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35" windowHeight="8700" activeTab="0"/>
  </bookViews>
  <sheets>
    <sheet name="Лист1" sheetId="1" r:id="rId1"/>
  </sheets>
  <definedNames>
    <definedName name="n_1">{"","одинz","дваz","триz","чотириz","пyятьz","шістьz","сімz","вісімz","девyятьz"}</definedName>
    <definedName name="n_2">{"десятьz","одинадцятьz","дванадцятьz","тринадцятьz","чотирнадцятьz","пyятнадцятьz","шістнадцятьz","сімнадцятьz","вісімнадцятьz","девyятнадцятьz"}</definedName>
    <definedName name="n_3">{"";1;"двадцятьz";"тридцятьz";"сорокz";"пyятдесятz";"шістдесятz";"сімдесятz";"вісімдесятz";"девyяностоz";"девyяностоz"}</definedName>
    <definedName name="n_4">{"","стоz","двістіz","тристаz","чотиристаz","пyятсотz","шістсотz","сімсотz","вісімсотz","девyятсотz"}</definedName>
    <definedName name="n_5">{"","однаz","двіz","триz","чотириz","пyятьz","шістьz","сімz","вісімz","девyятьz"}</definedName>
    <definedName name="n0">"000000000000"&amp;MID(1/2,2,1)&amp;"00"</definedName>
    <definedName name="n0x">IF(n_3=1,n_2,n_3&amp;n_1)</definedName>
    <definedName name="n1x">IF(n_3=1,n_2,n_3&amp;n_5)</definedName>
    <definedName name="мил">{0,"івz";1,"z";2,"аz";5,"івz"}</definedName>
    <definedName name="тыс">{0,"тисячz";1,"тисячаz";2,"тисячіz";5,"тисячz"}</definedName>
  </definedNames>
  <calcPr fullCalcOnLoad="1"/>
</workbook>
</file>

<file path=xl/sharedStrings.xml><?xml version="1.0" encoding="utf-8"?>
<sst xmlns="http://schemas.openxmlformats.org/spreadsheetml/2006/main" count="30" uniqueCount="29">
  <si>
    <t>Длина:</t>
  </si>
  <si>
    <t>Имена:</t>
  </si>
  <si>
    <t>Константы:</t>
  </si>
  <si>
    <t>Случайные числа:</t>
  </si>
  <si>
    <t>Формула ENG:</t>
  </si>
  <si>
    <t>Формула РУС:</t>
  </si>
  <si>
    <t>n0</t>
  </si>
  <si>
    <t>n0x</t>
  </si>
  <si>
    <t>n1x</t>
  </si>
  <si>
    <t>n_1</t>
  </si>
  <si>
    <t>n_2</t>
  </si>
  <si>
    <t>n_3</t>
  </si>
  <si>
    <t>n_4</t>
  </si>
  <si>
    <t>n_5</t>
  </si>
  <si>
    <t>мил</t>
  </si>
  <si>
    <t>тыс</t>
  </si>
  <si>
    <t>=ЕСЛИ(n_3=1;n_2;n_3&amp;n_1)</t>
  </si>
  <si>
    <t>=ЕСЛИ(n_3=1;n_2;n_3&amp;n_5)</t>
  </si>
  <si>
    <t>="000000000000"&amp;ПСТР(1/2;2;1)&amp;"00"</t>
  </si>
  <si>
    <t>={"";"одинz";"дваz";"триz";"чотириz";"пyятьz";"шістьz";"сімz";"вісімz";"девyятьz"}</t>
  </si>
  <si>
    <t>={"десятьz";"одинадцятьz";"дванадцятьz";"тринадцятьz";"чотирнадцятьz";"пyятнадцятьz";"шістнадцятьz";"сімнадцятьz";"вісімнадцятьz";"девyятнадцятьz"}</t>
  </si>
  <si>
    <t>={"":1:"двадцятьz":"тридцятьz":"сорокz":"пyятдесятz":"шістдесятz":"сімдесятz":"вісімдесятz":"девyяностоz":"девyяностоz"}</t>
  </si>
  <si>
    <t>={"";"стоz";"двістіz";"тристаz";"чотиристаz";"пyятсотz";"шістсотz";"сімсотz";"вісімсотz";"девyятсотz"}</t>
  </si>
  <si>
    <t>={"";"однаz";"двіz";"триz";"чотириz";"пyятьz";"шістьz";"сімz";"вісімz";"девyятьz"}</t>
  </si>
  <si>
    <t>СУММА ПРОПИСЬЮ НА УКРАИНСКОМ</t>
  </si>
  <si>
    <t>=ПОДСТАВИТЬ(ПОДСТАВИТЬ(ПРОПНАЧ(ИНДЕКС(n_4;ПСТР(ТЕКСТ(A1;n0);1;1)+1)&amp;ИНДЕКС(n0x;ПСТР(ТЕКСТ(A1;n0);2;1)+1;ПСТР(ТЕКСТ(A1;n0);3;1)+1)&amp;ЕСЛИ(-ПСТР(ТЕКСТ(A1;n0);1;3);"мілья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ільй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n0x;ПСТР(ТЕКСТ(A1;n0);11;1)+1;ПСТР(ТЕКСТ(A1;n0);12;1)+1));"z";" ");"y";"'")&amp;ЕСЛИ(ОТБР(ТЕКСТ(A1;n0));"";"Нуль ")&amp;"рубл"&amp;ВПР(ОСТАТ(МАКС(ОСТАТ(ПСТР(ТЕКСТ(A1;n0);11;2)-11;100);9);10);{0;"ь ":1;"я ":4;"ів "};2)&amp;ПРАВСИМВ(ТЕКСТ(A1;n0);2)&amp;" копій"&amp;ВПР(ОСТАТ(МАКС(ОСТАТ(ПРАВСИМВ(ТЕКСТ(A1;n0);2)-11;100);9);10);{0;"ка":1;"ки":4;"ок"};2)</t>
  </si>
  <si>
    <t>=SUBSTITUTE(SUBSTITUTE(PROPER(INDEX(n_4,MID(TEXT(A1,n0),1,1)+1)&amp;INDEX(n0x,MID(TEXT(A1,n0),2,1)+1,MID(TEXT(A1,n0),3,1)+1)&amp;IF(-MID(TEXT(A1,n0),1,3),"мільярд"&amp;VLOOKUP(MID(TEXT(A1,n0),3,1)*AND(MID(TEXT(A1,n0),2,1)-1),мил,2),"")&amp;INDEX(n_4,MID(TEXT(A1,n0),4,1)+1)&amp;INDEX(n0x,MID(TEXT(A1,n0),5,1)+1,MID(TEXT(A1,n0),6,1)+1)&amp;IF(-MID(TEXT(A1,n0),4,3),"мільй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n0x,MID(TEXT(A1,n0),11,1)+1,MID(TEXT(A1,n0),12,1)+1)),"z"," "),"y","'")&amp;IF(TRUNC(TEXT(A1,n0)),"","Нуль ")&amp;"рубл"&amp;VLOOKUP(MOD(MAX(MOD(MID(TEXT(A1,n0),11,2)-11,100),9),10),{0,"ь ";1,"я ";4,"ів "},2)&amp;RIGHT(TEXT(A1,n0),2)&amp;" копій"&amp;VLOOKUP(MOD(MAX(MOD(RIGHT(TEXT(A1,n0),2)-11,100),9),10),{0,"ка";1,"ки";4,"ок"},2)</t>
  </si>
  <si>
    <t>={0;"івz":1;"z":2;"аz":5;"івz"}</t>
  </si>
  <si>
    <t>={0;"тисячz":1;"тисячаz":2;"тисячіz":5;"тисячz"}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</si>
</sst>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4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8.8515625" style="0" customWidth="1"/>
    <col min="2" max="2" width="9.7109375" style="0" bestFit="1" customWidth="1"/>
  </cols>
  <sheetData>
    <row r="1" spans="1:2" s="8" customFormat="1" ht="18">
      <c r="A1" s="8" t="s">
        <v>24</v>
      </c>
      <c r="B1" s="12"/>
    </row>
    <row r="2" s="9" customFormat="1" ht="12.75">
      <c r="B2" s="7"/>
    </row>
    <row r="3" spans="1:2" ht="12.75">
      <c r="A3" s="4">
        <v>999999999999.99</v>
      </c>
      <c r="B3" s="12" t="str">
        <f>SUBSTITUTE(SUBSTITUTE(PROPER(INDEX(n_4,MID(TEXT(A3,n0),1,1)+1)&amp;INDEX(n0x,MID(TEXT(A3,n0),2,1)+1,MID(TEXT(A3,n0),3,1)+1)&amp;IF(-MID(TEXT(A3,n0),1,3),"мільярд"&amp;VLOOKUP(MID(TEXT(A3,n0),3,1)*AND(MID(TEXT(A3,n0),2,1)-1),мил,2),"")&amp;INDEX(n_4,MID(TEXT(A3,n0),4,1)+1)&amp;INDEX(n0x,MID(TEXT(A3,n0),5,1)+1,MID(TEXT(A3,n0),6,1)+1)&amp;IF(-MID(TEXT(A3,n0),4,3),"мільй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n0x,MID(TEXT(A3,n0),11,1)+1,MID(TEXT(A3,n0),12,1)+1)),"z"," "),"y","'")&amp;IF(TRUNC(TEXT(A3,n0)),"","Нуль ")&amp;"рубл"&amp;VLOOKUP(MOD(MAX(MOD(MID(TEXT(A3,n0),11,2)-11,100),9),10),{0,"ь ";1,"я ";4,"ів "},2)&amp;RIGHT(TEXT(A3,n0),2)&amp;" копій"&amp;VLOOKUP(MOD(MAX(MOD(RIGHT(TEXT(A3,n0),2)-11,100),9),10),{0,"ка";1,"ки";4,"ок"},2)</f>
        <v>Дев'ятсот дев'яносто дев'ять мільярдів дев'ятсот дев'яносто дев'ять мільйонів дев'ятсот дев'яносто дев'ять тисяч дев'ятсот дев'яносто дев'ять рублів 99 копійок</v>
      </c>
    </row>
    <row r="4" spans="1:13" s="5" customFormat="1" ht="12.75">
      <c r="A4" s="5" t="s">
        <v>2</v>
      </c>
      <c r="F4"/>
      <c r="G4"/>
      <c r="H4"/>
      <c r="J4"/>
      <c r="K4"/>
      <c r="L4"/>
      <c r="M4"/>
    </row>
    <row r="5" spans="1:2" ht="12.75">
      <c r="A5" s="4">
        <v>0.23</v>
      </c>
      <c r="B5" s="12" t="str">
        <f>SUBSTITUTE(SUBSTITUTE(PROPER(INDEX(n_4,MID(TEXT(A5,n0),1,1)+1)&amp;INDEX(n0x,MID(TEXT(A5,n0),2,1)+1,MID(TEXT(A5,n0),3,1)+1)&amp;IF(-MID(TEXT(A5,n0),1,3),"мільярд"&amp;VLOOKUP(MID(TEXT(A5,n0),3,1)*AND(MID(TEXT(A5,n0),2,1)-1),мил,2),"")&amp;INDEX(n_4,MID(TEXT(A5,n0),4,1)+1)&amp;INDEX(n0x,MID(TEXT(A5,n0),5,1)+1,MID(TEXT(A5,n0),6,1)+1)&amp;IF(-MID(TEXT(A5,n0),4,3),"мільй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n0x,MID(TEXT(A5,n0),11,1)+1,MID(TEXT(A5,n0),12,1)+1)),"z"," "),"y","'")&amp;IF(TRUNC(TEXT(A5,n0)),"","Нуль ")&amp;"рубл"&amp;VLOOKUP(MOD(MAX(MOD(MID(TEXT(A5,n0),11,2)-11,100),9),10),{0,"ь ";1,"я ";4,"ів "},2)&amp;RIGHT(TEXT(A5,n0),2)&amp;" копій"&amp;VLOOKUP(MOD(MAX(MOD(RIGHT(TEXT(A5,n0),2)-11,100),9),10),{0,"ка";1,"ки";4,"ок"},2)</f>
        <v>Нуль рублів 23 копійки</v>
      </c>
    </row>
    <row r="6" spans="1:2" ht="12.75">
      <c r="A6" s="4">
        <v>1</v>
      </c>
      <c r="B6" s="12" t="str">
        <f>SUBSTITUTE(SUBSTITUTE(PROPER(INDEX(n_4,MID(TEXT(A6,n0),1,1)+1)&amp;INDEX(n0x,MID(TEXT(A6,n0),2,1)+1,MID(TEXT(A6,n0),3,1)+1)&amp;IF(-MID(TEXT(A6,n0),1,3),"мільярд"&amp;VLOOKUP(MID(TEXT(A6,n0),3,1)*AND(MID(TEXT(A6,n0),2,1)-1),мил,2),"")&amp;INDEX(n_4,MID(TEXT(A6,n0),4,1)+1)&amp;INDEX(n0x,MID(TEXT(A6,n0),5,1)+1,MID(TEXT(A6,n0),6,1)+1)&amp;IF(-MID(TEXT(A6,n0),4,3),"мільйон"&amp;VLOOKUP(MID(TEXT(A6,n0),6,1)*AND(MID(TEXT(A6,n0),5,1)-1),мил,2),"")&amp;INDEX(n_4,MID(TEXT(A6,n0),7,1)+1)&amp;INDEX(n1x,MID(TEXT(A6,n0),8,1)+1,MID(TEXT(A6,n0),9,1)+1)&amp;IF(-MID(TEXT(A6,n0),7,3),VLOOKUP(MID(TEXT(A6,n0),9,1)*AND(MID(TEXT(A6,n0),8,1)-1),тыс,2),"")&amp;INDEX(n_4,MID(TEXT(A6,n0),10,1)+1)&amp;INDEX(n0x,MID(TEXT(A6,n0),11,1)+1,MID(TEXT(A6,n0),12,1)+1)),"z"," "),"y","'")&amp;IF(TRUNC(TEXT(A6,n0)),"","Нуль ")&amp;"рубл"&amp;VLOOKUP(MOD(MAX(MOD(MID(TEXT(A6,n0),11,2)-11,100),9),10),{0,"ь ";1,"я ";4,"ів "},2)&amp;RIGHT(TEXT(A6,n0),2)&amp;" копій"&amp;VLOOKUP(MOD(MAX(MOD(RIGHT(TEXT(A6,n0),2)-11,100),9),10),{0,"ка";1,"ки";4,"ок"},2)</f>
        <v>Один рубль 00 копійок</v>
      </c>
    </row>
    <row r="7" spans="1:2" ht="12.75">
      <c r="A7" s="4">
        <v>2.01</v>
      </c>
      <c r="B7" s="12" t="str">
        <f>SUBSTITUTE(SUBSTITUTE(PROPER(INDEX(n_4,MID(TEXT(A7,n0),1,1)+1)&amp;INDEX(n0x,MID(TEXT(A7,n0),2,1)+1,MID(TEXT(A7,n0),3,1)+1)&amp;IF(-MID(TEXT(A7,n0),1,3),"мільярд"&amp;VLOOKUP(MID(TEXT(A7,n0),3,1)*AND(MID(TEXT(A7,n0),2,1)-1),мил,2),"")&amp;INDEX(n_4,MID(TEXT(A7,n0),4,1)+1)&amp;INDEX(n0x,MID(TEXT(A7,n0),5,1)+1,MID(TEXT(A7,n0),6,1)+1)&amp;IF(-MID(TEXT(A7,n0),4,3),"мільйон"&amp;VLOOKUP(MID(TEXT(A7,n0),6,1)*AND(MID(TEXT(A7,n0),5,1)-1),мил,2),"")&amp;INDEX(n_4,MID(TEXT(A7,n0),7,1)+1)&amp;INDEX(n1x,MID(TEXT(A7,n0),8,1)+1,MID(TEXT(A7,n0),9,1)+1)&amp;IF(-MID(TEXT(A7,n0),7,3),VLOOKUP(MID(TEXT(A7,n0),9,1)*AND(MID(TEXT(A7,n0),8,1)-1),тыс,2),"")&amp;INDEX(n_4,MID(TEXT(A7,n0),10,1)+1)&amp;INDEX(n0x,MID(TEXT(A7,n0),11,1)+1,MID(TEXT(A7,n0),12,1)+1)),"z"," "),"y","'")&amp;IF(TRUNC(TEXT(A7,n0)),"","Нуль ")&amp;"рубл"&amp;VLOOKUP(MOD(MAX(MOD(MID(TEXT(A7,n0),11,2)-11,100),9),10),{0,"ь ";1,"я ";4,"ів "},2)&amp;RIGHT(TEXT(A7,n0),2)&amp;" копій"&amp;VLOOKUP(MOD(MAX(MOD(RIGHT(TEXT(A7,n0),2)-11,100),9),10),{0,"ка";1,"ки";4,"ок"},2)</f>
        <v>Два рубля 01 копійка</v>
      </c>
    </row>
    <row r="8" spans="1:2" ht="12.75">
      <c r="A8" s="4">
        <v>4.99</v>
      </c>
      <c r="B8" s="12" t="str">
        <f>SUBSTITUTE(SUBSTITUTE(PROPER(INDEX(n_4,MID(TEXT(A8,n0),1,1)+1)&amp;INDEX(n0x,MID(TEXT(A8,n0),2,1)+1,MID(TEXT(A8,n0),3,1)+1)&amp;IF(-MID(TEXT(A8,n0),1,3),"мільярд"&amp;VLOOKUP(MID(TEXT(A8,n0),3,1)*AND(MID(TEXT(A8,n0),2,1)-1),мил,2),"")&amp;INDEX(n_4,MID(TEXT(A8,n0),4,1)+1)&amp;INDEX(n0x,MID(TEXT(A8,n0),5,1)+1,MID(TEXT(A8,n0),6,1)+1)&amp;IF(-MID(TEXT(A8,n0),4,3),"мільйон"&amp;VLOOKUP(MID(TEXT(A8,n0),6,1)*AND(MID(TEXT(A8,n0),5,1)-1),мил,2),"")&amp;INDEX(n_4,MID(TEXT(A8,n0),7,1)+1)&amp;INDEX(n1x,MID(TEXT(A8,n0),8,1)+1,MID(TEXT(A8,n0),9,1)+1)&amp;IF(-MID(TEXT(A8,n0),7,3),VLOOKUP(MID(TEXT(A8,n0),9,1)*AND(MID(TEXT(A8,n0),8,1)-1),тыс,2),"")&amp;INDEX(n_4,MID(TEXT(A8,n0),10,1)+1)&amp;INDEX(n0x,MID(TEXT(A8,n0),11,1)+1,MID(TEXT(A8,n0),12,1)+1)),"z"," "),"y","'")&amp;IF(TRUNC(TEXT(A8,n0)),"","Нуль ")&amp;"рубл"&amp;VLOOKUP(MOD(MAX(MOD(MID(TEXT(A8,n0),11,2)-11,100),9),10),{0,"ь ";1,"я ";4,"ів "},2)&amp;RIGHT(TEXT(A8,n0),2)&amp;" копій"&amp;VLOOKUP(MOD(MAX(MOD(RIGHT(TEXT(A8,n0),2)-11,100),9),10),{0,"ка";1,"ки";4,"ок"},2)</f>
        <v>Чотири рубля 99 копійок</v>
      </c>
    </row>
    <row r="9" spans="1:2" ht="12.75">
      <c r="A9" s="4">
        <v>5.11</v>
      </c>
      <c r="B9" s="12" t="str">
        <f>SUBSTITUTE(SUBSTITUTE(PROPER(INDEX(n_4,MID(TEXT(A9,n0),1,1)+1)&amp;INDEX(n0x,MID(TEXT(A9,n0),2,1)+1,MID(TEXT(A9,n0),3,1)+1)&amp;IF(-MID(TEXT(A9,n0),1,3),"мільярд"&amp;VLOOKUP(MID(TEXT(A9,n0),3,1)*AND(MID(TEXT(A9,n0),2,1)-1),мил,2),"")&amp;INDEX(n_4,MID(TEXT(A9,n0),4,1)+1)&amp;INDEX(n0x,MID(TEXT(A9,n0),5,1)+1,MID(TEXT(A9,n0),6,1)+1)&amp;IF(-MID(TEXT(A9,n0),4,3),"мільйон"&amp;VLOOKUP(MID(TEXT(A9,n0),6,1)*AND(MID(TEXT(A9,n0),5,1)-1),мил,2),"")&amp;INDEX(n_4,MID(TEXT(A9,n0),7,1)+1)&amp;INDEX(n1x,MID(TEXT(A9,n0),8,1)+1,MID(TEXT(A9,n0),9,1)+1)&amp;IF(-MID(TEXT(A9,n0),7,3),VLOOKUP(MID(TEXT(A9,n0),9,1)*AND(MID(TEXT(A9,n0),8,1)-1),тыс,2),"")&amp;INDEX(n_4,MID(TEXT(A9,n0),10,1)+1)&amp;INDEX(n0x,MID(TEXT(A9,n0),11,1)+1,MID(TEXT(A9,n0),12,1)+1)),"z"," "),"y","'")&amp;IF(TRUNC(TEXT(A9,n0)),"","Нуль ")&amp;"рубл"&amp;VLOOKUP(MOD(MAX(MOD(MID(TEXT(A9,n0),11,2)-11,100),9),10),{0,"ь ";1,"я ";4,"ів "},2)&amp;RIGHT(TEXT(A9,n0),2)&amp;" копій"&amp;VLOOKUP(MOD(MAX(MOD(RIGHT(TEXT(A9,n0),2)-11,100),9),10),{0,"ка";1,"ки";4,"ок"},2)</f>
        <v>П'ять рублів 11 копійок</v>
      </c>
    </row>
    <row r="10" spans="1:2" ht="12.75">
      <c r="A10" s="4">
        <v>10.12</v>
      </c>
      <c r="B10" s="12" t="str">
        <f>SUBSTITUTE(SUBSTITUTE(PROPER(INDEX(n_4,MID(TEXT(A10,n0),1,1)+1)&amp;INDEX(n0x,MID(TEXT(A10,n0),2,1)+1,MID(TEXT(A10,n0),3,1)+1)&amp;IF(-MID(TEXT(A10,n0),1,3),"мільярд"&amp;VLOOKUP(MID(TEXT(A10,n0),3,1)*AND(MID(TEXT(A10,n0),2,1)-1),мил,2),"")&amp;INDEX(n_4,MID(TEXT(A10,n0),4,1)+1)&amp;INDEX(n0x,MID(TEXT(A10,n0),5,1)+1,MID(TEXT(A10,n0),6,1)+1)&amp;IF(-MID(TEXT(A10,n0),4,3),"мільйон"&amp;VLOOKUP(MID(TEXT(A10,n0),6,1)*AND(MID(TEXT(A10,n0),5,1)-1),мил,2),"")&amp;INDEX(n_4,MID(TEXT(A10,n0),7,1)+1)&amp;INDEX(n1x,MID(TEXT(A10,n0),8,1)+1,MID(TEXT(A10,n0),9,1)+1)&amp;IF(-MID(TEXT(A10,n0),7,3),VLOOKUP(MID(TEXT(A10,n0),9,1)*AND(MID(TEXT(A10,n0),8,1)-1),тыс,2),"")&amp;INDEX(n_4,MID(TEXT(A10,n0),10,1)+1)&amp;INDEX(n0x,MID(TEXT(A10,n0),11,1)+1,MID(TEXT(A10,n0),12,1)+1)),"z"," "),"y","'")&amp;IF(TRUNC(TEXT(A10,n0)),"","Нуль ")&amp;"рубл"&amp;VLOOKUP(MOD(MAX(MOD(MID(TEXT(A10,n0),11,2)-11,100),9),10),{0,"ь ";1,"я ";4,"ів "},2)&amp;RIGHT(TEXT(A10,n0),2)&amp;" копій"&amp;VLOOKUP(MOD(MAX(MOD(RIGHT(TEXT(A10,n0),2)-11,100),9),10),{0,"ка";1,"ки";4,"ок"},2)</f>
        <v>Десять рублів 12 копійок</v>
      </c>
    </row>
    <row r="11" spans="1:2" ht="12.75">
      <c r="A11" s="4">
        <v>11.21</v>
      </c>
      <c r="B11" s="12" t="str">
        <f>SUBSTITUTE(SUBSTITUTE(PROPER(INDEX(n_4,MID(TEXT(A11,n0),1,1)+1)&amp;INDEX(n0x,MID(TEXT(A11,n0),2,1)+1,MID(TEXT(A11,n0),3,1)+1)&amp;IF(-MID(TEXT(A11,n0),1,3),"мільярд"&amp;VLOOKUP(MID(TEXT(A11,n0),3,1)*AND(MID(TEXT(A11,n0),2,1)-1),мил,2),"")&amp;INDEX(n_4,MID(TEXT(A11,n0),4,1)+1)&amp;INDEX(n0x,MID(TEXT(A11,n0),5,1)+1,MID(TEXT(A11,n0),6,1)+1)&amp;IF(-MID(TEXT(A11,n0),4,3),"мільйон"&amp;VLOOKUP(MID(TEXT(A11,n0),6,1)*AND(MID(TEXT(A11,n0),5,1)-1),мил,2),"")&amp;INDEX(n_4,MID(TEXT(A11,n0),7,1)+1)&amp;INDEX(n1x,MID(TEXT(A11,n0),8,1)+1,MID(TEXT(A11,n0),9,1)+1)&amp;IF(-MID(TEXT(A11,n0),7,3),VLOOKUP(MID(TEXT(A11,n0),9,1)*AND(MID(TEXT(A11,n0),8,1)-1),тыс,2),"")&amp;INDEX(n_4,MID(TEXT(A11,n0),10,1)+1)&amp;INDEX(n0x,MID(TEXT(A11,n0),11,1)+1,MID(TEXT(A11,n0),12,1)+1)),"z"," "),"y","'")&amp;IF(TRUNC(TEXT(A11,n0)),"","Нуль ")&amp;"рубл"&amp;VLOOKUP(MOD(MAX(MOD(MID(TEXT(A11,n0),11,2)-11,100),9),10),{0,"ь ";1,"я ";4,"ів "},2)&amp;RIGHT(TEXT(A11,n0),2)&amp;" копій"&amp;VLOOKUP(MOD(MAX(MOD(RIGHT(TEXT(A11,n0),2)-11,100),9),10),{0,"ка";1,"ки";4,"ок"},2)</f>
        <v>Одинадцять рублів 21 копійка</v>
      </c>
    </row>
    <row r="12" spans="1:2" ht="12.75">
      <c r="A12" s="4">
        <v>12.43</v>
      </c>
      <c r="B12" s="12" t="str">
        <f>SUBSTITUTE(SUBSTITUTE(PROPER(INDEX(n_4,MID(TEXT(A12,n0),1,1)+1)&amp;INDEX(n0x,MID(TEXT(A12,n0),2,1)+1,MID(TEXT(A12,n0),3,1)+1)&amp;IF(-MID(TEXT(A12,n0),1,3),"мільярд"&amp;VLOOKUP(MID(TEXT(A12,n0),3,1)*AND(MID(TEXT(A12,n0),2,1)-1),мил,2),"")&amp;INDEX(n_4,MID(TEXT(A12,n0),4,1)+1)&amp;INDEX(n0x,MID(TEXT(A12,n0),5,1)+1,MID(TEXT(A12,n0),6,1)+1)&amp;IF(-MID(TEXT(A12,n0),4,3),"мільйон"&amp;VLOOKUP(MID(TEXT(A12,n0),6,1)*AND(MID(TEXT(A12,n0),5,1)-1),мил,2),"")&amp;INDEX(n_4,MID(TEXT(A12,n0),7,1)+1)&amp;INDEX(n1x,MID(TEXT(A12,n0),8,1)+1,MID(TEXT(A12,n0),9,1)+1)&amp;IF(-MID(TEXT(A12,n0),7,3),VLOOKUP(MID(TEXT(A12,n0),9,1)*AND(MID(TEXT(A12,n0),8,1)-1),тыс,2),"")&amp;INDEX(n_4,MID(TEXT(A12,n0),10,1)+1)&amp;INDEX(n0x,MID(TEXT(A12,n0),11,1)+1,MID(TEXT(A12,n0),12,1)+1)),"z"," "),"y","'")&amp;IF(TRUNC(TEXT(A12,n0)),"","Нуль ")&amp;"рубл"&amp;VLOOKUP(MOD(MAX(MOD(MID(TEXT(A12,n0),11,2)-11,100),9),10),{0,"ь ";1,"я ";4,"ів "},2)&amp;RIGHT(TEXT(A12,n0),2)&amp;" копій"&amp;VLOOKUP(MOD(MAX(MOD(RIGHT(TEXT(A12,n0),2)-11,100),9),10),{0,"ка";1,"ки";4,"ок"},2)</f>
        <v>Дванадцять рублів 43 копійки</v>
      </c>
    </row>
    <row r="13" spans="1:2" ht="12.75">
      <c r="A13" s="4">
        <v>21</v>
      </c>
      <c r="B13" s="12" t="str">
        <f>SUBSTITUTE(SUBSTITUTE(PROPER(INDEX(n_4,MID(TEXT(A13,n0),1,1)+1)&amp;INDEX(n0x,MID(TEXT(A13,n0),2,1)+1,MID(TEXT(A13,n0),3,1)+1)&amp;IF(-MID(TEXT(A13,n0),1,3),"мільярд"&amp;VLOOKUP(MID(TEXT(A13,n0),3,1)*AND(MID(TEXT(A13,n0),2,1)-1),мил,2),"")&amp;INDEX(n_4,MID(TEXT(A13,n0),4,1)+1)&amp;INDEX(n0x,MID(TEXT(A13,n0),5,1)+1,MID(TEXT(A13,n0),6,1)+1)&amp;IF(-MID(TEXT(A13,n0),4,3),"мільйон"&amp;VLOOKUP(MID(TEXT(A13,n0),6,1)*AND(MID(TEXT(A13,n0),5,1)-1),мил,2),"")&amp;INDEX(n_4,MID(TEXT(A13,n0),7,1)+1)&amp;INDEX(n1x,MID(TEXT(A13,n0),8,1)+1,MID(TEXT(A13,n0),9,1)+1)&amp;IF(-MID(TEXT(A13,n0),7,3),VLOOKUP(MID(TEXT(A13,n0),9,1)*AND(MID(TEXT(A13,n0),8,1)-1),тыс,2),"")&amp;INDEX(n_4,MID(TEXT(A13,n0),10,1)+1)&amp;INDEX(n0x,MID(TEXT(A13,n0),11,1)+1,MID(TEXT(A13,n0),12,1)+1)),"z"," "),"y","'")&amp;IF(TRUNC(TEXT(A13,n0)),"","Нуль ")&amp;"рубл"&amp;VLOOKUP(MOD(MAX(MOD(MID(TEXT(A13,n0),11,2)-11,100),9),10),{0,"ь ";1,"я ";4,"ів "},2)&amp;RIGHT(TEXT(A13,n0),2)&amp;" копій"&amp;VLOOKUP(MOD(MAX(MOD(RIGHT(TEXT(A13,n0),2)-11,100),9),10),{0,"ка";1,"ки";4,"ок"},2)</f>
        <v>Двадцять один рубль 00 копійок</v>
      </c>
    </row>
    <row r="14" spans="1:2" ht="12.75">
      <c r="A14" s="4">
        <v>100</v>
      </c>
      <c r="B14" s="12" t="str">
        <f>SUBSTITUTE(SUBSTITUTE(PROPER(INDEX(n_4,MID(TEXT(A14,n0),1,1)+1)&amp;INDEX(n0x,MID(TEXT(A14,n0),2,1)+1,MID(TEXT(A14,n0),3,1)+1)&amp;IF(-MID(TEXT(A14,n0),1,3),"мільярд"&amp;VLOOKUP(MID(TEXT(A14,n0),3,1)*AND(MID(TEXT(A14,n0),2,1)-1),мил,2),"")&amp;INDEX(n_4,MID(TEXT(A14,n0),4,1)+1)&amp;INDEX(n0x,MID(TEXT(A14,n0),5,1)+1,MID(TEXT(A14,n0),6,1)+1)&amp;IF(-MID(TEXT(A14,n0),4,3),"мільйон"&amp;VLOOKUP(MID(TEXT(A14,n0),6,1)*AND(MID(TEXT(A14,n0),5,1)-1),мил,2),"")&amp;INDEX(n_4,MID(TEXT(A14,n0),7,1)+1)&amp;INDEX(n1x,MID(TEXT(A14,n0),8,1)+1,MID(TEXT(A14,n0),9,1)+1)&amp;IF(-MID(TEXT(A14,n0),7,3),VLOOKUP(MID(TEXT(A14,n0),9,1)*AND(MID(TEXT(A14,n0),8,1)-1),тыс,2),"")&amp;INDEX(n_4,MID(TEXT(A14,n0),10,1)+1)&amp;INDEX(n0x,MID(TEXT(A14,n0),11,1)+1,MID(TEXT(A14,n0),12,1)+1)),"z"," "),"y","'")&amp;IF(TRUNC(TEXT(A14,n0)),"","Нуль ")&amp;"рубл"&amp;VLOOKUP(MOD(MAX(MOD(MID(TEXT(A14,n0),11,2)-11,100),9),10),{0,"ь ";1,"я ";4,"ів "},2)&amp;RIGHT(TEXT(A14,n0),2)&amp;" копій"&amp;VLOOKUP(MOD(MAX(MOD(RIGHT(TEXT(A14,n0),2)-11,100),9),10),{0,"ка";1,"ки";4,"ок"},2)</f>
        <v>Сто рублів 00 копійок</v>
      </c>
    </row>
    <row r="15" spans="1:2" ht="12.75">
      <c r="A15" s="4">
        <v>101.2</v>
      </c>
      <c r="B15" s="12" t="str">
        <f>SUBSTITUTE(SUBSTITUTE(PROPER(INDEX(n_4,MID(TEXT(A15,n0),1,1)+1)&amp;INDEX(n0x,MID(TEXT(A15,n0),2,1)+1,MID(TEXT(A15,n0),3,1)+1)&amp;IF(-MID(TEXT(A15,n0),1,3),"мільярд"&amp;VLOOKUP(MID(TEXT(A15,n0),3,1)*AND(MID(TEXT(A15,n0),2,1)-1),мил,2),"")&amp;INDEX(n_4,MID(TEXT(A15,n0),4,1)+1)&amp;INDEX(n0x,MID(TEXT(A15,n0),5,1)+1,MID(TEXT(A15,n0),6,1)+1)&amp;IF(-MID(TEXT(A15,n0),4,3),"мільйон"&amp;VLOOKUP(MID(TEXT(A15,n0),6,1)*AND(MID(TEXT(A15,n0),5,1)-1),мил,2),"")&amp;INDEX(n_4,MID(TEXT(A15,n0),7,1)+1)&amp;INDEX(n1x,MID(TEXT(A15,n0),8,1)+1,MID(TEXT(A15,n0),9,1)+1)&amp;IF(-MID(TEXT(A15,n0),7,3),VLOOKUP(MID(TEXT(A15,n0),9,1)*AND(MID(TEXT(A15,n0),8,1)-1),тыс,2),"")&amp;INDEX(n_4,MID(TEXT(A15,n0),10,1)+1)&amp;INDEX(n0x,MID(TEXT(A15,n0),11,1)+1,MID(TEXT(A15,n0),12,1)+1)),"z"," "),"y","'")&amp;IF(TRUNC(TEXT(A15,n0)),"","Нуль ")&amp;"рубл"&amp;VLOOKUP(MOD(MAX(MOD(MID(TEXT(A15,n0),11,2)-11,100),9),10),{0,"ь ";1,"я ";4,"ів "},2)&amp;RIGHT(TEXT(A15,n0),2)&amp;" копій"&amp;VLOOKUP(MOD(MAX(MOD(RIGHT(TEXT(A15,n0),2)-11,100),9),10),{0,"ка";1,"ки";4,"ок"},2)</f>
        <v>Сто один рубль 20 копійок</v>
      </c>
    </row>
    <row r="16" spans="1:2" ht="12.75">
      <c r="A16" s="4">
        <v>121.22</v>
      </c>
      <c r="B16" s="12" t="str">
        <f>SUBSTITUTE(SUBSTITUTE(PROPER(INDEX(n_4,MID(TEXT(A16,n0),1,1)+1)&amp;INDEX(n0x,MID(TEXT(A16,n0),2,1)+1,MID(TEXT(A16,n0),3,1)+1)&amp;IF(-MID(TEXT(A16,n0),1,3),"мільярд"&amp;VLOOKUP(MID(TEXT(A16,n0),3,1)*AND(MID(TEXT(A16,n0),2,1)-1),мил,2),"")&amp;INDEX(n_4,MID(TEXT(A16,n0),4,1)+1)&amp;INDEX(n0x,MID(TEXT(A16,n0),5,1)+1,MID(TEXT(A16,n0),6,1)+1)&amp;IF(-MID(TEXT(A16,n0),4,3),"мільйон"&amp;VLOOKUP(MID(TEXT(A16,n0),6,1)*AND(MID(TEXT(A16,n0),5,1)-1),мил,2),"")&amp;INDEX(n_4,MID(TEXT(A16,n0),7,1)+1)&amp;INDEX(n1x,MID(TEXT(A16,n0),8,1)+1,MID(TEXT(A16,n0),9,1)+1)&amp;IF(-MID(TEXT(A16,n0),7,3),VLOOKUP(MID(TEXT(A16,n0),9,1)*AND(MID(TEXT(A16,n0),8,1)-1),тыс,2),"")&amp;INDEX(n_4,MID(TEXT(A16,n0),10,1)+1)&amp;INDEX(n0x,MID(TEXT(A16,n0),11,1)+1,MID(TEXT(A16,n0),12,1)+1)),"z"," "),"y","'")&amp;IF(TRUNC(TEXT(A16,n0)),"","Нуль ")&amp;"рубл"&amp;VLOOKUP(MOD(MAX(MOD(MID(TEXT(A16,n0),11,2)-11,100),9),10),{0,"ь ";1,"я ";4,"ів "},2)&amp;RIGHT(TEXT(A16,n0),2)&amp;" копій"&amp;VLOOKUP(MOD(MAX(MOD(RIGHT(TEXT(A16,n0),2)-11,100),9),10),{0,"ка";1,"ки";4,"ок"},2)</f>
        <v>Сто двадцять один рубль 22 копійки</v>
      </c>
    </row>
    <row r="17" spans="1:2" ht="12.75">
      <c r="A17" s="4">
        <v>1000.16</v>
      </c>
      <c r="B17" s="12" t="str">
        <f>SUBSTITUTE(SUBSTITUTE(PROPER(INDEX(n_4,MID(TEXT(A17,n0),1,1)+1)&amp;INDEX(n0x,MID(TEXT(A17,n0),2,1)+1,MID(TEXT(A17,n0),3,1)+1)&amp;IF(-MID(TEXT(A17,n0),1,3),"мільярд"&amp;VLOOKUP(MID(TEXT(A17,n0),3,1)*AND(MID(TEXT(A17,n0),2,1)-1),мил,2),"")&amp;INDEX(n_4,MID(TEXT(A17,n0),4,1)+1)&amp;INDEX(n0x,MID(TEXT(A17,n0),5,1)+1,MID(TEXT(A17,n0),6,1)+1)&amp;IF(-MID(TEXT(A17,n0),4,3),"мільйон"&amp;VLOOKUP(MID(TEXT(A17,n0),6,1)*AND(MID(TEXT(A17,n0),5,1)-1),мил,2),"")&amp;INDEX(n_4,MID(TEXT(A17,n0),7,1)+1)&amp;INDEX(n1x,MID(TEXT(A17,n0),8,1)+1,MID(TEXT(A17,n0),9,1)+1)&amp;IF(-MID(TEXT(A17,n0),7,3),VLOOKUP(MID(TEXT(A17,n0),9,1)*AND(MID(TEXT(A17,n0),8,1)-1),тыс,2),"")&amp;INDEX(n_4,MID(TEXT(A17,n0),10,1)+1)&amp;INDEX(n0x,MID(TEXT(A17,n0),11,1)+1,MID(TEXT(A17,n0),12,1)+1)),"z"," "),"y","'")&amp;IF(TRUNC(TEXT(A17,n0)),"","Нуль ")&amp;"рубл"&amp;VLOOKUP(MOD(MAX(MOD(MID(TEXT(A17,n0),11,2)-11,100),9),10),{0,"ь ";1,"я ";4,"ів "},2)&amp;RIGHT(TEXT(A17,n0),2)&amp;" копій"&amp;VLOOKUP(MOD(MAX(MOD(RIGHT(TEXT(A17,n0),2)-11,100),9),10),{0,"ка";1,"ки";4,"ок"},2)</f>
        <v>Одна тисяча рублів 16 копійок</v>
      </c>
    </row>
    <row r="18" spans="1:2" ht="12.75">
      <c r="A18" s="4">
        <v>1002.51</v>
      </c>
      <c r="B18" s="12" t="str">
        <f>SUBSTITUTE(SUBSTITUTE(PROPER(INDEX(n_4,MID(TEXT(A18,n0),1,1)+1)&amp;INDEX(n0x,MID(TEXT(A18,n0),2,1)+1,MID(TEXT(A18,n0),3,1)+1)&amp;IF(-MID(TEXT(A18,n0),1,3),"мільярд"&amp;VLOOKUP(MID(TEXT(A18,n0),3,1)*AND(MID(TEXT(A18,n0),2,1)-1),мил,2),"")&amp;INDEX(n_4,MID(TEXT(A18,n0),4,1)+1)&amp;INDEX(n0x,MID(TEXT(A18,n0),5,1)+1,MID(TEXT(A18,n0),6,1)+1)&amp;IF(-MID(TEXT(A18,n0),4,3),"мільйон"&amp;VLOOKUP(MID(TEXT(A18,n0),6,1)*AND(MID(TEXT(A18,n0),5,1)-1),мил,2),"")&amp;INDEX(n_4,MID(TEXT(A18,n0),7,1)+1)&amp;INDEX(n1x,MID(TEXT(A18,n0),8,1)+1,MID(TEXT(A18,n0),9,1)+1)&amp;IF(-MID(TEXT(A18,n0),7,3),VLOOKUP(MID(TEXT(A18,n0),9,1)*AND(MID(TEXT(A18,n0),8,1)-1),тыс,2),"")&amp;INDEX(n_4,MID(TEXT(A18,n0),10,1)+1)&amp;INDEX(n0x,MID(TEXT(A18,n0),11,1)+1,MID(TEXT(A18,n0),12,1)+1)),"z"," "),"y","'")&amp;IF(TRUNC(TEXT(A18,n0)),"","Нуль ")&amp;"рубл"&amp;VLOOKUP(MOD(MAX(MOD(MID(TEXT(A18,n0),11,2)-11,100),9),10),{0,"ь ";1,"я ";4,"ів "},2)&amp;RIGHT(TEXT(A18,n0),2)&amp;" копій"&amp;VLOOKUP(MOD(MAX(MOD(RIGHT(TEXT(A18,n0),2)-11,100),9),10),{0,"ка";1,"ки";4,"ок"},2)</f>
        <v>Одна тисяча два рубля 51 копійка</v>
      </c>
    </row>
    <row r="19" spans="1:2" ht="12.75">
      <c r="A19" s="4">
        <v>120101.1</v>
      </c>
      <c r="B19" s="12" t="str">
        <f>SUBSTITUTE(SUBSTITUTE(PROPER(INDEX(n_4,MID(TEXT(A19,n0),1,1)+1)&amp;INDEX(n0x,MID(TEXT(A19,n0),2,1)+1,MID(TEXT(A19,n0),3,1)+1)&amp;IF(-MID(TEXT(A19,n0),1,3),"мільярд"&amp;VLOOKUP(MID(TEXT(A19,n0),3,1)*AND(MID(TEXT(A19,n0),2,1)-1),мил,2),"")&amp;INDEX(n_4,MID(TEXT(A19,n0),4,1)+1)&amp;INDEX(n0x,MID(TEXT(A19,n0),5,1)+1,MID(TEXT(A19,n0),6,1)+1)&amp;IF(-MID(TEXT(A19,n0),4,3),"мільйон"&amp;VLOOKUP(MID(TEXT(A19,n0),6,1)*AND(MID(TEXT(A19,n0),5,1)-1),мил,2),"")&amp;INDEX(n_4,MID(TEXT(A19,n0),7,1)+1)&amp;INDEX(n1x,MID(TEXT(A19,n0),8,1)+1,MID(TEXT(A19,n0),9,1)+1)&amp;IF(-MID(TEXT(A19,n0),7,3),VLOOKUP(MID(TEXT(A19,n0),9,1)*AND(MID(TEXT(A19,n0),8,1)-1),тыс,2),"")&amp;INDEX(n_4,MID(TEXT(A19,n0),10,1)+1)&amp;INDEX(n0x,MID(TEXT(A19,n0),11,1)+1,MID(TEXT(A19,n0),12,1)+1)),"z"," "),"y","'")&amp;IF(TRUNC(TEXT(A19,n0)),"","Нуль ")&amp;"рубл"&amp;VLOOKUP(MOD(MAX(MOD(MID(TEXT(A19,n0),11,2)-11,100),9),10),{0,"ь ";1,"я ";4,"ів "},2)&amp;RIGHT(TEXT(A19,n0),2)&amp;" копій"&amp;VLOOKUP(MOD(MAX(MOD(RIGHT(TEXT(A19,n0),2)-11,100),9),10),{0,"ка";1,"ки";4,"ок"},2)</f>
        <v>Сто двадцять тисяч сто один рубль 10 копійок</v>
      </c>
    </row>
    <row r="20" spans="1:2" ht="12.75">
      <c r="A20" s="4">
        <v>2000000</v>
      </c>
      <c r="B20" s="12" t="str">
        <f>SUBSTITUTE(SUBSTITUTE(PROPER(INDEX(n_4,MID(TEXT(A20,n0),1,1)+1)&amp;INDEX(n0x,MID(TEXT(A20,n0),2,1)+1,MID(TEXT(A20,n0),3,1)+1)&amp;IF(-MID(TEXT(A20,n0),1,3),"мільярд"&amp;VLOOKUP(MID(TEXT(A20,n0),3,1)*AND(MID(TEXT(A20,n0),2,1)-1),мил,2),"")&amp;INDEX(n_4,MID(TEXT(A20,n0),4,1)+1)&amp;INDEX(n0x,MID(TEXT(A20,n0),5,1)+1,MID(TEXT(A20,n0),6,1)+1)&amp;IF(-MID(TEXT(A20,n0),4,3),"мільйон"&amp;VLOOKUP(MID(TEXT(A20,n0),6,1)*AND(MID(TEXT(A20,n0),5,1)-1),мил,2),"")&amp;INDEX(n_4,MID(TEXT(A20,n0),7,1)+1)&amp;INDEX(n1x,MID(TEXT(A20,n0),8,1)+1,MID(TEXT(A20,n0),9,1)+1)&amp;IF(-MID(TEXT(A20,n0),7,3),VLOOKUP(MID(TEXT(A20,n0),9,1)*AND(MID(TEXT(A20,n0),8,1)-1),тыс,2),"")&amp;INDEX(n_4,MID(TEXT(A20,n0),10,1)+1)&amp;INDEX(n0x,MID(TEXT(A20,n0),11,1)+1,MID(TEXT(A20,n0),12,1)+1)),"z"," "),"y","'")&amp;IF(TRUNC(TEXT(A20,n0)),"","Нуль ")&amp;"рубл"&amp;VLOOKUP(MOD(MAX(MOD(MID(TEXT(A20,n0),11,2)-11,100),9),10),{0,"ь ";1,"я ";4,"ів "},2)&amp;RIGHT(TEXT(A20,n0),2)&amp;" копій"&amp;VLOOKUP(MOD(MAX(MOD(RIGHT(TEXT(A20,n0),2)-11,100),9),10),{0,"ка";1,"ки";4,"ок"},2)</f>
        <v>Два мільйона рублів 00 копійок</v>
      </c>
    </row>
    <row r="21" spans="1:2" ht="12.75">
      <c r="A21" s="4">
        <v>11102345.23</v>
      </c>
      <c r="B21" s="12" t="str">
        <f>SUBSTITUTE(SUBSTITUTE(PROPER(INDEX(n_4,MID(TEXT(A21,n0),1,1)+1)&amp;INDEX(n0x,MID(TEXT(A21,n0),2,1)+1,MID(TEXT(A21,n0),3,1)+1)&amp;IF(-MID(TEXT(A21,n0),1,3),"мільярд"&amp;VLOOKUP(MID(TEXT(A21,n0),3,1)*AND(MID(TEXT(A21,n0),2,1)-1),мил,2),"")&amp;INDEX(n_4,MID(TEXT(A21,n0),4,1)+1)&amp;INDEX(n0x,MID(TEXT(A21,n0),5,1)+1,MID(TEXT(A21,n0),6,1)+1)&amp;IF(-MID(TEXT(A21,n0),4,3),"мільйон"&amp;VLOOKUP(MID(TEXT(A21,n0),6,1)*AND(MID(TEXT(A21,n0),5,1)-1),мил,2),"")&amp;INDEX(n_4,MID(TEXT(A21,n0),7,1)+1)&amp;INDEX(n1x,MID(TEXT(A21,n0),8,1)+1,MID(TEXT(A21,n0),9,1)+1)&amp;IF(-MID(TEXT(A21,n0),7,3),VLOOKUP(MID(TEXT(A21,n0),9,1)*AND(MID(TEXT(A21,n0),8,1)-1),тыс,2),"")&amp;INDEX(n_4,MID(TEXT(A21,n0),10,1)+1)&amp;INDEX(n0x,MID(TEXT(A21,n0),11,1)+1,MID(TEXT(A21,n0),12,1)+1)),"z"," "),"y","'")&amp;IF(TRUNC(TEXT(A21,n0)),"","Нуль ")&amp;"рубл"&amp;VLOOKUP(MOD(MAX(MOD(MID(TEXT(A21,n0),11,2)-11,100),9),10),{0,"ь ";1,"я ";4,"ів "},2)&amp;RIGHT(TEXT(A21,n0),2)&amp;" копій"&amp;VLOOKUP(MOD(MAX(MOD(RIGHT(TEXT(A21,n0),2)-11,100),9),10),{0,"ка";1,"ки";4,"ок"},2)</f>
        <v>Одинадцять мільйонів сто дві тисячі триста сорок п'ять рублів 23 копійки</v>
      </c>
    </row>
    <row r="22" spans="1:2" ht="12.75">
      <c r="A22" s="4">
        <v>123456789.32</v>
      </c>
      <c r="B22" s="12" t="str">
        <f>SUBSTITUTE(SUBSTITUTE(PROPER(INDEX(n_4,MID(TEXT(A22,n0),1,1)+1)&amp;INDEX(n0x,MID(TEXT(A22,n0),2,1)+1,MID(TEXT(A22,n0),3,1)+1)&amp;IF(-MID(TEXT(A22,n0),1,3),"мільярд"&amp;VLOOKUP(MID(TEXT(A22,n0),3,1)*AND(MID(TEXT(A22,n0),2,1)-1),мил,2),"")&amp;INDEX(n_4,MID(TEXT(A22,n0),4,1)+1)&amp;INDEX(n0x,MID(TEXT(A22,n0),5,1)+1,MID(TEXT(A22,n0),6,1)+1)&amp;IF(-MID(TEXT(A22,n0),4,3),"мільйон"&amp;VLOOKUP(MID(TEXT(A22,n0),6,1)*AND(MID(TEXT(A22,n0),5,1)-1),мил,2),"")&amp;INDEX(n_4,MID(TEXT(A22,n0),7,1)+1)&amp;INDEX(n1x,MID(TEXT(A22,n0),8,1)+1,MID(TEXT(A22,n0),9,1)+1)&amp;IF(-MID(TEXT(A22,n0),7,3),VLOOKUP(MID(TEXT(A22,n0),9,1)*AND(MID(TEXT(A22,n0),8,1)-1),тыс,2),"")&amp;INDEX(n_4,MID(TEXT(A22,n0),10,1)+1)&amp;INDEX(n0x,MID(TEXT(A22,n0),11,1)+1,MID(TEXT(A22,n0),12,1)+1)),"z"," "),"y","'")&amp;IF(TRUNC(TEXT(A22,n0)),"","Нуль ")&amp;"рубл"&amp;VLOOKUP(MOD(MAX(MOD(MID(TEXT(A22,n0),11,2)-11,100),9),10),{0,"ь ";1,"я ";4,"ів "},2)&amp;RIGHT(TEXT(A22,n0),2)&amp;" копій"&amp;VLOOKUP(MOD(MAX(MOD(RIGHT(TEXT(A22,n0),2)-11,100),9),10),{0,"ка";1,"ки";4,"ок"},2)</f>
        <v>Сто двадцять три мільйона чотириста п'ятдесят шість тисяч сімсот вісімдесят дев'ять рублів 32 копійки</v>
      </c>
    </row>
    <row r="23" spans="1:16" ht="12.75">
      <c r="A23" s="4"/>
      <c r="B23" s="12"/>
      <c r="P23" s="11"/>
    </row>
    <row r="24" spans="1:13" s="5" customFormat="1" ht="12.75">
      <c r="A24" s="6" t="s">
        <v>3</v>
      </c>
      <c r="J24"/>
      <c r="K24"/>
      <c r="L24"/>
      <c r="M24"/>
    </row>
    <row r="25" spans="1:2" ht="12.75">
      <c r="A25" s="4">
        <f ca="1">ROUND((RAND()*1000000),2)</f>
        <v>200293.31</v>
      </c>
      <c r="B25" s="12" t="str">
        <f>SUBSTITUTE(SUBSTITUTE(PROPER(INDEX(n_4,MID(TEXT(A25,n0),1,1)+1)&amp;INDEX(n0x,MID(TEXT(A25,n0),2,1)+1,MID(TEXT(A25,n0),3,1)+1)&amp;IF(-MID(TEXT(A25,n0),1,3),"мільярд"&amp;VLOOKUP(MID(TEXT(A25,n0),3,1)*AND(MID(TEXT(A25,n0),2,1)-1),мил,2),"")&amp;INDEX(n_4,MID(TEXT(A25,n0),4,1)+1)&amp;INDEX(n0x,MID(TEXT(A25,n0),5,1)+1,MID(TEXT(A25,n0),6,1)+1)&amp;IF(-MID(TEXT(A25,n0),4,3),"мільйон"&amp;VLOOKUP(MID(TEXT(A25,n0),6,1)*AND(MID(TEXT(A25,n0),5,1)-1),мил,2),"")&amp;INDEX(n_4,MID(TEXT(A25,n0),7,1)+1)&amp;INDEX(n1x,MID(TEXT(A25,n0),8,1)+1,MID(TEXT(A25,n0),9,1)+1)&amp;IF(-MID(TEXT(A25,n0),7,3),VLOOKUP(MID(TEXT(A25,n0),9,1)*AND(MID(TEXT(A25,n0),8,1)-1),тыс,2),"")&amp;INDEX(n_4,MID(TEXT(A25,n0),10,1)+1)&amp;INDEX(n0x,MID(TEXT(A25,n0),11,1)+1,MID(TEXT(A25,n0),12,1)+1)),"z"," "),"y","'")&amp;IF(TRUNC(TEXT(A25,n0)),"","Нуль ")&amp;"рубл"&amp;VLOOKUP(MOD(MAX(MOD(MID(TEXT(A25,n0),11,2)-11,100),9),10),{0,"ь ";1,"я ";4,"ів "},2)&amp;RIGHT(TEXT(A25,n0),2)&amp;" копій"&amp;VLOOKUP(MOD(MAX(MOD(RIGHT(TEXT(A25,n0),2)-11,100),9),10),{0,"ка";1,"ки";4,"ок"},2)</f>
        <v>Двісті тисяч двісті дев'яносто три рубля 31 копійка</v>
      </c>
    </row>
    <row r="26" spans="1:2" ht="12.75">
      <c r="A26" s="4">
        <f ca="1">ROUND((RAND()*10000000),2)</f>
        <v>5357076.45</v>
      </c>
      <c r="B26" s="12" t="str">
        <f>SUBSTITUTE(SUBSTITUTE(PROPER(INDEX(n_4,MID(TEXT(A26,n0),1,1)+1)&amp;INDEX(n0x,MID(TEXT(A26,n0),2,1)+1,MID(TEXT(A26,n0),3,1)+1)&amp;IF(-MID(TEXT(A26,n0),1,3),"мільярд"&amp;VLOOKUP(MID(TEXT(A26,n0),3,1)*AND(MID(TEXT(A26,n0),2,1)-1),мил,2),"")&amp;INDEX(n_4,MID(TEXT(A26,n0),4,1)+1)&amp;INDEX(n0x,MID(TEXT(A26,n0),5,1)+1,MID(TEXT(A26,n0),6,1)+1)&amp;IF(-MID(TEXT(A26,n0),4,3),"мільйон"&amp;VLOOKUP(MID(TEXT(A26,n0),6,1)*AND(MID(TEXT(A26,n0),5,1)-1),мил,2),"")&amp;INDEX(n_4,MID(TEXT(A26,n0),7,1)+1)&amp;INDEX(n1x,MID(TEXT(A26,n0),8,1)+1,MID(TEXT(A26,n0),9,1)+1)&amp;IF(-MID(TEXT(A26,n0),7,3),VLOOKUP(MID(TEXT(A26,n0),9,1)*AND(MID(TEXT(A26,n0),8,1)-1),тыс,2),"")&amp;INDEX(n_4,MID(TEXT(A26,n0),10,1)+1)&amp;INDEX(n0x,MID(TEXT(A26,n0),11,1)+1,MID(TEXT(A26,n0),12,1)+1)),"z"," "),"y","'")&amp;IF(TRUNC(TEXT(A26,n0)),"","Нуль ")&amp;"рубл"&amp;VLOOKUP(MOD(MAX(MOD(MID(TEXT(A26,n0),11,2)-11,100),9),10),{0,"ь ";1,"я ";4,"ів "},2)&amp;RIGHT(TEXT(A26,n0),2)&amp;" копій"&amp;VLOOKUP(MOD(MAX(MOD(RIGHT(TEXT(A26,n0),2)-11,100),9),10),{0,"ка";1,"ки";4,"ок"},2)</f>
        <v>П'ять мільйонів триста п'ятдесят сім тисяч сімдесят шість рублів 45 копійок</v>
      </c>
    </row>
    <row r="27" spans="1:2" ht="12.75">
      <c r="A27" s="4">
        <f ca="1">ROUND((RAND()*100000000),2)</f>
        <v>66750873.6</v>
      </c>
      <c r="B27" s="12" t="str">
        <f>SUBSTITUTE(SUBSTITUTE(PROPER(INDEX(n_4,MID(TEXT(A27,n0),1,1)+1)&amp;INDEX(n0x,MID(TEXT(A27,n0),2,1)+1,MID(TEXT(A27,n0),3,1)+1)&amp;IF(-MID(TEXT(A27,n0),1,3),"мільярд"&amp;VLOOKUP(MID(TEXT(A27,n0),3,1)*AND(MID(TEXT(A27,n0),2,1)-1),мил,2),"")&amp;INDEX(n_4,MID(TEXT(A27,n0),4,1)+1)&amp;INDEX(n0x,MID(TEXT(A27,n0),5,1)+1,MID(TEXT(A27,n0),6,1)+1)&amp;IF(-MID(TEXT(A27,n0),4,3),"мільйон"&amp;VLOOKUP(MID(TEXT(A27,n0),6,1)*AND(MID(TEXT(A27,n0),5,1)-1),мил,2),"")&amp;INDEX(n_4,MID(TEXT(A27,n0),7,1)+1)&amp;INDEX(n1x,MID(TEXT(A27,n0),8,1)+1,MID(TEXT(A27,n0),9,1)+1)&amp;IF(-MID(TEXT(A27,n0),7,3),VLOOKUP(MID(TEXT(A27,n0),9,1)*AND(MID(TEXT(A27,n0),8,1)-1),тыс,2),"")&amp;INDEX(n_4,MID(TEXT(A27,n0),10,1)+1)&amp;INDEX(n0x,MID(TEXT(A27,n0),11,1)+1,MID(TEXT(A27,n0),12,1)+1)),"z"," "),"y","'")&amp;IF(TRUNC(TEXT(A27,n0)),"","Нуль ")&amp;"рубл"&amp;VLOOKUP(MOD(MAX(MOD(MID(TEXT(A27,n0),11,2)-11,100),9),10),{0,"ь ";1,"я ";4,"ів "},2)&amp;RIGHT(TEXT(A27,n0),2)&amp;" копій"&amp;VLOOKUP(MOD(MAX(MOD(RIGHT(TEXT(A27,n0),2)-11,100),9),10),{0,"ка";1,"ки";4,"ок"},2)</f>
        <v>Шістдесят шість мільйонів сімсот п'ятдесят тисяч вісімсот сімдесят три рубля 60 копійок</v>
      </c>
    </row>
    <row r="28" spans="1:2" ht="12.75">
      <c r="A28" s="4">
        <f ca="1">ROUND((RAND()*1000000000),2)</f>
        <v>516071657.45</v>
      </c>
      <c r="B28" s="12" t="str">
        <f>SUBSTITUTE(SUBSTITUTE(PROPER(INDEX(n_4,MID(TEXT(A28,n0),1,1)+1)&amp;INDEX(n0x,MID(TEXT(A28,n0),2,1)+1,MID(TEXT(A28,n0),3,1)+1)&amp;IF(-MID(TEXT(A28,n0),1,3),"мільярд"&amp;VLOOKUP(MID(TEXT(A28,n0),3,1)*AND(MID(TEXT(A28,n0),2,1)-1),мил,2),"")&amp;INDEX(n_4,MID(TEXT(A28,n0),4,1)+1)&amp;INDEX(n0x,MID(TEXT(A28,n0),5,1)+1,MID(TEXT(A28,n0),6,1)+1)&amp;IF(-MID(TEXT(A28,n0),4,3),"мільйон"&amp;VLOOKUP(MID(TEXT(A28,n0),6,1)*AND(MID(TEXT(A28,n0),5,1)-1),мил,2),"")&amp;INDEX(n_4,MID(TEXT(A28,n0),7,1)+1)&amp;INDEX(n1x,MID(TEXT(A28,n0),8,1)+1,MID(TEXT(A28,n0),9,1)+1)&amp;IF(-MID(TEXT(A28,n0),7,3),VLOOKUP(MID(TEXT(A28,n0),9,1)*AND(MID(TEXT(A28,n0),8,1)-1),тыс,2),"")&amp;INDEX(n_4,MID(TEXT(A28,n0),10,1)+1)&amp;INDEX(n0x,MID(TEXT(A28,n0),11,1)+1,MID(TEXT(A28,n0),12,1)+1)),"z"," "),"y","'")&amp;IF(TRUNC(TEXT(A28,n0)),"","Нуль ")&amp;"рубл"&amp;VLOOKUP(MOD(MAX(MOD(MID(TEXT(A28,n0),11,2)-11,100),9),10),{0,"ь ";1,"я ";4,"ів "},2)&amp;RIGHT(TEXT(A28,n0),2)&amp;" копій"&amp;VLOOKUP(MOD(MAX(MOD(RIGHT(TEXT(A28,n0),2)-11,100),9),10),{0,"ка";1,"ки";4,"ок"},2)</f>
        <v>П'ятсот шістнадцять мільйонів сімдесят одна тисяча шістсот п'ятдесят сім рублів 45 копійок</v>
      </c>
    </row>
    <row r="29" spans="1:2" ht="12.75">
      <c r="A29" s="4">
        <f ca="1">ROUND((RAND()*1000000000000),2)</f>
        <v>295229565836.36</v>
      </c>
      <c r="B29" s="12" t="str">
        <f>SUBSTITUTE(SUBSTITUTE(PROPER(INDEX(n_4,MID(TEXT(A29,n0),1,1)+1)&amp;INDEX(n0x,MID(TEXT(A29,n0),2,1)+1,MID(TEXT(A29,n0),3,1)+1)&amp;IF(-MID(TEXT(A29,n0),1,3),"мільярд"&amp;VLOOKUP(MID(TEXT(A29,n0),3,1)*AND(MID(TEXT(A29,n0),2,1)-1),мил,2),"")&amp;INDEX(n_4,MID(TEXT(A29,n0),4,1)+1)&amp;INDEX(n0x,MID(TEXT(A29,n0),5,1)+1,MID(TEXT(A29,n0),6,1)+1)&amp;IF(-MID(TEXT(A29,n0),4,3),"мільйон"&amp;VLOOKUP(MID(TEXT(A29,n0),6,1)*AND(MID(TEXT(A29,n0),5,1)-1),мил,2),"")&amp;INDEX(n_4,MID(TEXT(A29,n0),7,1)+1)&amp;INDEX(n1x,MID(TEXT(A29,n0),8,1)+1,MID(TEXT(A29,n0),9,1)+1)&amp;IF(-MID(TEXT(A29,n0),7,3),VLOOKUP(MID(TEXT(A29,n0),9,1)*AND(MID(TEXT(A29,n0),8,1)-1),тыс,2),"")&amp;INDEX(n_4,MID(TEXT(A29,n0),10,1)+1)&amp;INDEX(n0x,MID(TEXT(A29,n0),11,1)+1,MID(TEXT(A29,n0),12,1)+1)),"z"," "),"y","'")&amp;IF(TRUNC(TEXT(A29,n0)),"","Нуль ")&amp;"рубл"&amp;VLOOKUP(MOD(MAX(MOD(MID(TEXT(A29,n0),11,2)-11,100),9),10),{0,"ь ";1,"я ";4,"ів "},2)&amp;RIGHT(TEXT(A29,n0),2)&amp;" копій"&amp;VLOOKUP(MOD(MAX(MOD(RIGHT(TEXT(A29,n0),2)-11,100),9),10),{0,"ка";1,"ки";4,"ок"},2)</f>
        <v>Двісті дев'яносто п'ять мільярдів двісті двадцять дев'ять мільйонів п'ятсот шістдесят п'ять тисяч вісімсот тридцять шість рублів 36 копійок</v>
      </c>
    </row>
    <row r="30" spans="1:2" ht="12.75">
      <c r="A30" s="4"/>
      <c r="B30" s="7"/>
    </row>
    <row r="31" spans="1:2" ht="12.75">
      <c r="A31" s="5" t="s">
        <v>5</v>
      </c>
      <c r="B31" s="1" t="s">
        <v>25</v>
      </c>
    </row>
    <row r="32" spans="1:2" ht="12.75">
      <c r="A32" s="5" t="s">
        <v>0</v>
      </c>
      <c r="B32" s="3">
        <f>LEN(B31)</f>
        <v>1004</v>
      </c>
    </row>
    <row r="33" spans="1:2" ht="12.75">
      <c r="A33" s="5" t="s">
        <v>4</v>
      </c>
      <c r="B33" s="10" t="s">
        <v>26</v>
      </c>
    </row>
    <row r="34" spans="1:2" ht="12.75">
      <c r="A34" s="5" t="s">
        <v>0</v>
      </c>
      <c r="B34" s="3">
        <f>LEN(B33)</f>
        <v>951</v>
      </c>
    </row>
    <row r="35" ht="12.75">
      <c r="B35" s="3"/>
    </row>
    <row r="36" spans="1:3" ht="12.75">
      <c r="A36" s="5" t="s">
        <v>1</v>
      </c>
      <c r="B36" s="2" t="s">
        <v>9</v>
      </c>
      <c r="C36" s="2" t="s">
        <v>19</v>
      </c>
    </row>
    <row r="37" spans="2:3" ht="12.75">
      <c r="B37" s="2" t="s">
        <v>10</v>
      </c>
      <c r="C37" s="2" t="s">
        <v>20</v>
      </c>
    </row>
    <row r="38" spans="2:3" ht="12.75">
      <c r="B38" s="2" t="s">
        <v>11</v>
      </c>
      <c r="C38" s="2" t="s">
        <v>21</v>
      </c>
    </row>
    <row r="39" spans="2:3" ht="12.75">
      <c r="B39" s="2" t="s">
        <v>12</v>
      </c>
      <c r="C39" s="2" t="s">
        <v>22</v>
      </c>
    </row>
    <row r="40" spans="2:3" ht="12.75">
      <c r="B40" s="2" t="s">
        <v>13</v>
      </c>
      <c r="C40" s="2" t="s">
        <v>23</v>
      </c>
    </row>
    <row r="41" spans="2:3" ht="12.75">
      <c r="B41" s="2" t="s">
        <v>6</v>
      </c>
      <c r="C41" s="2" t="s">
        <v>18</v>
      </c>
    </row>
    <row r="42" spans="2:3" ht="12.75">
      <c r="B42" s="2" t="s">
        <v>7</v>
      </c>
      <c r="C42" s="2" t="s">
        <v>16</v>
      </c>
    </row>
    <row r="43" spans="2:3" ht="12.75">
      <c r="B43" s="2" t="s">
        <v>8</v>
      </c>
      <c r="C43" s="2" t="s">
        <v>17</v>
      </c>
    </row>
    <row r="44" spans="2:3" ht="12.75">
      <c r="B44" s="2" t="s">
        <v>14</v>
      </c>
      <c r="C44" s="2" t="s">
        <v>27</v>
      </c>
    </row>
    <row r="45" spans="2:3" ht="12.75">
      <c r="B45" s="2" t="s">
        <v>15</v>
      </c>
      <c r="C45" s="2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m-ch@mail.ru</cp:lastModifiedBy>
  <dcterms:created xsi:type="dcterms:W3CDTF">2011-11-08T07:28:53Z</dcterms:created>
  <dcterms:modified xsi:type="dcterms:W3CDTF">2014-06-04T19:15:24Z</dcterms:modified>
  <cp:category/>
  <cp:version/>
  <cp:contentType/>
  <cp:contentStatus/>
</cp:coreProperties>
</file>