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95" windowHeight="7935"/>
  </bookViews>
  <sheets>
    <sheet name="дежурство 04 " sheetId="17" r:id="rId1"/>
    <sheet name="индекс" sheetId="18" r:id="rId2"/>
  </sheets>
  <definedNames>
    <definedName name="АМТС">индекс!$A$1</definedName>
    <definedName name="дом_связи">индекс!$A$2</definedName>
    <definedName name="_xlnm.Print_Area" localSheetId="0">'дежурство 04 '!$A$1:$BV$28</definedName>
  </definedNames>
  <calcPr calcId="144525"/>
</workbook>
</file>

<file path=xl/calcChain.xml><?xml version="1.0" encoding="utf-8"?>
<calcChain xmlns="http://schemas.openxmlformats.org/spreadsheetml/2006/main">
  <c r="BT18" i="17" l="1"/>
  <c r="BT17" i="17"/>
  <c r="BT16" i="17"/>
  <c r="BT15" i="17"/>
  <c r="BT14" i="17"/>
  <c r="BT13" i="17"/>
  <c r="BT12" i="17"/>
  <c r="BT11" i="17"/>
  <c r="BT10" i="17"/>
  <c r="BT9" i="17"/>
  <c r="BT8" i="17"/>
  <c r="BS18" i="17"/>
  <c r="BS17" i="17"/>
  <c r="BS16" i="17"/>
  <c r="BS15" i="17"/>
  <c r="BS14" i="17"/>
  <c r="BS13" i="17"/>
  <c r="BS12" i="17"/>
  <c r="BS11" i="17"/>
  <c r="BS10" i="17"/>
  <c r="BS9" i="17"/>
  <c r="BS8" i="17"/>
  <c r="BU18" i="17"/>
  <c r="BU17" i="17"/>
  <c r="BU16" i="17"/>
  <c r="BU15" i="17"/>
  <c r="BU14" i="17"/>
  <c r="BU13" i="17"/>
  <c r="BU12" i="17"/>
  <c r="BU11" i="17"/>
  <c r="BU10" i="17"/>
  <c r="BU9" i="17"/>
  <c r="BU8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U7" i="17"/>
  <c r="AV7" i="17"/>
  <c r="AW7" i="17"/>
  <c r="AX7" i="17"/>
  <c r="AY7" i="17"/>
  <c r="AZ7" i="17"/>
  <c r="BA7" i="17"/>
  <c r="BB7" i="17"/>
  <c r="BC7" i="17"/>
  <c r="BD7" i="17"/>
  <c r="BE7" i="17"/>
  <c r="BF7" i="17"/>
  <c r="BG7" i="17"/>
  <c r="BH7" i="17"/>
  <c r="BI7" i="17"/>
  <c r="BJ7" i="17"/>
  <c r="BK7" i="17"/>
  <c r="BL7" i="17"/>
  <c r="BM7" i="17"/>
  <c r="BR9" i="17"/>
  <c r="B24" i="18"/>
  <c r="B20" i="18"/>
  <c r="BR10" i="17"/>
  <c r="BR12" i="17"/>
  <c r="BR14" i="17"/>
  <c r="BR16" i="17"/>
  <c r="BR18" i="17"/>
  <c r="BO32" i="17"/>
  <c r="BP32" i="17"/>
  <c r="E31" i="17"/>
  <c r="E32" i="17"/>
  <c r="F31" i="17"/>
  <c r="F32" i="17"/>
  <c r="G31" i="17"/>
  <c r="G32" i="17"/>
  <c r="H31" i="17"/>
  <c r="H32" i="17"/>
  <c r="I31" i="17"/>
  <c r="I32" i="17"/>
  <c r="J31" i="17"/>
  <c r="J32" i="17"/>
  <c r="K31" i="17"/>
  <c r="K32" i="17"/>
  <c r="L31" i="17"/>
  <c r="L32" i="17"/>
  <c r="M31" i="17"/>
  <c r="M32" i="17"/>
  <c r="N31" i="17"/>
  <c r="N32" i="17"/>
  <c r="O31" i="17"/>
  <c r="O32" i="17"/>
  <c r="P31" i="17"/>
  <c r="P32" i="17"/>
  <c r="Q31" i="17"/>
  <c r="Q32" i="17"/>
  <c r="R31" i="17"/>
  <c r="R32" i="17"/>
  <c r="S31" i="17"/>
  <c r="S32" i="17"/>
  <c r="T31" i="17"/>
  <c r="T32" i="17"/>
  <c r="U31" i="17"/>
  <c r="U32" i="17"/>
  <c r="V31" i="17"/>
  <c r="V32" i="17"/>
  <c r="W31" i="17"/>
  <c r="W32" i="17"/>
  <c r="X31" i="17"/>
  <c r="X32" i="17"/>
  <c r="Y31" i="17"/>
  <c r="Y32" i="17"/>
  <c r="Z31" i="17"/>
  <c r="Z32" i="17"/>
  <c r="AA31" i="17"/>
  <c r="AA32" i="17"/>
  <c r="AB31" i="17"/>
  <c r="AB32" i="17"/>
  <c r="AC31" i="17"/>
  <c r="AC32" i="17"/>
  <c r="AD31" i="17"/>
  <c r="AD32" i="17"/>
  <c r="AE31" i="17"/>
  <c r="AE32" i="17"/>
  <c r="AF31" i="17"/>
  <c r="AF32" i="17"/>
  <c r="AG31" i="17"/>
  <c r="AG32" i="17"/>
  <c r="AH31" i="17"/>
  <c r="AH32" i="17"/>
  <c r="AI31" i="17"/>
  <c r="AI32" i="17"/>
  <c r="AJ31" i="17"/>
  <c r="AJ32" i="17"/>
  <c r="AK31" i="17"/>
  <c r="AK32" i="17"/>
  <c r="AL31" i="17"/>
  <c r="AL32" i="17"/>
  <c r="AM31" i="17"/>
  <c r="AM32" i="17"/>
  <c r="AN31" i="17"/>
  <c r="AN32" i="17"/>
  <c r="AO31" i="17"/>
  <c r="AO32" i="17"/>
  <c r="AP31" i="17"/>
  <c r="AP32" i="17"/>
  <c r="AQ31" i="17"/>
  <c r="AQ32" i="17"/>
  <c r="AR31" i="17"/>
  <c r="AR32" i="17"/>
  <c r="AS31" i="17"/>
  <c r="AS32" i="17"/>
  <c r="AT31" i="17"/>
  <c r="AT32" i="17"/>
  <c r="AU31" i="17"/>
  <c r="AU32" i="17"/>
  <c r="AV31" i="17"/>
  <c r="AV32" i="17"/>
  <c r="AW31" i="17"/>
  <c r="AW32" i="17"/>
  <c r="AX31" i="17"/>
  <c r="AX32" i="17"/>
  <c r="AY31" i="17"/>
  <c r="AY32" i="17"/>
  <c r="AZ31" i="17"/>
  <c r="AZ32" i="17"/>
  <c r="BA31" i="17"/>
  <c r="BA32" i="17"/>
  <c r="BB31" i="17"/>
  <c r="BB32" i="17"/>
  <c r="BC31" i="17"/>
  <c r="BC32" i="17"/>
  <c r="BD31" i="17"/>
  <c r="BD32" i="17"/>
  <c r="BE31" i="17"/>
  <c r="BE32" i="17"/>
  <c r="BF31" i="17"/>
  <c r="BF32" i="17"/>
  <c r="BG31" i="17"/>
  <c r="BG32" i="17"/>
  <c r="BH31" i="17"/>
  <c r="BH32" i="17"/>
  <c r="BI31" i="17"/>
  <c r="BI32" i="17"/>
  <c r="BJ31" i="17"/>
  <c r="BJ32" i="17"/>
  <c r="BK31" i="17"/>
  <c r="BK32" i="17"/>
  <c r="BL31" i="17"/>
  <c r="BL32" i="17"/>
  <c r="BM31" i="17"/>
  <c r="BM32" i="17"/>
  <c r="D31" i="17"/>
  <c r="BQ31" i="17"/>
  <c r="X2" i="17"/>
  <c r="BO38" i="17"/>
  <c r="BP38" i="17"/>
  <c r="BO36" i="17"/>
  <c r="BP36" i="17"/>
  <c r="E4" i="17"/>
  <c r="D4" i="17"/>
  <c r="G4" i="17"/>
  <c r="D5" i="17"/>
  <c r="D38" i="17"/>
  <c r="I4" i="17"/>
  <c r="K4" i="17"/>
  <c r="K36" i="17"/>
  <c r="D32" i="17"/>
  <c r="I36" i="17"/>
  <c r="K5" i="17"/>
  <c r="K38" i="17"/>
  <c r="BR8" i="17"/>
  <c r="BR17" i="17"/>
  <c r="BR15" i="17"/>
  <c r="BR13" i="17"/>
  <c r="BR11" i="17"/>
  <c r="G5" i="17"/>
  <c r="G38" i="17"/>
  <c r="G36" i="17"/>
  <c r="E36" i="17"/>
  <c r="E5" i="17"/>
  <c r="E38" i="17"/>
  <c r="M4" i="17"/>
  <c r="I5" i="17"/>
  <c r="I38" i="17"/>
  <c r="BQ32" i="17"/>
  <c r="D36" i="17"/>
  <c r="F4" i="17"/>
  <c r="F36" i="17"/>
  <c r="F5" i="17"/>
  <c r="F38" i="17"/>
  <c r="H4" i="17"/>
  <c r="O4" i="17"/>
  <c r="M5" i="17"/>
  <c r="M38" i="17"/>
  <c r="M36" i="17"/>
  <c r="O5" i="17"/>
  <c r="O38" i="17"/>
  <c r="O36" i="17"/>
  <c r="Q4" i="17"/>
  <c r="H5" i="17"/>
  <c r="H38" i="17"/>
  <c r="J4" i="17"/>
  <c r="H36" i="17"/>
  <c r="L4" i="17"/>
  <c r="J36" i="17"/>
  <c r="J5" i="17"/>
  <c r="J38" i="17"/>
  <c r="S4" i="17"/>
  <c r="Q36" i="17"/>
  <c r="Q5" i="17"/>
  <c r="Q38" i="17"/>
  <c r="U4" i="17"/>
  <c r="S5" i="17"/>
  <c r="S38" i="17"/>
  <c r="S36" i="17"/>
  <c r="L5" i="17"/>
  <c r="L38" i="17"/>
  <c r="N4" i="17"/>
  <c r="L36" i="17"/>
  <c r="P4" i="17"/>
  <c r="N5" i="17"/>
  <c r="N38" i="17"/>
  <c r="N36" i="17"/>
  <c r="U5" i="17"/>
  <c r="U38" i="17"/>
  <c r="W4" i="17"/>
  <c r="U36" i="17"/>
  <c r="W36" i="17"/>
  <c r="Y4" i="17"/>
  <c r="W5" i="17"/>
  <c r="W38" i="17"/>
  <c r="P5" i="17"/>
  <c r="P38" i="17"/>
  <c r="R4" i="17"/>
  <c r="P36" i="17"/>
  <c r="Y36" i="17"/>
  <c r="AA4" i="17"/>
  <c r="Y5" i="17"/>
  <c r="Y38" i="17"/>
  <c r="R36" i="17"/>
  <c r="T4" i="17"/>
  <c r="R5" i="17"/>
  <c r="R38" i="17"/>
  <c r="AA36" i="17"/>
  <c r="AC4" i="17"/>
  <c r="AA5" i="17"/>
  <c r="AA38" i="17"/>
  <c r="T5" i="17"/>
  <c r="T38" i="17"/>
  <c r="V4" i="17"/>
  <c r="T36" i="17"/>
  <c r="AE4" i="17"/>
  <c r="AC5" i="17"/>
  <c r="AC38" i="17"/>
  <c r="AC36" i="17"/>
  <c r="V5" i="17"/>
  <c r="V38" i="17"/>
  <c r="V36" i="17"/>
  <c r="X4" i="17"/>
  <c r="X36" i="17"/>
  <c r="Z4" i="17"/>
  <c r="X5" i="17"/>
  <c r="X38" i="17"/>
  <c r="AE36" i="17"/>
  <c r="AG4" i="17"/>
  <c r="AE5" i="17"/>
  <c r="AE38" i="17"/>
  <c r="Z5" i="17"/>
  <c r="Z38" i="17"/>
  <c r="Z36" i="17"/>
  <c r="AB4" i="17"/>
  <c r="AI4" i="17"/>
  <c r="AG5" i="17"/>
  <c r="AG38" i="17"/>
  <c r="AG36" i="17"/>
  <c r="AK4" i="17"/>
  <c r="AI5" i="17"/>
  <c r="AI38" i="17"/>
  <c r="AI36" i="17"/>
  <c r="AB5" i="17"/>
  <c r="AB38" i="17"/>
  <c r="AD4" i="17"/>
  <c r="AB36" i="17"/>
  <c r="AD5" i="17"/>
  <c r="AD38" i="17"/>
  <c r="AF4" i="17"/>
  <c r="AD36" i="17"/>
  <c r="AK5" i="17"/>
  <c r="AK38" i="17"/>
  <c r="AK36" i="17"/>
  <c r="AM4" i="17"/>
  <c r="AM5" i="17"/>
  <c r="AM38" i="17"/>
  <c r="AO4" i="17"/>
  <c r="AM36" i="17"/>
  <c r="AH4" i="17"/>
  <c r="AF36" i="17"/>
  <c r="AF5" i="17"/>
  <c r="AF38" i="17"/>
  <c r="AH36" i="17"/>
  <c r="AH5" i="17"/>
  <c r="AH38" i="17"/>
  <c r="AJ4" i="17"/>
  <c r="AO5" i="17"/>
  <c r="AO38" i="17"/>
  <c r="AO36" i="17"/>
  <c r="AQ4" i="17"/>
  <c r="AS4" i="17"/>
  <c r="AQ5" i="17"/>
  <c r="AQ38" i="17"/>
  <c r="AQ36" i="17"/>
  <c r="AJ36" i="17"/>
  <c r="AL4" i="17"/>
  <c r="AJ5" i="17"/>
  <c r="AJ38" i="17"/>
  <c r="AL36" i="17"/>
  <c r="AL5" i="17"/>
  <c r="AL38" i="17"/>
  <c r="AN4" i="17"/>
  <c r="AS5" i="17"/>
  <c r="AS38" i="17"/>
  <c r="AS36" i="17"/>
  <c r="AU4" i="17"/>
  <c r="AW4" i="17"/>
  <c r="AU5" i="17"/>
  <c r="AU38" i="17"/>
  <c r="AU36" i="17"/>
  <c r="AN36" i="17"/>
  <c r="AN5" i="17"/>
  <c r="AN38" i="17"/>
  <c r="AP4" i="17"/>
  <c r="AP5" i="17"/>
  <c r="AP38" i="17"/>
  <c r="AR4" i="17"/>
  <c r="AP36" i="17"/>
  <c r="AW36" i="17"/>
  <c r="AW5" i="17"/>
  <c r="AW38" i="17"/>
  <c r="AY4" i="17"/>
  <c r="AY5" i="17"/>
  <c r="AY38" i="17"/>
  <c r="BA4" i="17"/>
  <c r="AY36" i="17"/>
  <c r="AR5" i="17"/>
  <c r="AR38" i="17"/>
  <c r="AT4" i="17"/>
  <c r="AR36" i="17"/>
  <c r="BA5" i="17"/>
  <c r="BA38" i="17"/>
  <c r="BA36" i="17"/>
  <c r="BC4" i="17"/>
  <c r="AT5" i="17"/>
  <c r="AT38" i="17"/>
  <c r="AT36" i="17"/>
  <c r="AV4" i="17"/>
  <c r="AV5" i="17"/>
  <c r="AV38" i="17"/>
  <c r="AV36" i="17"/>
  <c r="AX4" i="17"/>
  <c r="BE4" i="17"/>
  <c r="BC5" i="17"/>
  <c r="BC38" i="17"/>
  <c r="BC36" i="17"/>
  <c r="BG4" i="17"/>
  <c r="BE5" i="17"/>
  <c r="BE38" i="17"/>
  <c r="BE36" i="17"/>
  <c r="AZ4" i="17"/>
  <c r="AX5" i="17"/>
  <c r="AX38" i="17"/>
  <c r="AX36" i="17"/>
  <c r="AZ5" i="17"/>
  <c r="AZ38" i="17"/>
  <c r="BB4" i="17"/>
  <c r="AZ36" i="17"/>
  <c r="BG36" i="17"/>
  <c r="BG5" i="17"/>
  <c r="BG38" i="17"/>
  <c r="BI4" i="17"/>
  <c r="BI36" i="17"/>
  <c r="BI5" i="17"/>
  <c r="BI38" i="17"/>
  <c r="BK4" i="17"/>
  <c r="BB5" i="17"/>
  <c r="BB38" i="17"/>
  <c r="BD4" i="17"/>
  <c r="BB36" i="17"/>
  <c r="BD36" i="17"/>
  <c r="BD5" i="17"/>
  <c r="BD38" i="17"/>
  <c r="BF4" i="17"/>
  <c r="BK5" i="17"/>
  <c r="BK38" i="17"/>
  <c r="BK36" i="17"/>
  <c r="BM4" i="17"/>
  <c r="BM5" i="17"/>
  <c r="BM38" i="17"/>
  <c r="BM36" i="17"/>
  <c r="BH4" i="17"/>
  <c r="BF5" i="17"/>
  <c r="BF38" i="17"/>
  <c r="BF36" i="17"/>
  <c r="BH36" i="17"/>
  <c r="BH5" i="17"/>
  <c r="BH38" i="17"/>
  <c r="BJ4" i="17"/>
  <c r="BJ5" i="17"/>
  <c r="BJ38" i="17"/>
  <c r="BL4" i="17"/>
  <c r="BJ36" i="17"/>
  <c r="BL36" i="17"/>
  <c r="BL5" i="17"/>
  <c r="BL38" i="17"/>
</calcChain>
</file>

<file path=xl/sharedStrings.xml><?xml version="1.0" encoding="utf-8"?>
<sst xmlns="http://schemas.openxmlformats.org/spreadsheetml/2006/main" count="219" uniqueCount="30">
  <si>
    <t>№</t>
  </si>
  <si>
    <t>Ф.И.О.</t>
  </si>
  <si>
    <t>телефон</t>
  </si>
  <si>
    <t>сот.8904-305-58-68</t>
  </si>
  <si>
    <t>сот.8 902 613 76 31</t>
  </si>
  <si>
    <t>сот:8-951-808-13-96</t>
  </si>
  <si>
    <t>сот.8-906-865-67-81</t>
  </si>
  <si>
    <t>сот.8-951-806-99-52</t>
  </si>
  <si>
    <t>сот.8902-612-90-64</t>
  </si>
  <si>
    <t xml:space="preserve">сот.89000220834 </t>
  </si>
  <si>
    <t>сот.8904-304-64-44</t>
  </si>
  <si>
    <t>сот.8902-61982-26</t>
  </si>
  <si>
    <t>д</t>
  </si>
  <si>
    <t>м</t>
  </si>
  <si>
    <t>8.00-17.00</t>
  </si>
  <si>
    <t>17.00-8.00</t>
  </si>
  <si>
    <t>д н и     м е с я ц а</t>
  </si>
  <si>
    <t>В</t>
  </si>
  <si>
    <t>Б</t>
  </si>
  <si>
    <t xml:space="preserve">на </t>
  </si>
  <si>
    <t>2014г.</t>
  </si>
  <si>
    <t>проверка по вертикали</t>
  </si>
  <si>
    <t>часы---&gt;</t>
  </si>
  <si>
    <t>8.00-16.00</t>
  </si>
  <si>
    <t>16.00-8.00</t>
  </si>
  <si>
    <t>кол-во дежурства, час</t>
  </si>
  <si>
    <t xml:space="preserve">ГРАФИК ДЕЖУРСТВ 
</t>
  </si>
  <si>
    <t>количество будни, смен</t>
  </si>
  <si>
    <t>количество пятница, смен</t>
  </si>
  <si>
    <t>количество суток, смен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</si>
</sst>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"/>
    <numFmt numFmtId="165" formatCode="ddd"/>
    <numFmt numFmtId="166" formatCode="00"/>
    <numFmt numFmtId="167" formatCode="mm"/>
    <numFmt numFmtId="168" formatCode="[$-419]mmmm;@"/>
  </numFmts>
  <fonts count="17" x14ac:knownFonts="1">
    <font>
      <sz val="10"/>
      <name val="Arial Cyr"/>
      <charset val="204"/>
    </font>
    <font>
      <sz val="1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1"/>
      <name val="Arial Narrow"/>
      <family val="2"/>
      <charset val="204"/>
    </font>
    <font>
      <b/>
      <sz val="11"/>
      <name val="Arial Narrow"/>
      <family val="2"/>
      <charset val="186"/>
    </font>
    <font>
      <sz val="16"/>
      <name val="Times New Roman"/>
      <family val="1"/>
    </font>
    <font>
      <sz val="28"/>
      <name val="Times New Roman"/>
      <family val="1"/>
    </font>
    <font>
      <sz val="14"/>
      <name val="Arial Cyr"/>
      <charset val="204"/>
    </font>
    <font>
      <b/>
      <sz val="8"/>
      <name val="Arial Narrow"/>
      <family val="2"/>
      <charset val="186"/>
    </font>
    <font>
      <b/>
      <sz val="10"/>
      <name val="Arial Cyr"/>
      <charset val="204"/>
    </font>
    <font>
      <b/>
      <i/>
      <u/>
      <sz val="11"/>
      <name val="Arial Narrow"/>
      <family val="2"/>
      <charset val="186"/>
    </font>
    <font>
      <b/>
      <sz val="16"/>
      <name val="Arial Cyr"/>
      <charset val="204"/>
    </font>
    <font>
      <sz val="26"/>
      <name val="Times New Roman"/>
      <family val="1"/>
    </font>
    <font>
      <sz val="16"/>
      <name val="Times New Roman"/>
      <family val="1"/>
      <charset val="204"/>
    </font>
    <font>
      <b/>
      <sz val="8"/>
      <color rgb="FFFF0000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2" fillId="0" borderId="1" xfId="0" applyFont="1" applyFill="1" applyBorder="1" applyAlignment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>
      <alignment vertical="center" textRotation="90"/>
    </xf>
    <xf numFmtId="164" fontId="6" fillId="0" borderId="2" xfId="0" applyNumberFormat="1" applyFont="1" applyFill="1" applyBorder="1" applyAlignment="1">
      <alignment vertical="center" textRotation="90"/>
    </xf>
    <xf numFmtId="165" fontId="6" fillId="0" borderId="5" xfId="0" applyNumberFormat="1" applyFont="1" applyFill="1" applyBorder="1" applyAlignment="1">
      <alignment vertical="center" textRotation="90"/>
    </xf>
    <xf numFmtId="164" fontId="9" fillId="0" borderId="5" xfId="0" applyNumberFormat="1" applyFont="1" applyFill="1" applyBorder="1" applyAlignment="1">
      <alignment horizontal="center" vertical="center" textRotation="89"/>
    </xf>
    <xf numFmtId="165" fontId="0" fillId="0" borderId="5" xfId="0" applyNumberFormat="1" applyFill="1" applyBorder="1" applyAlignment="1">
      <alignment horizontal="center" vertical="center" textRotation="89"/>
    </xf>
    <xf numFmtId="0" fontId="13" fillId="0" borderId="1" xfId="0" applyFont="1" applyFill="1" applyBorder="1" applyAlignment="1">
      <alignment horizontal="center" vertical="center" textRotation="89"/>
    </xf>
    <xf numFmtId="166" fontId="0" fillId="0" borderId="0" xfId="0" applyNumberFormat="1"/>
    <xf numFmtId="166" fontId="0" fillId="0" borderId="0" xfId="0" applyNumberFormat="1" applyFill="1" applyBorder="1"/>
    <xf numFmtId="0" fontId="15" fillId="0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vertical="center" textRotation="90"/>
    </xf>
    <xf numFmtId="49" fontId="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49" fontId="16" fillId="0" borderId="1" xfId="0" applyNumberFormat="1" applyFont="1" applyFill="1" applyBorder="1" applyAlignment="1">
      <alignment horizontal="center" vertical="center" textRotation="90"/>
    </xf>
    <xf numFmtId="2" fontId="1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wrapText="1"/>
    </xf>
    <xf numFmtId="166" fontId="12" fillId="0" borderId="5" xfId="0" applyNumberFormat="1" applyFont="1" applyFill="1" applyBorder="1" applyAlignment="1">
      <alignment horizontal="center" vertical="center"/>
    </xf>
    <xf numFmtId="166" fontId="1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8" fontId="14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7" fontId="8" fillId="0" borderId="8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vertical="center" textRotation="90"/>
    </xf>
    <xf numFmtId="165" fontId="6" fillId="0" borderId="4" xfId="0" applyNumberFormat="1" applyFont="1" applyFill="1" applyBorder="1" applyAlignment="1">
      <alignment vertical="center" textRotation="90"/>
    </xf>
    <xf numFmtId="0" fontId="13" fillId="0" borderId="0" xfId="0" applyFont="1" applyFill="1" applyBorder="1" applyAlignment="1">
      <alignment horizontal="center" vertical="center" textRotation="89"/>
    </xf>
  </cellXfs>
  <cellStyles count="1">
    <cellStyle name="Обычный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4"/>
  <sheetViews>
    <sheetView tabSelected="1" view="pageBreakPreview" topLeftCell="AB4" zoomScale="85" zoomScaleNormal="80" zoomScaleSheetLayoutView="85" zoomScalePageLayoutView="70" workbookViewId="0">
      <selection activeCell="AM12" sqref="AM12"/>
    </sheetView>
  </sheetViews>
  <sheetFormatPr defaultRowHeight="12.75" x14ac:dyDescent="0.2"/>
  <cols>
    <col min="1" max="1" width="4.28515625" style="10" customWidth="1"/>
    <col min="2" max="2" width="21.140625" style="10" customWidth="1"/>
    <col min="3" max="3" width="21.140625" style="10" hidden="1" customWidth="1"/>
    <col min="4" max="4" width="3.5703125" style="10" customWidth="1"/>
    <col min="5" max="65" width="3.28515625" style="10" customWidth="1"/>
    <col min="66" max="66" width="3.28515625" style="10" hidden="1" customWidth="1"/>
    <col min="67" max="67" width="21.85546875" style="10" hidden="1" customWidth="1"/>
    <col min="68" max="68" width="4.85546875" style="10" hidden="1" customWidth="1"/>
    <col min="69" max="69" width="9.140625" style="10"/>
    <col min="70" max="70" width="14" style="10" customWidth="1"/>
    <col min="71" max="71" width="18.85546875" style="10" customWidth="1"/>
    <col min="72" max="72" width="13.85546875" style="10" customWidth="1"/>
    <col min="73" max="73" width="14.42578125" style="10" customWidth="1"/>
    <col min="74" max="16384" width="9.140625" style="10"/>
  </cols>
  <sheetData>
    <row r="1" spans="1:73" s="1" customFormat="1" ht="121.5" customHeight="1" x14ac:dyDescent="0.3">
      <c r="A1" s="54" t="s">
        <v>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44"/>
      <c r="BO1" s="2"/>
    </row>
    <row r="2" spans="1:73" s="1" customFormat="1" ht="31.5" customHeight="1" x14ac:dyDescent="0.3">
      <c r="A2" s="17"/>
      <c r="B2" s="17"/>
      <c r="C2" s="44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56" t="s">
        <v>19</v>
      </c>
      <c r="U2" s="56"/>
      <c r="V2" s="56"/>
      <c r="W2" s="56"/>
      <c r="X2" s="55">
        <f>DATE($F$3,$D$3,1)</f>
        <v>41730</v>
      </c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63" t="s">
        <v>20</v>
      </c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44"/>
      <c r="BO2" s="2"/>
    </row>
    <row r="3" spans="1:73" s="1" customFormat="1" ht="39.75" customHeight="1" x14ac:dyDescent="0.2">
      <c r="A3" s="51" t="s">
        <v>0</v>
      </c>
      <c r="B3" s="40" t="s">
        <v>1</v>
      </c>
      <c r="C3" s="64"/>
      <c r="D3" s="49">
        <v>4</v>
      </c>
      <c r="E3" s="50"/>
      <c r="F3" s="57">
        <v>2014</v>
      </c>
      <c r="G3" s="58"/>
      <c r="H3" s="58"/>
      <c r="I3" s="59"/>
      <c r="J3" s="60" t="s">
        <v>16</v>
      </c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2"/>
      <c r="BN3" s="66"/>
      <c r="BO3" s="20" t="s">
        <v>2</v>
      </c>
    </row>
    <row r="4" spans="1:73" s="12" customFormat="1" ht="33.75" customHeight="1" x14ac:dyDescent="0.2">
      <c r="A4" s="52"/>
      <c r="B4" s="40"/>
      <c r="C4" s="64"/>
      <c r="D4" s="25">
        <f>DATE($F$3,$D$3,1)</f>
        <v>41730</v>
      </c>
      <c r="E4" s="25">
        <f>DATE($F$3,$D$3,1)</f>
        <v>41730</v>
      </c>
      <c r="F4" s="25">
        <f>D4+1</f>
        <v>41731</v>
      </c>
      <c r="G4" s="26">
        <f>E4+1</f>
        <v>41731</v>
      </c>
      <c r="H4" s="25">
        <f t="shared" ref="H4:BM4" si="0">F4+1</f>
        <v>41732</v>
      </c>
      <c r="I4" s="26">
        <f t="shared" si="0"/>
        <v>41732</v>
      </c>
      <c r="J4" s="25">
        <f t="shared" si="0"/>
        <v>41733</v>
      </c>
      <c r="K4" s="26">
        <f t="shared" si="0"/>
        <v>41733</v>
      </c>
      <c r="L4" s="25">
        <f t="shared" si="0"/>
        <v>41734</v>
      </c>
      <c r="M4" s="26">
        <f t="shared" si="0"/>
        <v>41734</v>
      </c>
      <c r="N4" s="25">
        <f t="shared" si="0"/>
        <v>41735</v>
      </c>
      <c r="O4" s="26">
        <f t="shared" si="0"/>
        <v>41735</v>
      </c>
      <c r="P4" s="25">
        <f t="shared" si="0"/>
        <v>41736</v>
      </c>
      <c r="Q4" s="26">
        <f t="shared" si="0"/>
        <v>41736</v>
      </c>
      <c r="R4" s="25">
        <f t="shared" si="0"/>
        <v>41737</v>
      </c>
      <c r="S4" s="26">
        <f t="shared" si="0"/>
        <v>41737</v>
      </c>
      <c r="T4" s="25">
        <f t="shared" si="0"/>
        <v>41738</v>
      </c>
      <c r="U4" s="26">
        <f t="shared" si="0"/>
        <v>41738</v>
      </c>
      <c r="V4" s="25">
        <f t="shared" si="0"/>
        <v>41739</v>
      </c>
      <c r="W4" s="26">
        <f t="shared" si="0"/>
        <v>41739</v>
      </c>
      <c r="X4" s="25">
        <f t="shared" si="0"/>
        <v>41740</v>
      </c>
      <c r="Y4" s="26">
        <f t="shared" si="0"/>
        <v>41740</v>
      </c>
      <c r="Z4" s="25">
        <f t="shared" si="0"/>
        <v>41741</v>
      </c>
      <c r="AA4" s="26">
        <f t="shared" si="0"/>
        <v>41741</v>
      </c>
      <c r="AB4" s="25">
        <f t="shared" si="0"/>
        <v>41742</v>
      </c>
      <c r="AC4" s="26">
        <f t="shared" si="0"/>
        <v>41742</v>
      </c>
      <c r="AD4" s="25">
        <f t="shared" si="0"/>
        <v>41743</v>
      </c>
      <c r="AE4" s="26">
        <f t="shared" si="0"/>
        <v>41743</v>
      </c>
      <c r="AF4" s="25">
        <f t="shared" si="0"/>
        <v>41744</v>
      </c>
      <c r="AG4" s="26">
        <f t="shared" si="0"/>
        <v>41744</v>
      </c>
      <c r="AH4" s="25">
        <f t="shared" si="0"/>
        <v>41745</v>
      </c>
      <c r="AI4" s="26">
        <f t="shared" si="0"/>
        <v>41745</v>
      </c>
      <c r="AJ4" s="25">
        <f t="shared" si="0"/>
        <v>41746</v>
      </c>
      <c r="AK4" s="26">
        <f t="shared" si="0"/>
        <v>41746</v>
      </c>
      <c r="AL4" s="25">
        <f t="shared" si="0"/>
        <v>41747</v>
      </c>
      <c r="AM4" s="26">
        <f t="shared" si="0"/>
        <v>41747</v>
      </c>
      <c r="AN4" s="25">
        <f t="shared" si="0"/>
        <v>41748</v>
      </c>
      <c r="AO4" s="26">
        <f t="shared" si="0"/>
        <v>41748</v>
      </c>
      <c r="AP4" s="25">
        <f t="shared" si="0"/>
        <v>41749</v>
      </c>
      <c r="AQ4" s="26">
        <f t="shared" si="0"/>
        <v>41749</v>
      </c>
      <c r="AR4" s="25">
        <f t="shared" si="0"/>
        <v>41750</v>
      </c>
      <c r="AS4" s="26">
        <f t="shared" si="0"/>
        <v>41750</v>
      </c>
      <c r="AT4" s="25">
        <f t="shared" si="0"/>
        <v>41751</v>
      </c>
      <c r="AU4" s="26">
        <f t="shared" si="0"/>
        <v>41751</v>
      </c>
      <c r="AV4" s="25">
        <f t="shared" si="0"/>
        <v>41752</v>
      </c>
      <c r="AW4" s="26">
        <f t="shared" si="0"/>
        <v>41752</v>
      </c>
      <c r="AX4" s="25">
        <f t="shared" si="0"/>
        <v>41753</v>
      </c>
      <c r="AY4" s="26">
        <f t="shared" si="0"/>
        <v>41753</v>
      </c>
      <c r="AZ4" s="25">
        <f t="shared" si="0"/>
        <v>41754</v>
      </c>
      <c r="BA4" s="26">
        <f t="shared" si="0"/>
        <v>41754</v>
      </c>
      <c r="BB4" s="25">
        <f t="shared" si="0"/>
        <v>41755</v>
      </c>
      <c r="BC4" s="26">
        <f t="shared" si="0"/>
        <v>41755</v>
      </c>
      <c r="BD4" s="25">
        <f t="shared" si="0"/>
        <v>41756</v>
      </c>
      <c r="BE4" s="26">
        <f t="shared" si="0"/>
        <v>41756</v>
      </c>
      <c r="BF4" s="25">
        <f t="shared" si="0"/>
        <v>41757</v>
      </c>
      <c r="BG4" s="26">
        <f t="shared" si="0"/>
        <v>41757</v>
      </c>
      <c r="BH4" s="25">
        <f t="shared" si="0"/>
        <v>41758</v>
      </c>
      <c r="BI4" s="26">
        <f t="shared" si="0"/>
        <v>41758</v>
      </c>
      <c r="BJ4" s="25">
        <f t="shared" si="0"/>
        <v>41759</v>
      </c>
      <c r="BK4" s="26">
        <f t="shared" si="0"/>
        <v>41759</v>
      </c>
      <c r="BL4" s="25">
        <f t="shared" si="0"/>
        <v>41760</v>
      </c>
      <c r="BM4" s="26">
        <f t="shared" si="0"/>
        <v>41760</v>
      </c>
      <c r="BN4" s="67"/>
      <c r="BO4" s="21"/>
      <c r="BP4" s="19"/>
    </row>
    <row r="5" spans="1:73" s="12" customFormat="1" ht="33.75" customHeight="1" x14ac:dyDescent="0.2">
      <c r="A5" s="52"/>
      <c r="B5" s="40"/>
      <c r="C5" s="64"/>
      <c r="D5" s="27">
        <f>D4</f>
        <v>41730</v>
      </c>
      <c r="E5" s="27">
        <f>E4</f>
        <v>41730</v>
      </c>
      <c r="F5" s="27">
        <f t="shared" ref="F5:BM5" si="1">F4</f>
        <v>41731</v>
      </c>
      <c r="G5" s="27">
        <f t="shared" si="1"/>
        <v>41731</v>
      </c>
      <c r="H5" s="27">
        <f t="shared" si="1"/>
        <v>41732</v>
      </c>
      <c r="I5" s="27">
        <f t="shared" si="1"/>
        <v>41732</v>
      </c>
      <c r="J5" s="27">
        <f t="shared" si="1"/>
        <v>41733</v>
      </c>
      <c r="K5" s="27">
        <f t="shared" si="1"/>
        <v>41733</v>
      </c>
      <c r="L5" s="27">
        <f t="shared" si="1"/>
        <v>41734</v>
      </c>
      <c r="M5" s="27">
        <f t="shared" si="1"/>
        <v>41734</v>
      </c>
      <c r="N5" s="27">
        <f t="shared" si="1"/>
        <v>41735</v>
      </c>
      <c r="O5" s="27">
        <f t="shared" si="1"/>
        <v>41735</v>
      </c>
      <c r="P5" s="27">
        <f t="shared" si="1"/>
        <v>41736</v>
      </c>
      <c r="Q5" s="27">
        <f t="shared" si="1"/>
        <v>41736</v>
      </c>
      <c r="R5" s="27">
        <f t="shared" si="1"/>
        <v>41737</v>
      </c>
      <c r="S5" s="27">
        <f t="shared" si="1"/>
        <v>41737</v>
      </c>
      <c r="T5" s="27">
        <f t="shared" si="1"/>
        <v>41738</v>
      </c>
      <c r="U5" s="27">
        <f t="shared" si="1"/>
        <v>41738</v>
      </c>
      <c r="V5" s="27">
        <f t="shared" si="1"/>
        <v>41739</v>
      </c>
      <c r="W5" s="27">
        <f t="shared" si="1"/>
        <v>41739</v>
      </c>
      <c r="X5" s="27">
        <f t="shared" si="1"/>
        <v>41740</v>
      </c>
      <c r="Y5" s="27">
        <f t="shared" si="1"/>
        <v>41740</v>
      </c>
      <c r="Z5" s="27">
        <f t="shared" si="1"/>
        <v>41741</v>
      </c>
      <c r="AA5" s="27">
        <f t="shared" si="1"/>
        <v>41741</v>
      </c>
      <c r="AB5" s="27">
        <f t="shared" si="1"/>
        <v>41742</v>
      </c>
      <c r="AC5" s="27">
        <f t="shared" si="1"/>
        <v>41742</v>
      </c>
      <c r="AD5" s="27">
        <f t="shared" si="1"/>
        <v>41743</v>
      </c>
      <c r="AE5" s="27">
        <f t="shared" si="1"/>
        <v>41743</v>
      </c>
      <c r="AF5" s="27">
        <f t="shared" si="1"/>
        <v>41744</v>
      </c>
      <c r="AG5" s="27">
        <f t="shared" si="1"/>
        <v>41744</v>
      </c>
      <c r="AH5" s="27">
        <f t="shared" si="1"/>
        <v>41745</v>
      </c>
      <c r="AI5" s="27">
        <f t="shared" si="1"/>
        <v>41745</v>
      </c>
      <c r="AJ5" s="27">
        <f t="shared" si="1"/>
        <v>41746</v>
      </c>
      <c r="AK5" s="27">
        <f t="shared" si="1"/>
        <v>41746</v>
      </c>
      <c r="AL5" s="27">
        <f t="shared" si="1"/>
        <v>41747</v>
      </c>
      <c r="AM5" s="27">
        <f t="shared" si="1"/>
        <v>41747</v>
      </c>
      <c r="AN5" s="27">
        <f t="shared" si="1"/>
        <v>41748</v>
      </c>
      <c r="AO5" s="27">
        <f t="shared" si="1"/>
        <v>41748</v>
      </c>
      <c r="AP5" s="27">
        <f t="shared" si="1"/>
        <v>41749</v>
      </c>
      <c r="AQ5" s="27">
        <f t="shared" si="1"/>
        <v>41749</v>
      </c>
      <c r="AR5" s="27">
        <f t="shared" si="1"/>
        <v>41750</v>
      </c>
      <c r="AS5" s="27">
        <f t="shared" si="1"/>
        <v>41750</v>
      </c>
      <c r="AT5" s="27">
        <f t="shared" si="1"/>
        <v>41751</v>
      </c>
      <c r="AU5" s="27">
        <f t="shared" si="1"/>
        <v>41751</v>
      </c>
      <c r="AV5" s="27">
        <f t="shared" si="1"/>
        <v>41752</v>
      </c>
      <c r="AW5" s="27">
        <f t="shared" si="1"/>
        <v>41752</v>
      </c>
      <c r="AX5" s="27">
        <f t="shared" si="1"/>
        <v>41753</v>
      </c>
      <c r="AY5" s="27">
        <f t="shared" si="1"/>
        <v>41753</v>
      </c>
      <c r="AZ5" s="27">
        <f t="shared" si="1"/>
        <v>41754</v>
      </c>
      <c r="BA5" s="27">
        <f t="shared" si="1"/>
        <v>41754</v>
      </c>
      <c r="BB5" s="27">
        <f t="shared" si="1"/>
        <v>41755</v>
      </c>
      <c r="BC5" s="27">
        <f t="shared" si="1"/>
        <v>41755</v>
      </c>
      <c r="BD5" s="27">
        <f t="shared" si="1"/>
        <v>41756</v>
      </c>
      <c r="BE5" s="27">
        <f t="shared" si="1"/>
        <v>41756</v>
      </c>
      <c r="BF5" s="27">
        <f t="shared" si="1"/>
        <v>41757</v>
      </c>
      <c r="BG5" s="27">
        <f t="shared" si="1"/>
        <v>41757</v>
      </c>
      <c r="BH5" s="27">
        <f t="shared" si="1"/>
        <v>41758</v>
      </c>
      <c r="BI5" s="27">
        <f t="shared" si="1"/>
        <v>41758</v>
      </c>
      <c r="BJ5" s="27">
        <f t="shared" si="1"/>
        <v>41759</v>
      </c>
      <c r="BK5" s="27">
        <f t="shared" si="1"/>
        <v>41759</v>
      </c>
      <c r="BL5" s="27">
        <f t="shared" si="1"/>
        <v>41760</v>
      </c>
      <c r="BM5" s="36">
        <f t="shared" si="1"/>
        <v>41760</v>
      </c>
      <c r="BN5" s="68"/>
      <c r="BO5" s="21"/>
      <c r="BP5" s="19"/>
    </row>
    <row r="6" spans="1:73" s="14" customFormat="1" ht="81" customHeight="1" x14ac:dyDescent="0.2">
      <c r="A6" s="53"/>
      <c r="B6" s="40"/>
      <c r="C6" s="40"/>
      <c r="D6" s="22" t="s">
        <v>23</v>
      </c>
      <c r="E6" s="22" t="s">
        <v>15</v>
      </c>
      <c r="F6" s="22" t="s">
        <v>14</v>
      </c>
      <c r="G6" s="22" t="s">
        <v>15</v>
      </c>
      <c r="H6" s="22" t="s">
        <v>14</v>
      </c>
      <c r="I6" s="22" t="s">
        <v>15</v>
      </c>
      <c r="J6" s="39" t="s">
        <v>23</v>
      </c>
      <c r="K6" s="39" t="s">
        <v>24</v>
      </c>
      <c r="L6" s="22" t="s">
        <v>14</v>
      </c>
      <c r="M6" s="22" t="s">
        <v>15</v>
      </c>
      <c r="N6" s="22" t="s">
        <v>14</v>
      </c>
      <c r="O6" s="22" t="s">
        <v>15</v>
      </c>
      <c r="P6" s="22" t="s">
        <v>14</v>
      </c>
      <c r="Q6" s="22" t="s">
        <v>15</v>
      </c>
      <c r="R6" s="22" t="s">
        <v>14</v>
      </c>
      <c r="S6" s="22" t="s">
        <v>15</v>
      </c>
      <c r="T6" s="22" t="s">
        <v>14</v>
      </c>
      <c r="U6" s="22" t="s">
        <v>15</v>
      </c>
      <c r="V6" s="22" t="s">
        <v>14</v>
      </c>
      <c r="W6" s="22" t="s">
        <v>15</v>
      </c>
      <c r="X6" s="22" t="s">
        <v>23</v>
      </c>
      <c r="Y6" s="22" t="s">
        <v>24</v>
      </c>
      <c r="Z6" s="22" t="s">
        <v>14</v>
      </c>
      <c r="AA6" s="22" t="s">
        <v>15</v>
      </c>
      <c r="AB6" s="22" t="s">
        <v>14</v>
      </c>
      <c r="AC6" s="22" t="s">
        <v>15</v>
      </c>
      <c r="AD6" s="22" t="s">
        <v>14</v>
      </c>
      <c r="AE6" s="22" t="s">
        <v>15</v>
      </c>
      <c r="AF6" s="22" t="s">
        <v>14</v>
      </c>
      <c r="AG6" s="22" t="s">
        <v>15</v>
      </c>
      <c r="AH6" s="22" t="s">
        <v>14</v>
      </c>
      <c r="AI6" s="22" t="s">
        <v>15</v>
      </c>
      <c r="AJ6" s="22" t="s">
        <v>14</v>
      </c>
      <c r="AK6" s="22" t="s">
        <v>15</v>
      </c>
      <c r="AL6" s="22" t="s">
        <v>23</v>
      </c>
      <c r="AM6" s="22" t="s">
        <v>24</v>
      </c>
      <c r="AN6" s="22" t="s">
        <v>14</v>
      </c>
      <c r="AO6" s="22" t="s">
        <v>15</v>
      </c>
      <c r="AP6" s="22" t="s">
        <v>14</v>
      </c>
      <c r="AQ6" s="22" t="s">
        <v>15</v>
      </c>
      <c r="AR6" s="22" t="s">
        <v>14</v>
      </c>
      <c r="AS6" s="22" t="s">
        <v>15</v>
      </c>
      <c r="AT6" s="22" t="s">
        <v>14</v>
      </c>
      <c r="AU6" s="22" t="s">
        <v>15</v>
      </c>
      <c r="AV6" s="22" t="s">
        <v>14</v>
      </c>
      <c r="AW6" s="22" t="s">
        <v>15</v>
      </c>
      <c r="AX6" s="22" t="s">
        <v>14</v>
      </c>
      <c r="AY6" s="22" t="s">
        <v>15</v>
      </c>
      <c r="AZ6" s="22" t="s">
        <v>23</v>
      </c>
      <c r="BA6" s="22" t="s">
        <v>24</v>
      </c>
      <c r="BB6" s="22" t="s">
        <v>14</v>
      </c>
      <c r="BC6" s="22" t="s">
        <v>15</v>
      </c>
      <c r="BD6" s="22" t="s">
        <v>14</v>
      </c>
      <c r="BE6" s="22" t="s">
        <v>15</v>
      </c>
      <c r="BF6" s="22" t="s">
        <v>14</v>
      </c>
      <c r="BG6" s="22" t="s">
        <v>15</v>
      </c>
      <c r="BH6" s="22" t="s">
        <v>14</v>
      </c>
      <c r="BI6" s="22" t="s">
        <v>15</v>
      </c>
      <c r="BJ6" s="22" t="s">
        <v>14</v>
      </c>
      <c r="BK6" s="22" t="s">
        <v>15</v>
      </c>
      <c r="BL6" s="22" t="s">
        <v>14</v>
      </c>
      <c r="BM6" s="22" t="s">
        <v>15</v>
      </c>
      <c r="BN6" s="22"/>
      <c r="BO6" s="15" t="s">
        <v>14</v>
      </c>
      <c r="BP6" s="15" t="s">
        <v>15</v>
      </c>
      <c r="BR6" s="37"/>
      <c r="BS6" s="37"/>
    </row>
    <row r="7" spans="1:73" s="14" customFormat="1" ht="42.75" x14ac:dyDescent="0.2">
      <c r="A7" s="35"/>
      <c r="B7" s="35" t="s">
        <v>22</v>
      </c>
      <c r="C7" s="43"/>
      <c r="D7" s="41">
        <f>VLOOKUP(D6,{"8.00-16.00",8;"8.00-17.00",9;"17.00-8.00",15;"16.00-8.00",16},2,0)</f>
        <v>8</v>
      </c>
      <c r="E7" s="41">
        <f>VLOOKUP(E6,{"8.00-16.00",8;"8.00-17.00",9;"17.00-8.00",15;"16.00-8.00",16},2,0)</f>
        <v>15</v>
      </c>
      <c r="F7" s="41">
        <f>VLOOKUP(F6,{"8.00-16.00",8;"8.00-17.00",9;"17.00-8.00",15;"16.00-8.00",16},2,0)</f>
        <v>9</v>
      </c>
      <c r="G7" s="41">
        <f>VLOOKUP(G6,{"8.00-16.00",8;"8.00-17.00",9;"17.00-8.00",15;"16.00-8.00",16},2,0)</f>
        <v>15</v>
      </c>
      <c r="H7" s="41">
        <f>VLOOKUP(H6,{"8.00-16.00",8;"8.00-17.00",9;"17.00-8.00",15;"16.00-8.00",16},2,0)</f>
        <v>9</v>
      </c>
      <c r="I7" s="41">
        <f>VLOOKUP(I6,{"8.00-16.00",8;"8.00-17.00",9;"17.00-8.00",15;"16.00-8.00",16},2,0)</f>
        <v>15</v>
      </c>
      <c r="J7" s="41">
        <f>VLOOKUP(J6,{"8.00-16.00",8;"8.00-17.00",9;"17.00-8.00",15;"16.00-8.00",16},2,0)</f>
        <v>8</v>
      </c>
      <c r="K7" s="41">
        <f>VLOOKUP(K6,{"8.00-16.00",8;"8.00-17.00",9;"17.00-8.00",15;"16.00-8.00",16},2,0)</f>
        <v>16</v>
      </c>
      <c r="L7" s="41">
        <f>VLOOKUP(L6,{"8.00-16.00",8;"8.00-17.00",9;"17.00-8.00",15;"16.00-8.00",16},2,0)</f>
        <v>9</v>
      </c>
      <c r="M7" s="41">
        <f>VLOOKUP(M6,{"8.00-16.00",8;"8.00-17.00",9;"17.00-8.00",15;"16.00-8.00",16},2,0)</f>
        <v>15</v>
      </c>
      <c r="N7" s="41">
        <f>VLOOKUP(N6,{"8.00-16.00",8;"8.00-17.00",9;"17.00-8.00",15;"16.00-8.00",16},2,0)</f>
        <v>9</v>
      </c>
      <c r="O7" s="41">
        <f>VLOOKUP(O6,{"8.00-16.00",8;"8.00-17.00",9;"17.00-8.00",15;"16.00-8.00",16},2,0)</f>
        <v>15</v>
      </c>
      <c r="P7" s="41">
        <f>VLOOKUP(P6,{"8.00-16.00",8;"8.00-17.00",9;"17.00-8.00",15;"16.00-8.00",16},2,0)</f>
        <v>9</v>
      </c>
      <c r="Q7" s="41">
        <f>VLOOKUP(Q6,{"8.00-16.00",8;"8.00-17.00",9;"17.00-8.00",15;"16.00-8.00",16},2,0)</f>
        <v>15</v>
      </c>
      <c r="R7" s="41">
        <f>VLOOKUP(R6,{"8.00-16.00",8;"8.00-17.00",9;"17.00-8.00",15;"16.00-8.00",16},2,0)</f>
        <v>9</v>
      </c>
      <c r="S7" s="41">
        <f>VLOOKUP(S6,{"8.00-16.00",8;"8.00-17.00",9;"17.00-8.00",15;"16.00-8.00",16},2,0)</f>
        <v>15</v>
      </c>
      <c r="T7" s="41">
        <f>VLOOKUP(T6,{"8.00-16.00",8;"8.00-17.00",9;"17.00-8.00",15;"16.00-8.00",16},2,0)</f>
        <v>9</v>
      </c>
      <c r="U7" s="41">
        <f>VLOOKUP(U6,{"8.00-16.00",8;"8.00-17.00",9;"17.00-8.00",15;"16.00-8.00",16},2,0)</f>
        <v>15</v>
      </c>
      <c r="V7" s="41">
        <f>VLOOKUP(V6,{"8.00-16.00",8;"8.00-17.00",9;"17.00-8.00",15;"16.00-8.00",16},2,0)</f>
        <v>9</v>
      </c>
      <c r="W7" s="41">
        <f>VLOOKUP(W6,{"8.00-16.00",8;"8.00-17.00",9;"17.00-8.00",15;"16.00-8.00",16},2,0)</f>
        <v>15</v>
      </c>
      <c r="X7" s="41">
        <f>VLOOKUP(X6,{"8.00-16.00",8;"8.00-17.00",9;"17.00-8.00",15;"16.00-8.00",16},2,0)</f>
        <v>8</v>
      </c>
      <c r="Y7" s="41">
        <f>VLOOKUP(Y6,{"8.00-16.00",8;"8.00-17.00",9;"17.00-8.00",15;"16.00-8.00",16},2,0)</f>
        <v>16</v>
      </c>
      <c r="Z7" s="41">
        <f>VLOOKUP(Z6,{"8.00-16.00",8;"8.00-17.00",9;"17.00-8.00",15;"16.00-8.00",16},2,0)</f>
        <v>9</v>
      </c>
      <c r="AA7" s="41">
        <f>VLOOKUP(AA6,{"8.00-16.00",8;"8.00-17.00",9;"17.00-8.00",15;"16.00-8.00",16},2,0)</f>
        <v>15</v>
      </c>
      <c r="AB7" s="41">
        <f>VLOOKUP(AB6,{"8.00-16.00",8;"8.00-17.00",9;"17.00-8.00",15;"16.00-8.00",16},2,0)</f>
        <v>9</v>
      </c>
      <c r="AC7" s="41">
        <f>VLOOKUP(AC6,{"8.00-16.00",8;"8.00-17.00",9;"17.00-8.00",15;"16.00-8.00",16},2,0)</f>
        <v>15</v>
      </c>
      <c r="AD7" s="41">
        <f>VLOOKUP(AD6,{"8.00-16.00",8;"8.00-17.00",9;"17.00-8.00",15;"16.00-8.00",16},2,0)</f>
        <v>9</v>
      </c>
      <c r="AE7" s="41">
        <f>VLOOKUP(AE6,{"8.00-16.00",8;"8.00-17.00",9;"17.00-8.00",15;"16.00-8.00",16},2,0)</f>
        <v>15</v>
      </c>
      <c r="AF7" s="41">
        <f>VLOOKUP(AF6,{"8.00-16.00",8;"8.00-17.00",9;"17.00-8.00",15;"16.00-8.00",16},2,0)</f>
        <v>9</v>
      </c>
      <c r="AG7" s="41">
        <f>VLOOKUP(AG6,{"8.00-16.00",8;"8.00-17.00",9;"17.00-8.00",15;"16.00-8.00",16},2,0)</f>
        <v>15</v>
      </c>
      <c r="AH7" s="41">
        <f>VLOOKUP(AH6,{"8.00-16.00",8;"8.00-17.00",9;"17.00-8.00",15;"16.00-8.00",16},2,0)</f>
        <v>9</v>
      </c>
      <c r="AI7" s="41">
        <f>VLOOKUP(AI6,{"8.00-16.00",8;"8.00-17.00",9;"17.00-8.00",15;"16.00-8.00",16},2,0)</f>
        <v>15</v>
      </c>
      <c r="AJ7" s="41">
        <f>VLOOKUP(AJ6,{"8.00-16.00",8;"8.00-17.00",9;"17.00-8.00",15;"16.00-8.00",16},2,0)</f>
        <v>9</v>
      </c>
      <c r="AK7" s="41">
        <f>VLOOKUP(AK6,{"8.00-16.00",8;"8.00-17.00",9;"17.00-8.00",15;"16.00-8.00",16},2,0)</f>
        <v>15</v>
      </c>
      <c r="AL7" s="41">
        <f>VLOOKUP(AL6,{"8.00-16.00",8;"8.00-17.00",9;"17.00-8.00",15;"16.00-8.00",16},2,0)</f>
        <v>8</v>
      </c>
      <c r="AM7" s="41">
        <f>VLOOKUP(AM6,{"8.00-16.00",8;"8.00-17.00",9;"17.00-8.00",15;"16.00-8.00",16},2,0)</f>
        <v>16</v>
      </c>
      <c r="AN7" s="41">
        <f>VLOOKUP(AN6,{"8.00-16.00",8;"8.00-17.00",9;"17.00-8.00",15;"16.00-8.00",16},2,0)</f>
        <v>9</v>
      </c>
      <c r="AO7" s="41">
        <f>VLOOKUP(AO6,{"8.00-16.00",8;"8.00-17.00",9;"17.00-8.00",15;"16.00-8.00",16},2,0)</f>
        <v>15</v>
      </c>
      <c r="AP7" s="41">
        <f>VLOOKUP(AP6,{"8.00-16.00",8;"8.00-17.00",9;"17.00-8.00",15;"16.00-8.00",16},2,0)</f>
        <v>9</v>
      </c>
      <c r="AQ7" s="41">
        <f>VLOOKUP(AQ6,{"8.00-16.00",8;"8.00-17.00",9;"17.00-8.00",15;"16.00-8.00",16},2,0)</f>
        <v>15</v>
      </c>
      <c r="AR7" s="41">
        <f>VLOOKUP(AR6,{"8.00-16.00",8;"8.00-17.00",9;"17.00-8.00",15;"16.00-8.00",16},2,0)</f>
        <v>9</v>
      </c>
      <c r="AS7" s="41">
        <f>VLOOKUP(AS6,{"8.00-16.00",8;"8.00-17.00",9;"17.00-8.00",15;"16.00-8.00",16},2,0)</f>
        <v>15</v>
      </c>
      <c r="AT7" s="41">
        <f>VLOOKUP(AT6,{"8.00-16.00",8;"8.00-17.00",9;"17.00-8.00",15;"16.00-8.00",16},2,0)</f>
        <v>9</v>
      </c>
      <c r="AU7" s="41">
        <f>VLOOKUP(AU6,{"8.00-16.00",8;"8.00-17.00",9;"17.00-8.00",15;"16.00-8.00",16},2,0)</f>
        <v>15</v>
      </c>
      <c r="AV7" s="41">
        <f>VLOOKUP(AV6,{"8.00-16.00",8;"8.00-17.00",9;"17.00-8.00",15;"16.00-8.00",16},2,0)</f>
        <v>9</v>
      </c>
      <c r="AW7" s="41">
        <f>VLOOKUP(AW6,{"8.00-16.00",8;"8.00-17.00",9;"17.00-8.00",15;"16.00-8.00",16},2,0)</f>
        <v>15</v>
      </c>
      <c r="AX7" s="41">
        <f>VLOOKUP(AX6,{"8.00-16.00",8;"8.00-17.00",9;"17.00-8.00",15;"16.00-8.00",16},2,0)</f>
        <v>9</v>
      </c>
      <c r="AY7" s="41">
        <f>VLOOKUP(AY6,{"8.00-16.00",8;"8.00-17.00",9;"17.00-8.00",15;"16.00-8.00",16},2,0)</f>
        <v>15</v>
      </c>
      <c r="AZ7" s="41">
        <f>VLOOKUP(AZ6,{"8.00-16.00",8;"8.00-17.00",9;"17.00-8.00",15;"16.00-8.00",16},2,0)</f>
        <v>8</v>
      </c>
      <c r="BA7" s="41">
        <f>VLOOKUP(BA6,{"8.00-16.00",8;"8.00-17.00",9;"17.00-8.00",15;"16.00-8.00",16},2,0)</f>
        <v>16</v>
      </c>
      <c r="BB7" s="41">
        <f>VLOOKUP(BB6,{"8.00-16.00",8;"8.00-17.00",9;"17.00-8.00",15;"16.00-8.00",16},2,0)</f>
        <v>9</v>
      </c>
      <c r="BC7" s="41">
        <f>VLOOKUP(BC6,{"8.00-16.00",8;"8.00-17.00",9;"17.00-8.00",15;"16.00-8.00",16},2,0)</f>
        <v>15</v>
      </c>
      <c r="BD7" s="41">
        <f>VLOOKUP(BD6,{"8.00-16.00",8;"8.00-17.00",9;"17.00-8.00",15;"16.00-8.00",16},2,0)</f>
        <v>9</v>
      </c>
      <c r="BE7" s="41">
        <f>VLOOKUP(BE6,{"8.00-16.00",8;"8.00-17.00",9;"17.00-8.00",15;"16.00-8.00",16},2,0)</f>
        <v>15</v>
      </c>
      <c r="BF7" s="41">
        <f>VLOOKUP(BF6,{"8.00-16.00",8;"8.00-17.00",9;"17.00-8.00",15;"16.00-8.00",16},2,0)</f>
        <v>9</v>
      </c>
      <c r="BG7" s="41">
        <f>VLOOKUP(BG6,{"8.00-16.00",8;"8.00-17.00",9;"17.00-8.00",15;"16.00-8.00",16},2,0)</f>
        <v>15</v>
      </c>
      <c r="BH7" s="41">
        <f>VLOOKUP(BH6,{"8.00-16.00",8;"8.00-17.00",9;"17.00-8.00",15;"16.00-8.00",16},2,0)</f>
        <v>9</v>
      </c>
      <c r="BI7" s="41">
        <f>VLOOKUP(BI6,{"8.00-16.00",8;"8.00-17.00",9;"17.00-8.00",15;"16.00-8.00",16},2,0)</f>
        <v>15</v>
      </c>
      <c r="BJ7" s="41">
        <f>VLOOKUP(BJ6,{"8.00-16.00",8;"8.00-17.00",9;"17.00-8.00",15;"16.00-8.00",16},2,0)</f>
        <v>9</v>
      </c>
      <c r="BK7" s="41">
        <f>VLOOKUP(BK6,{"8.00-16.00",8;"8.00-17.00",9;"17.00-8.00",15;"16.00-8.00",16},2,0)</f>
        <v>15</v>
      </c>
      <c r="BL7" s="41">
        <f>VLOOKUP(BL6,{"8.00-16.00",8;"8.00-17.00",9;"17.00-8.00",15;"16.00-8.00",16},2,0)</f>
        <v>9</v>
      </c>
      <c r="BM7" s="41">
        <f>VLOOKUP(BM6,{"8.00-16.00",8;"8.00-17.00",9;"17.00-8.00",15;"16.00-8.00",16},2,0)</f>
        <v>15</v>
      </c>
      <c r="BN7" s="41"/>
      <c r="BO7" s="15"/>
      <c r="BP7" s="15"/>
      <c r="BR7" s="45" t="s">
        <v>25</v>
      </c>
      <c r="BS7" s="45" t="s">
        <v>27</v>
      </c>
      <c r="BT7" s="45" t="s">
        <v>28</v>
      </c>
      <c r="BU7" s="45" t="s">
        <v>29</v>
      </c>
    </row>
    <row r="8" spans="1:73" s="1" customFormat="1" ht="22.5" customHeight="1" x14ac:dyDescent="0.25">
      <c r="A8" s="3">
        <v>1</v>
      </c>
      <c r="B8" s="4"/>
      <c r="C8" s="4"/>
      <c r="D8" s="33"/>
      <c r="E8" s="33"/>
      <c r="F8" s="33"/>
      <c r="G8" s="33"/>
      <c r="H8" s="33"/>
      <c r="I8" s="33"/>
      <c r="J8" s="33"/>
      <c r="K8" s="33"/>
      <c r="L8" s="33" t="s">
        <v>12</v>
      </c>
      <c r="M8" s="33" t="s">
        <v>12</v>
      </c>
      <c r="N8" s="33"/>
      <c r="O8" s="33"/>
      <c r="P8" s="33"/>
      <c r="Q8" s="33"/>
      <c r="R8" s="33"/>
      <c r="S8" s="33"/>
      <c r="T8" s="33"/>
      <c r="U8" s="33"/>
      <c r="V8" s="33"/>
      <c r="W8" s="33" t="s">
        <v>13</v>
      </c>
      <c r="X8" s="33"/>
      <c r="Y8" s="33"/>
      <c r="Z8" s="33"/>
      <c r="AA8" s="33"/>
      <c r="AB8" s="33"/>
      <c r="AC8" s="33"/>
      <c r="AD8" s="33"/>
      <c r="AE8" s="33"/>
      <c r="AF8" s="33"/>
      <c r="AG8" s="33" t="s">
        <v>12</v>
      </c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 t="s">
        <v>13</v>
      </c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 t="s">
        <v>13</v>
      </c>
      <c r="BH8" s="33"/>
      <c r="BI8" s="33"/>
      <c r="BJ8" s="33"/>
      <c r="BK8" s="33"/>
      <c r="BL8" s="33"/>
      <c r="BM8" s="33"/>
      <c r="BN8" s="33"/>
      <c r="BO8" s="5" t="s">
        <v>8</v>
      </c>
      <c r="BP8" s="9"/>
      <c r="BR8" s="46">
        <f>SUMPRODUCT((D8:BM8&lt;&gt;"")*$D$7:$BM$7)</f>
        <v>84</v>
      </c>
      <c r="BS8" s="46">
        <f>SUMPRODUCT((D8:BM8&lt;&gt;"")*(C8:BL8="")*(E8:BN8="")*(WEEKDAY(D$5:BM$5,2)&lt;6))</f>
        <v>4</v>
      </c>
      <c r="BT8" s="47">
        <f>SUMPRODUCT((D8:BM8&lt;&gt;"")*(C8:BL8="")*(E8:BN8="")*(WEEKDAY(D$5:BM$5,2)=5))</f>
        <v>0</v>
      </c>
      <c r="BU8" s="47">
        <f>SUMPRODUCT((C8:BL8&lt;&gt;"")*(D8:BM8&lt;&gt;""))</f>
        <v>1</v>
      </c>
    </row>
    <row r="9" spans="1:73" s="1" customFormat="1" ht="22.5" customHeight="1" x14ac:dyDescent="0.25">
      <c r="A9" s="3">
        <v>2</v>
      </c>
      <c r="B9" s="4"/>
      <c r="C9" s="4"/>
      <c r="D9" s="33"/>
      <c r="E9" s="33"/>
      <c r="F9" s="33"/>
      <c r="G9" s="33"/>
      <c r="H9" s="33"/>
      <c r="I9" s="33"/>
      <c r="J9" s="33"/>
      <c r="K9" s="33"/>
      <c r="L9" s="33"/>
      <c r="M9" s="33"/>
      <c r="N9" s="33" t="s">
        <v>13</v>
      </c>
      <c r="O9" s="33" t="s">
        <v>13</v>
      </c>
      <c r="P9" s="33"/>
      <c r="Q9" s="33"/>
      <c r="R9" s="33"/>
      <c r="S9" s="33"/>
      <c r="T9" s="33"/>
      <c r="U9" s="33"/>
      <c r="V9" s="33"/>
      <c r="W9" s="33" t="s">
        <v>12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 t="s">
        <v>13</v>
      </c>
      <c r="AJ9" s="33"/>
      <c r="AK9" s="33"/>
      <c r="AL9" s="33"/>
      <c r="AM9" s="33"/>
      <c r="AN9" s="33" t="s">
        <v>12</v>
      </c>
      <c r="AO9" s="33" t="s">
        <v>12</v>
      </c>
      <c r="AP9" s="33"/>
      <c r="AQ9" s="33"/>
      <c r="AR9" s="33"/>
      <c r="AS9" s="33"/>
      <c r="AT9" s="33"/>
      <c r="AU9" s="33"/>
      <c r="AV9" s="33"/>
      <c r="AW9" s="33" t="s">
        <v>13</v>
      </c>
      <c r="AX9" s="33"/>
      <c r="AY9" s="33"/>
      <c r="AZ9" s="33"/>
      <c r="BA9" s="33"/>
      <c r="BB9" s="33"/>
      <c r="BC9" s="33"/>
      <c r="BD9" s="33"/>
      <c r="BE9" s="33"/>
      <c r="BF9" s="33"/>
      <c r="BG9" s="33" t="s">
        <v>12</v>
      </c>
      <c r="BH9" s="33"/>
      <c r="BI9" s="33"/>
      <c r="BJ9" s="33"/>
      <c r="BK9" s="33"/>
      <c r="BL9" s="33"/>
      <c r="BM9" s="33"/>
      <c r="BN9" s="33"/>
      <c r="BO9" s="5" t="s">
        <v>9</v>
      </c>
      <c r="BP9" s="9"/>
      <c r="BR9" s="46">
        <f t="shared" ref="BR9:BR18" si="2">SUMPRODUCT((D9:BM9&lt;&gt;"")*$D$7:$BM$7)</f>
        <v>108</v>
      </c>
      <c r="BS9" s="46">
        <f t="shared" ref="BS9:BS18" si="3">SUMPRODUCT((D9:BM9&lt;&gt;"")*(C9:BL9="")*(E9:BN9="")*(WEEKDAY(D$5:BM$5,2)&lt;6))</f>
        <v>4</v>
      </c>
      <c r="BT9" s="47">
        <f t="shared" ref="BT9:BT18" si="4">SUMPRODUCT((D9:BM9&lt;&gt;"")*(C9:BL9="")*(E9:BN9="")*(WEEKDAY(D$5:BM$5,2)=5))</f>
        <v>0</v>
      </c>
      <c r="BU9" s="47">
        <f t="shared" ref="BU9:BU18" si="5">SUMPRODUCT((C9:BL9&lt;&gt;"")*(D9:BM9&lt;&gt;""))</f>
        <v>2</v>
      </c>
    </row>
    <row r="10" spans="1:73" s="1" customFormat="1" ht="22.5" customHeight="1" x14ac:dyDescent="0.25">
      <c r="A10" s="3">
        <v>3</v>
      </c>
      <c r="B10" s="4"/>
      <c r="C10" s="4"/>
      <c r="D10" s="33"/>
      <c r="E10" s="33" t="s">
        <v>13</v>
      </c>
      <c r="F10" s="33"/>
      <c r="G10" s="33"/>
      <c r="H10" s="33"/>
      <c r="I10" s="33"/>
      <c r="J10" s="33"/>
      <c r="K10" s="33"/>
      <c r="L10" s="33"/>
      <c r="M10" s="33"/>
      <c r="N10" s="33" t="s">
        <v>12</v>
      </c>
      <c r="O10" s="33" t="s">
        <v>12</v>
      </c>
      <c r="P10" s="33"/>
      <c r="Q10" s="33"/>
      <c r="R10" s="33"/>
      <c r="S10" s="33"/>
      <c r="T10" s="33"/>
      <c r="U10" s="33"/>
      <c r="V10" s="33"/>
      <c r="W10" s="33"/>
      <c r="X10" s="33"/>
      <c r="Y10" s="33" t="s">
        <v>13</v>
      </c>
      <c r="Z10" s="33"/>
      <c r="AA10" s="33"/>
      <c r="AB10" s="33"/>
      <c r="AC10" s="33"/>
      <c r="AD10" s="33"/>
      <c r="AE10" s="33"/>
      <c r="AF10" s="33"/>
      <c r="AG10" s="33"/>
      <c r="AH10" s="33"/>
      <c r="AI10" s="33" t="s">
        <v>12</v>
      </c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 t="s">
        <v>12</v>
      </c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 t="s">
        <v>13</v>
      </c>
      <c r="BJ10" s="33"/>
      <c r="BK10" s="33"/>
      <c r="BL10" s="33"/>
      <c r="BM10" s="33"/>
      <c r="BN10" s="33"/>
      <c r="BO10" s="5" t="s">
        <v>10</v>
      </c>
      <c r="BP10" s="9"/>
      <c r="BR10" s="46">
        <f t="shared" si="2"/>
        <v>100</v>
      </c>
      <c r="BS10" s="46">
        <f t="shared" si="3"/>
        <v>5</v>
      </c>
      <c r="BT10" s="47">
        <f t="shared" si="4"/>
        <v>1</v>
      </c>
      <c r="BU10" s="47">
        <f t="shared" si="5"/>
        <v>1</v>
      </c>
    </row>
    <row r="11" spans="1:73" s="1" customFormat="1" ht="22.5" customHeight="1" x14ac:dyDescent="0.2">
      <c r="A11" s="3">
        <v>4</v>
      </c>
      <c r="B11" s="4"/>
      <c r="C11" s="4"/>
      <c r="D11" s="33"/>
      <c r="E11" s="33" t="s">
        <v>12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 t="s">
        <v>13</v>
      </c>
      <c r="R11" s="33"/>
      <c r="S11" s="33"/>
      <c r="T11" s="33"/>
      <c r="U11" s="33"/>
      <c r="V11" s="33"/>
      <c r="W11" s="33"/>
      <c r="X11" s="33"/>
      <c r="Y11" s="33" t="s">
        <v>12</v>
      </c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 t="s">
        <v>13</v>
      </c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 t="s">
        <v>13</v>
      </c>
      <c r="AZ11" s="33"/>
      <c r="BA11" s="33"/>
      <c r="BB11" s="33"/>
      <c r="BC11" s="33"/>
      <c r="BD11" s="33"/>
      <c r="BE11" s="33"/>
      <c r="BF11" s="33"/>
      <c r="BG11" s="33"/>
      <c r="BH11" s="33"/>
      <c r="BI11" s="33" t="s">
        <v>12</v>
      </c>
      <c r="BJ11" s="33"/>
      <c r="BK11" s="33"/>
      <c r="BL11" s="33"/>
      <c r="BM11" s="33"/>
      <c r="BN11" s="33"/>
      <c r="BO11" s="3" t="s">
        <v>4</v>
      </c>
      <c r="BP11" s="6"/>
      <c r="BR11" s="46">
        <f t="shared" si="2"/>
        <v>91</v>
      </c>
      <c r="BS11" s="46">
        <f t="shared" si="3"/>
        <v>6</v>
      </c>
      <c r="BT11" s="47">
        <f t="shared" si="4"/>
        <v>1</v>
      </c>
      <c r="BU11" s="47">
        <f t="shared" si="5"/>
        <v>0</v>
      </c>
    </row>
    <row r="12" spans="1:73" s="1" customFormat="1" ht="22.5" customHeight="1" x14ac:dyDescent="0.2">
      <c r="A12" s="3">
        <v>5</v>
      </c>
      <c r="B12" s="4"/>
      <c r="C12" s="4"/>
      <c r="D12" s="33" t="s">
        <v>13</v>
      </c>
      <c r="E12" s="33"/>
      <c r="F12" s="33" t="s">
        <v>13</v>
      </c>
      <c r="G12" s="33"/>
      <c r="H12" s="33" t="s">
        <v>13</v>
      </c>
      <c r="I12" s="33"/>
      <c r="J12" s="33" t="s">
        <v>13</v>
      </c>
      <c r="K12" s="33" t="s">
        <v>13</v>
      </c>
      <c r="L12" s="33"/>
      <c r="M12" s="33"/>
      <c r="N12" s="33"/>
      <c r="O12" s="33"/>
      <c r="P12" s="33" t="s">
        <v>13</v>
      </c>
      <c r="Q12" s="33"/>
      <c r="R12" s="33" t="s">
        <v>13</v>
      </c>
      <c r="S12" s="33"/>
      <c r="T12" s="33" t="s">
        <v>13</v>
      </c>
      <c r="U12" s="33"/>
      <c r="V12" s="33" t="s">
        <v>13</v>
      </c>
      <c r="W12" s="33"/>
      <c r="X12" s="33" t="s">
        <v>13</v>
      </c>
      <c r="Y12" s="33"/>
      <c r="Z12" s="33" t="s">
        <v>13</v>
      </c>
      <c r="AA12" s="33" t="s">
        <v>13</v>
      </c>
      <c r="AB12" s="33"/>
      <c r="AC12" s="33"/>
      <c r="AD12" s="33" t="s">
        <v>13</v>
      </c>
      <c r="AE12" s="33"/>
      <c r="AF12" s="33" t="s">
        <v>13</v>
      </c>
      <c r="AG12" s="33"/>
      <c r="AH12" s="33" t="s">
        <v>13</v>
      </c>
      <c r="AI12" s="33"/>
      <c r="AJ12" s="33" t="s">
        <v>13</v>
      </c>
      <c r="AK12" s="33"/>
      <c r="AL12" s="33" t="s">
        <v>13</v>
      </c>
      <c r="AM12" s="33" t="s">
        <v>13</v>
      </c>
      <c r="AN12" s="33"/>
      <c r="AO12" s="33"/>
      <c r="AP12" s="33"/>
      <c r="AQ12" s="33"/>
      <c r="AR12" s="33" t="s">
        <v>13</v>
      </c>
      <c r="AS12" s="33"/>
      <c r="AT12" s="33" t="s">
        <v>13</v>
      </c>
      <c r="AU12" s="33"/>
      <c r="AV12" s="33" t="s">
        <v>13</v>
      </c>
      <c r="AW12" s="33"/>
      <c r="AX12" s="33" t="s">
        <v>13</v>
      </c>
      <c r="AY12" s="33"/>
      <c r="AZ12" s="33" t="s">
        <v>13</v>
      </c>
      <c r="BA12" s="33"/>
      <c r="BB12" s="33" t="s">
        <v>13</v>
      </c>
      <c r="BC12" s="33" t="s">
        <v>13</v>
      </c>
      <c r="BD12" s="33"/>
      <c r="BE12" s="33"/>
      <c r="BF12" s="33" t="s">
        <v>13</v>
      </c>
      <c r="BG12" s="33"/>
      <c r="BH12" s="33" t="s">
        <v>13</v>
      </c>
      <c r="BI12" s="33"/>
      <c r="BJ12" s="33" t="s">
        <v>13</v>
      </c>
      <c r="BK12" s="33"/>
      <c r="BL12" s="33"/>
      <c r="BM12" s="33"/>
      <c r="BN12" s="33"/>
      <c r="BO12" s="3" t="s">
        <v>11</v>
      </c>
      <c r="BP12" s="6"/>
      <c r="BR12" s="46">
        <f t="shared" si="2"/>
        <v>273</v>
      </c>
      <c r="BS12" s="46">
        <f t="shared" si="3"/>
        <v>20</v>
      </c>
      <c r="BT12" s="47">
        <f t="shared" si="4"/>
        <v>2</v>
      </c>
      <c r="BU12" s="47">
        <f t="shared" si="5"/>
        <v>4</v>
      </c>
    </row>
    <row r="13" spans="1:73" s="1" customFormat="1" ht="22.5" customHeight="1" x14ac:dyDescent="0.2">
      <c r="A13" s="3">
        <v>6</v>
      </c>
      <c r="B13" s="4"/>
      <c r="C13" s="4"/>
      <c r="D13" s="33"/>
      <c r="E13" s="33"/>
      <c r="F13" s="33"/>
      <c r="G13" s="33" t="s">
        <v>13</v>
      </c>
      <c r="H13" s="33"/>
      <c r="I13" s="33"/>
      <c r="J13" s="33"/>
      <c r="K13" s="33"/>
      <c r="L13" s="33"/>
      <c r="M13" s="33"/>
      <c r="N13" s="33"/>
      <c r="O13" s="33"/>
      <c r="P13" s="33"/>
      <c r="Q13" s="33" t="s">
        <v>12</v>
      </c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 t="s">
        <v>13</v>
      </c>
      <c r="AC13" s="33" t="s">
        <v>13</v>
      </c>
      <c r="AD13" s="33"/>
      <c r="AE13" s="33"/>
      <c r="AF13" s="33"/>
      <c r="AG13" s="33"/>
      <c r="AH13" s="33"/>
      <c r="AI13" s="33"/>
      <c r="AJ13" s="33"/>
      <c r="AK13" s="33" t="s">
        <v>12</v>
      </c>
      <c r="AL13" s="33"/>
      <c r="AM13" s="33"/>
      <c r="AN13" s="33"/>
      <c r="AO13" s="33"/>
      <c r="AP13" s="33"/>
      <c r="AQ13" s="33"/>
      <c r="AR13" s="33"/>
      <c r="AS13" s="33" t="s">
        <v>12</v>
      </c>
      <c r="AT13" s="33"/>
      <c r="AU13" s="33"/>
      <c r="AV13" s="33"/>
      <c r="AW13" s="33"/>
      <c r="AX13" s="33"/>
      <c r="AY13" s="33" t="s">
        <v>12</v>
      </c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 t="s">
        <v>13</v>
      </c>
      <c r="BL13" s="33"/>
      <c r="BM13" s="33"/>
      <c r="BN13" s="33"/>
      <c r="BO13" s="3" t="s">
        <v>5</v>
      </c>
      <c r="BP13" s="6"/>
      <c r="BR13" s="46">
        <f t="shared" si="2"/>
        <v>114</v>
      </c>
      <c r="BS13" s="46">
        <f t="shared" si="3"/>
        <v>6</v>
      </c>
      <c r="BT13" s="47">
        <f t="shared" si="4"/>
        <v>0</v>
      </c>
      <c r="BU13" s="47">
        <f t="shared" si="5"/>
        <v>1</v>
      </c>
    </row>
    <row r="14" spans="1:73" s="1" customFormat="1" ht="22.5" customHeight="1" x14ac:dyDescent="0.2">
      <c r="A14" s="3">
        <v>7</v>
      </c>
      <c r="B14" s="4"/>
      <c r="C14" s="4"/>
      <c r="D14" s="33"/>
      <c r="E14" s="33"/>
      <c r="F14" s="33"/>
      <c r="G14" s="33" t="s">
        <v>12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 t="s">
        <v>13</v>
      </c>
      <c r="T14" s="33"/>
      <c r="U14" s="33"/>
      <c r="V14" s="33"/>
      <c r="W14" s="33"/>
      <c r="X14" s="33"/>
      <c r="Y14" s="33"/>
      <c r="Z14" s="33"/>
      <c r="AA14" s="33"/>
      <c r="AB14" s="33" t="s">
        <v>12</v>
      </c>
      <c r="AC14" s="33" t="s">
        <v>12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 t="s">
        <v>12</v>
      </c>
      <c r="AQ14" s="33" t="s">
        <v>12</v>
      </c>
      <c r="AR14" s="33"/>
      <c r="AS14" s="33"/>
      <c r="AT14" s="33"/>
      <c r="AU14" s="33"/>
      <c r="AV14" s="33"/>
      <c r="AW14" s="33"/>
      <c r="AX14" s="33"/>
      <c r="AY14" s="33"/>
      <c r="AZ14" s="33"/>
      <c r="BA14" s="33" t="s">
        <v>13</v>
      </c>
      <c r="BB14" s="33"/>
      <c r="BC14" s="33"/>
      <c r="BD14" s="33"/>
      <c r="BE14" s="33"/>
      <c r="BF14" s="33"/>
      <c r="BG14" s="33"/>
      <c r="BH14" s="33"/>
      <c r="BI14" s="33"/>
      <c r="BJ14" s="33"/>
      <c r="BK14" s="33" t="s">
        <v>12</v>
      </c>
      <c r="BL14" s="33"/>
      <c r="BM14" s="33"/>
      <c r="BN14" s="33"/>
      <c r="BO14" s="3" t="s">
        <v>6</v>
      </c>
      <c r="BP14" s="6"/>
      <c r="BR14" s="46">
        <f t="shared" si="2"/>
        <v>109</v>
      </c>
      <c r="BS14" s="46">
        <f t="shared" si="3"/>
        <v>4</v>
      </c>
      <c r="BT14" s="47">
        <f t="shared" si="4"/>
        <v>1</v>
      </c>
      <c r="BU14" s="47">
        <f t="shared" si="5"/>
        <v>2</v>
      </c>
    </row>
    <row r="15" spans="1:73" s="1" customFormat="1" ht="22.5" customHeight="1" x14ac:dyDescent="0.2">
      <c r="A15" s="3">
        <v>8</v>
      </c>
      <c r="B15" s="4"/>
      <c r="C15" s="4"/>
      <c r="D15" s="33" t="s">
        <v>12</v>
      </c>
      <c r="E15" s="33"/>
      <c r="F15" s="33" t="s">
        <v>12</v>
      </c>
      <c r="G15" s="33"/>
      <c r="H15" s="33" t="s">
        <v>12</v>
      </c>
      <c r="I15" s="33"/>
      <c r="J15" s="33" t="s">
        <v>12</v>
      </c>
      <c r="K15" s="33" t="s">
        <v>12</v>
      </c>
      <c r="L15" s="33"/>
      <c r="M15" s="33"/>
      <c r="N15" s="33"/>
      <c r="O15" s="33"/>
      <c r="P15" s="33" t="s">
        <v>12</v>
      </c>
      <c r="Q15" s="33"/>
      <c r="R15" s="33" t="s">
        <v>12</v>
      </c>
      <c r="S15" s="33"/>
      <c r="T15" s="33" t="s">
        <v>12</v>
      </c>
      <c r="U15" s="33"/>
      <c r="V15" s="33" t="s">
        <v>12</v>
      </c>
      <c r="W15" s="33"/>
      <c r="X15" s="33" t="s">
        <v>12</v>
      </c>
      <c r="Y15" s="33"/>
      <c r="Z15" s="33" t="s">
        <v>12</v>
      </c>
      <c r="AA15" s="33" t="s">
        <v>12</v>
      </c>
      <c r="AB15" s="33"/>
      <c r="AC15" s="33"/>
      <c r="AD15" s="33" t="s">
        <v>12</v>
      </c>
      <c r="AE15" s="33"/>
      <c r="AF15" s="33" t="s">
        <v>12</v>
      </c>
      <c r="AG15" s="33"/>
      <c r="AH15" s="33" t="s">
        <v>12</v>
      </c>
      <c r="AI15" s="33"/>
      <c r="AJ15" s="33" t="s">
        <v>12</v>
      </c>
      <c r="AK15" s="33"/>
      <c r="AL15" s="33" t="s">
        <v>12</v>
      </c>
      <c r="AM15" s="33" t="s">
        <v>12</v>
      </c>
      <c r="AN15" s="33"/>
      <c r="AO15" s="33"/>
      <c r="AP15" s="33"/>
      <c r="AQ15" s="33"/>
      <c r="AR15" s="33" t="s">
        <v>12</v>
      </c>
      <c r="AS15" s="33"/>
      <c r="AT15" s="33" t="s">
        <v>12</v>
      </c>
      <c r="AU15" s="33"/>
      <c r="AV15" s="33" t="s">
        <v>12</v>
      </c>
      <c r="AW15" s="33"/>
      <c r="AX15" s="33" t="s">
        <v>12</v>
      </c>
      <c r="AY15" s="33"/>
      <c r="AZ15" s="33" t="s">
        <v>12</v>
      </c>
      <c r="BA15" s="33"/>
      <c r="BB15" s="33" t="s">
        <v>12</v>
      </c>
      <c r="BC15" s="33" t="s">
        <v>12</v>
      </c>
      <c r="BD15" s="33"/>
      <c r="BE15" s="33"/>
      <c r="BF15" s="33" t="s">
        <v>12</v>
      </c>
      <c r="BG15" s="33"/>
      <c r="BH15" s="33" t="s">
        <v>12</v>
      </c>
      <c r="BI15" s="33"/>
      <c r="BJ15" s="33" t="s">
        <v>12</v>
      </c>
      <c r="BK15" s="33"/>
      <c r="BL15" s="33"/>
      <c r="BM15" s="33"/>
      <c r="BN15" s="33"/>
      <c r="BO15" s="3" t="s">
        <v>7</v>
      </c>
      <c r="BP15" s="6"/>
      <c r="BR15" s="46">
        <f t="shared" si="2"/>
        <v>273</v>
      </c>
      <c r="BS15" s="46">
        <f t="shared" si="3"/>
        <v>20</v>
      </c>
      <c r="BT15" s="47">
        <f t="shared" si="4"/>
        <v>2</v>
      </c>
      <c r="BU15" s="47">
        <f t="shared" si="5"/>
        <v>4</v>
      </c>
    </row>
    <row r="16" spans="1:73" s="1" customFormat="1" ht="22.5" customHeight="1" x14ac:dyDescent="0.25">
      <c r="A16" s="3">
        <v>9</v>
      </c>
      <c r="B16" s="4"/>
      <c r="C16" s="4"/>
      <c r="D16" s="33"/>
      <c r="E16" s="33"/>
      <c r="F16" s="33"/>
      <c r="G16" s="33"/>
      <c r="H16" s="33"/>
      <c r="I16" s="33" t="s">
        <v>13</v>
      </c>
      <c r="J16" s="33"/>
      <c r="K16" s="33"/>
      <c r="L16" s="33"/>
      <c r="M16" s="33"/>
      <c r="N16" s="33"/>
      <c r="O16" s="33"/>
      <c r="P16" s="33"/>
      <c r="Q16" s="33"/>
      <c r="R16" s="33"/>
      <c r="S16" s="33" t="s">
        <v>12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 t="s">
        <v>13</v>
      </c>
      <c r="AF16" s="33"/>
      <c r="AG16" s="33"/>
      <c r="AH16" s="33"/>
      <c r="AI16" s="33"/>
      <c r="AJ16" s="33"/>
      <c r="AK16" s="33"/>
      <c r="AL16" s="33"/>
      <c r="AM16" s="33"/>
      <c r="AN16" s="33" t="s">
        <v>13</v>
      </c>
      <c r="AO16" s="33" t="s">
        <v>13</v>
      </c>
      <c r="AP16" s="33"/>
      <c r="AQ16" s="33"/>
      <c r="AR16" s="33"/>
      <c r="AS16" s="33"/>
      <c r="AT16" s="33"/>
      <c r="AU16" s="33" t="s">
        <v>12</v>
      </c>
      <c r="AV16" s="33"/>
      <c r="AW16" s="33"/>
      <c r="AX16" s="33"/>
      <c r="AY16" s="33"/>
      <c r="AZ16" s="33"/>
      <c r="BA16" s="33" t="s">
        <v>12</v>
      </c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7" t="s">
        <v>3</v>
      </c>
      <c r="BP16" s="16"/>
      <c r="BR16" s="46">
        <f t="shared" si="2"/>
        <v>100</v>
      </c>
      <c r="BS16" s="46">
        <f t="shared" si="3"/>
        <v>5</v>
      </c>
      <c r="BT16" s="47">
        <f t="shared" si="4"/>
        <v>1</v>
      </c>
      <c r="BU16" s="47">
        <f t="shared" si="5"/>
        <v>1</v>
      </c>
    </row>
    <row r="17" spans="1:73" ht="20.25" x14ac:dyDescent="0.25">
      <c r="A17" s="3">
        <v>10</v>
      </c>
      <c r="B17" s="13"/>
      <c r="C17" s="13"/>
      <c r="D17" s="33"/>
      <c r="E17" s="33"/>
      <c r="F17" s="33"/>
      <c r="G17" s="33"/>
      <c r="H17" s="33"/>
      <c r="I17" s="33" t="s">
        <v>12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 t="s">
        <v>12</v>
      </c>
      <c r="V17" s="33"/>
      <c r="W17" s="33"/>
      <c r="X17" s="33"/>
      <c r="Y17" s="33"/>
      <c r="Z17" s="33"/>
      <c r="AA17" s="33"/>
      <c r="AB17" s="33"/>
      <c r="AC17" s="33"/>
      <c r="AD17" s="33"/>
      <c r="AE17" s="33" t="s">
        <v>12</v>
      </c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 t="s">
        <v>12</v>
      </c>
      <c r="AQ17" s="33" t="s">
        <v>12</v>
      </c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 t="s">
        <v>12</v>
      </c>
      <c r="BE17" s="33" t="s">
        <v>12</v>
      </c>
      <c r="BF17" s="33"/>
      <c r="BG17" s="33"/>
      <c r="BH17" s="33"/>
      <c r="BI17" s="33"/>
      <c r="BJ17" s="33"/>
      <c r="BK17" s="33"/>
      <c r="BL17" s="33"/>
      <c r="BM17" s="33"/>
      <c r="BN17" s="33"/>
      <c r="BO17" s="9"/>
      <c r="BP17" s="9">
        <v>74</v>
      </c>
      <c r="BR17" s="46">
        <f t="shared" si="2"/>
        <v>93</v>
      </c>
      <c r="BS17" s="46">
        <f t="shared" si="3"/>
        <v>3</v>
      </c>
      <c r="BT17" s="47">
        <f t="shared" si="4"/>
        <v>0</v>
      </c>
      <c r="BU17" s="47">
        <f t="shared" si="5"/>
        <v>2</v>
      </c>
    </row>
    <row r="18" spans="1:73" ht="20.25" x14ac:dyDescent="0.2">
      <c r="A18" s="3">
        <v>11</v>
      </c>
      <c r="B18" s="13"/>
      <c r="C18" s="13"/>
      <c r="D18" s="33"/>
      <c r="E18" s="33"/>
      <c r="F18" s="33"/>
      <c r="G18" s="33"/>
      <c r="H18" s="33"/>
      <c r="I18" s="33"/>
      <c r="J18" s="33"/>
      <c r="K18" s="33"/>
      <c r="L18" s="33" t="s">
        <v>13</v>
      </c>
      <c r="M18" s="33" t="s">
        <v>13</v>
      </c>
      <c r="N18" s="33"/>
      <c r="O18" s="33"/>
      <c r="P18" s="33"/>
      <c r="Q18" s="33"/>
      <c r="R18" s="33"/>
      <c r="S18" s="33"/>
      <c r="T18" s="33"/>
      <c r="U18" s="33" t="s">
        <v>13</v>
      </c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 t="s">
        <v>13</v>
      </c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 t="s">
        <v>13</v>
      </c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 t="s">
        <v>13</v>
      </c>
      <c r="BE18" s="33" t="s">
        <v>13</v>
      </c>
      <c r="BF18" s="33"/>
      <c r="BG18" s="33"/>
      <c r="BH18" s="33"/>
      <c r="BI18" s="33"/>
      <c r="BJ18" s="33"/>
      <c r="BK18" s="33"/>
      <c r="BL18" s="33"/>
      <c r="BM18" s="33"/>
      <c r="BN18" s="33"/>
      <c r="BO18" s="8"/>
      <c r="BP18" s="8"/>
      <c r="BR18" s="46">
        <f t="shared" si="2"/>
        <v>93</v>
      </c>
      <c r="BS18" s="46">
        <f t="shared" si="3"/>
        <v>3</v>
      </c>
      <c r="BT18" s="47">
        <f t="shared" si="4"/>
        <v>0</v>
      </c>
      <c r="BU18" s="47">
        <f t="shared" si="5"/>
        <v>2</v>
      </c>
    </row>
    <row r="19" spans="1:73" ht="18.75" x14ac:dyDescent="0.3">
      <c r="A19" s="1"/>
      <c r="B19" s="11"/>
      <c r="C19" s="1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</row>
    <row r="20" spans="1:73" ht="20.25" x14ac:dyDescent="0.3">
      <c r="A20" s="1"/>
      <c r="B20" s="38"/>
      <c r="C20" s="3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1"/>
      <c r="BP20" s="1"/>
    </row>
    <row r="21" spans="1:73" ht="20.25" x14ac:dyDescent="0.3">
      <c r="A21" s="1"/>
      <c r="B21" s="38"/>
      <c r="C21" s="3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1"/>
      <c r="BP21" s="1"/>
    </row>
    <row r="22" spans="1:73" ht="18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</row>
    <row r="23" spans="1:73" ht="20.25" x14ac:dyDescent="0.3">
      <c r="A23" s="1"/>
      <c r="B23" s="18"/>
      <c r="C23" s="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</row>
    <row r="24" spans="1:73" ht="20.25" x14ac:dyDescent="0.3">
      <c r="A24" s="1"/>
      <c r="B24" s="18"/>
      <c r="C24" s="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</row>
    <row r="25" spans="1:73" ht="20.25" x14ac:dyDescent="0.3">
      <c r="A25" s="1"/>
      <c r="B25" s="18"/>
      <c r="C25" s="1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</row>
    <row r="26" spans="1:73" ht="20.25" x14ac:dyDescent="0.3">
      <c r="A26" s="1"/>
      <c r="B26" s="18"/>
      <c r="C26" s="1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</row>
    <row r="27" spans="1:73" ht="20.25" x14ac:dyDescent="0.3">
      <c r="A27" s="1"/>
      <c r="B27" s="18"/>
      <c r="C27" s="1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</row>
    <row r="28" spans="1:73" ht="20.25" x14ac:dyDescent="0.3">
      <c r="A28" s="1"/>
      <c r="B28" s="18"/>
      <c r="C28" s="1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</row>
    <row r="29" spans="1:73" ht="20.25" x14ac:dyDescent="0.3">
      <c r="A29" s="1"/>
      <c r="B29" s="18"/>
      <c r="C29" s="1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</row>
    <row r="30" spans="1:73" ht="20.25" x14ac:dyDescent="0.3">
      <c r="A30" s="1"/>
      <c r="B30" s="18"/>
      <c r="C30" s="1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</row>
    <row r="31" spans="1:73" ht="20.25" customHeight="1" x14ac:dyDescent="0.3">
      <c r="A31" s="1"/>
      <c r="B31" s="48" t="s">
        <v>21</v>
      </c>
      <c r="C31" s="42"/>
      <c r="D31" s="8">
        <f>LEN(D8)+LEN(D9)+LEN(D10)+LEN(D11)+LEN(D12)+LEN(D13)+LEN(D14)+LEN(D15)+LEN(D16)+LEN(D17)+LEN(D18)</f>
        <v>2</v>
      </c>
      <c r="E31" s="8">
        <f t="shared" ref="E31:BM31" si="6">LEN(E8)+LEN(E9)+LEN(E10)+LEN(E11)+LEN(E12)+LEN(E13)+LEN(E14)+LEN(E15)+LEN(E16)+LEN(E17)+LEN(E18)</f>
        <v>2</v>
      </c>
      <c r="F31" s="8">
        <f t="shared" si="6"/>
        <v>2</v>
      </c>
      <c r="G31" s="8">
        <f t="shared" si="6"/>
        <v>2</v>
      </c>
      <c r="H31" s="8">
        <f t="shared" si="6"/>
        <v>2</v>
      </c>
      <c r="I31" s="8">
        <f t="shared" si="6"/>
        <v>2</v>
      </c>
      <c r="J31" s="8">
        <f t="shared" si="6"/>
        <v>2</v>
      </c>
      <c r="K31" s="8">
        <f t="shared" si="6"/>
        <v>2</v>
      </c>
      <c r="L31" s="8">
        <f t="shared" si="6"/>
        <v>2</v>
      </c>
      <c r="M31" s="8">
        <f t="shared" si="6"/>
        <v>2</v>
      </c>
      <c r="N31" s="8">
        <f t="shared" si="6"/>
        <v>2</v>
      </c>
      <c r="O31" s="8">
        <f t="shared" si="6"/>
        <v>2</v>
      </c>
      <c r="P31" s="8">
        <f t="shared" si="6"/>
        <v>2</v>
      </c>
      <c r="Q31" s="8">
        <f t="shared" si="6"/>
        <v>2</v>
      </c>
      <c r="R31" s="8">
        <f t="shared" si="6"/>
        <v>2</v>
      </c>
      <c r="S31" s="8">
        <f t="shared" si="6"/>
        <v>2</v>
      </c>
      <c r="T31" s="8">
        <f t="shared" si="6"/>
        <v>2</v>
      </c>
      <c r="U31" s="8">
        <f t="shared" si="6"/>
        <v>2</v>
      </c>
      <c r="V31" s="8">
        <f t="shared" si="6"/>
        <v>2</v>
      </c>
      <c r="W31" s="8">
        <f t="shared" si="6"/>
        <v>2</v>
      </c>
      <c r="X31" s="8">
        <f t="shared" si="6"/>
        <v>2</v>
      </c>
      <c r="Y31" s="8">
        <f t="shared" si="6"/>
        <v>2</v>
      </c>
      <c r="Z31" s="8">
        <f t="shared" si="6"/>
        <v>2</v>
      </c>
      <c r="AA31" s="8">
        <f t="shared" si="6"/>
        <v>2</v>
      </c>
      <c r="AB31" s="8">
        <f t="shared" si="6"/>
        <v>2</v>
      </c>
      <c r="AC31" s="8">
        <f t="shared" si="6"/>
        <v>2</v>
      </c>
      <c r="AD31" s="8">
        <f t="shared" si="6"/>
        <v>2</v>
      </c>
      <c r="AE31" s="8">
        <f t="shared" si="6"/>
        <v>2</v>
      </c>
      <c r="AF31" s="8">
        <f t="shared" si="6"/>
        <v>2</v>
      </c>
      <c r="AG31" s="8">
        <f t="shared" si="6"/>
        <v>2</v>
      </c>
      <c r="AH31" s="8">
        <f t="shared" si="6"/>
        <v>2</v>
      </c>
      <c r="AI31" s="8">
        <f t="shared" si="6"/>
        <v>2</v>
      </c>
      <c r="AJ31" s="8">
        <f t="shared" si="6"/>
        <v>2</v>
      </c>
      <c r="AK31" s="8">
        <f t="shared" si="6"/>
        <v>2</v>
      </c>
      <c r="AL31" s="8">
        <f t="shared" si="6"/>
        <v>2</v>
      </c>
      <c r="AM31" s="8">
        <f t="shared" si="6"/>
        <v>2</v>
      </c>
      <c r="AN31" s="8">
        <f t="shared" si="6"/>
        <v>2</v>
      </c>
      <c r="AO31" s="8">
        <f t="shared" si="6"/>
        <v>2</v>
      </c>
      <c r="AP31" s="8">
        <f t="shared" si="6"/>
        <v>2</v>
      </c>
      <c r="AQ31" s="8">
        <f t="shared" si="6"/>
        <v>2</v>
      </c>
      <c r="AR31" s="8">
        <f t="shared" si="6"/>
        <v>2</v>
      </c>
      <c r="AS31" s="8">
        <f t="shared" si="6"/>
        <v>2</v>
      </c>
      <c r="AT31" s="8">
        <f t="shared" si="6"/>
        <v>2</v>
      </c>
      <c r="AU31" s="8">
        <f t="shared" si="6"/>
        <v>2</v>
      </c>
      <c r="AV31" s="8">
        <f t="shared" si="6"/>
        <v>2</v>
      </c>
      <c r="AW31" s="8">
        <f t="shared" si="6"/>
        <v>2</v>
      </c>
      <c r="AX31" s="8">
        <f t="shared" si="6"/>
        <v>2</v>
      </c>
      <c r="AY31" s="8">
        <f t="shared" si="6"/>
        <v>2</v>
      </c>
      <c r="AZ31" s="8">
        <f t="shared" si="6"/>
        <v>2</v>
      </c>
      <c r="BA31" s="8">
        <f t="shared" si="6"/>
        <v>2</v>
      </c>
      <c r="BB31" s="8">
        <f t="shared" si="6"/>
        <v>2</v>
      </c>
      <c r="BC31" s="8">
        <f t="shared" si="6"/>
        <v>2</v>
      </c>
      <c r="BD31" s="8">
        <f t="shared" si="6"/>
        <v>2</v>
      </c>
      <c r="BE31" s="8">
        <f t="shared" si="6"/>
        <v>2</v>
      </c>
      <c r="BF31" s="8">
        <f t="shared" si="6"/>
        <v>2</v>
      </c>
      <c r="BG31" s="8">
        <f t="shared" si="6"/>
        <v>2</v>
      </c>
      <c r="BH31" s="8">
        <f t="shared" si="6"/>
        <v>2</v>
      </c>
      <c r="BI31" s="8">
        <f t="shared" si="6"/>
        <v>2</v>
      </c>
      <c r="BJ31" s="8">
        <f t="shared" si="6"/>
        <v>2</v>
      </c>
      <c r="BK31" s="8">
        <f t="shared" si="6"/>
        <v>2</v>
      </c>
      <c r="BL31" s="8">
        <f t="shared" si="6"/>
        <v>0</v>
      </c>
      <c r="BM31" s="8">
        <f t="shared" si="6"/>
        <v>0</v>
      </c>
      <c r="BN31" s="1"/>
      <c r="BO31" s="1"/>
      <c r="BP31" s="1"/>
      <c r="BQ31" s="34">
        <f>SUM(D31:BM31)</f>
        <v>120</v>
      </c>
    </row>
    <row r="32" spans="1:73" ht="20.25" customHeight="1" x14ac:dyDescent="0.3">
      <c r="A32" s="1"/>
      <c r="B32" s="48"/>
      <c r="C32" s="42"/>
      <c r="D32" s="8">
        <f>2-D31</f>
        <v>0</v>
      </c>
      <c r="E32" s="8">
        <f t="shared" ref="E32:BP32" si="7">2-E31</f>
        <v>0</v>
      </c>
      <c r="F32" s="8">
        <f t="shared" si="7"/>
        <v>0</v>
      </c>
      <c r="G32" s="8">
        <f t="shared" si="7"/>
        <v>0</v>
      </c>
      <c r="H32" s="8">
        <f t="shared" si="7"/>
        <v>0</v>
      </c>
      <c r="I32" s="8">
        <f t="shared" si="7"/>
        <v>0</v>
      </c>
      <c r="J32" s="8">
        <f t="shared" si="7"/>
        <v>0</v>
      </c>
      <c r="K32" s="8">
        <f t="shared" si="7"/>
        <v>0</v>
      </c>
      <c r="L32" s="8">
        <f t="shared" si="7"/>
        <v>0</v>
      </c>
      <c r="M32" s="8">
        <f t="shared" si="7"/>
        <v>0</v>
      </c>
      <c r="N32" s="8">
        <f t="shared" si="7"/>
        <v>0</v>
      </c>
      <c r="O32" s="8">
        <f t="shared" si="7"/>
        <v>0</v>
      </c>
      <c r="P32" s="8">
        <f t="shared" si="7"/>
        <v>0</v>
      </c>
      <c r="Q32" s="8">
        <f t="shared" si="7"/>
        <v>0</v>
      </c>
      <c r="R32" s="8">
        <f t="shared" si="7"/>
        <v>0</v>
      </c>
      <c r="S32" s="8">
        <f t="shared" si="7"/>
        <v>0</v>
      </c>
      <c r="T32" s="8">
        <f t="shared" si="7"/>
        <v>0</v>
      </c>
      <c r="U32" s="8">
        <f t="shared" si="7"/>
        <v>0</v>
      </c>
      <c r="V32" s="8">
        <f t="shared" si="7"/>
        <v>0</v>
      </c>
      <c r="W32" s="8">
        <f t="shared" si="7"/>
        <v>0</v>
      </c>
      <c r="X32" s="8">
        <f t="shared" si="7"/>
        <v>0</v>
      </c>
      <c r="Y32" s="8">
        <f t="shared" si="7"/>
        <v>0</v>
      </c>
      <c r="Z32" s="8">
        <f t="shared" si="7"/>
        <v>0</v>
      </c>
      <c r="AA32" s="8">
        <f t="shared" si="7"/>
        <v>0</v>
      </c>
      <c r="AB32" s="8">
        <f t="shared" si="7"/>
        <v>0</v>
      </c>
      <c r="AC32" s="8">
        <f t="shared" si="7"/>
        <v>0</v>
      </c>
      <c r="AD32" s="8">
        <f t="shared" si="7"/>
        <v>0</v>
      </c>
      <c r="AE32" s="8">
        <f t="shared" si="7"/>
        <v>0</v>
      </c>
      <c r="AF32" s="8">
        <f t="shared" si="7"/>
        <v>0</v>
      </c>
      <c r="AG32" s="8">
        <f t="shared" si="7"/>
        <v>0</v>
      </c>
      <c r="AH32" s="8">
        <f t="shared" si="7"/>
        <v>0</v>
      </c>
      <c r="AI32" s="8">
        <f t="shared" si="7"/>
        <v>0</v>
      </c>
      <c r="AJ32" s="8">
        <f t="shared" si="7"/>
        <v>0</v>
      </c>
      <c r="AK32" s="8">
        <f t="shared" si="7"/>
        <v>0</v>
      </c>
      <c r="AL32" s="8">
        <f t="shared" si="7"/>
        <v>0</v>
      </c>
      <c r="AM32" s="8">
        <f t="shared" si="7"/>
        <v>0</v>
      </c>
      <c r="AN32" s="8">
        <f t="shared" si="7"/>
        <v>0</v>
      </c>
      <c r="AO32" s="8">
        <f t="shared" si="7"/>
        <v>0</v>
      </c>
      <c r="AP32" s="8">
        <f t="shared" si="7"/>
        <v>0</v>
      </c>
      <c r="AQ32" s="8">
        <f t="shared" si="7"/>
        <v>0</v>
      </c>
      <c r="AR32" s="8">
        <f t="shared" si="7"/>
        <v>0</v>
      </c>
      <c r="AS32" s="8">
        <f t="shared" si="7"/>
        <v>0</v>
      </c>
      <c r="AT32" s="8">
        <f t="shared" si="7"/>
        <v>0</v>
      </c>
      <c r="AU32" s="8">
        <f t="shared" si="7"/>
        <v>0</v>
      </c>
      <c r="AV32" s="8">
        <f t="shared" si="7"/>
        <v>0</v>
      </c>
      <c r="AW32" s="8">
        <f t="shared" si="7"/>
        <v>0</v>
      </c>
      <c r="AX32" s="8">
        <f t="shared" si="7"/>
        <v>0</v>
      </c>
      <c r="AY32" s="8">
        <f t="shared" si="7"/>
        <v>0</v>
      </c>
      <c r="AZ32" s="8">
        <f t="shared" si="7"/>
        <v>0</v>
      </c>
      <c r="BA32" s="8">
        <f t="shared" si="7"/>
        <v>0</v>
      </c>
      <c r="BB32" s="8">
        <f t="shared" si="7"/>
        <v>0</v>
      </c>
      <c r="BC32" s="8">
        <f t="shared" si="7"/>
        <v>0</v>
      </c>
      <c r="BD32" s="8">
        <f t="shared" si="7"/>
        <v>0</v>
      </c>
      <c r="BE32" s="8">
        <f t="shared" si="7"/>
        <v>0</v>
      </c>
      <c r="BF32" s="8">
        <f t="shared" si="7"/>
        <v>0</v>
      </c>
      <c r="BG32" s="8">
        <f t="shared" si="7"/>
        <v>0</v>
      </c>
      <c r="BH32" s="8">
        <f t="shared" si="7"/>
        <v>0</v>
      </c>
      <c r="BI32" s="8">
        <f t="shared" si="7"/>
        <v>0</v>
      </c>
      <c r="BJ32" s="8">
        <f t="shared" si="7"/>
        <v>0</v>
      </c>
      <c r="BK32" s="8">
        <f t="shared" si="7"/>
        <v>0</v>
      </c>
      <c r="BL32" s="8">
        <f t="shared" si="7"/>
        <v>2</v>
      </c>
      <c r="BM32" s="8">
        <f t="shared" si="7"/>
        <v>2</v>
      </c>
      <c r="BN32" s="8"/>
      <c r="BO32" s="8">
        <f t="shared" si="7"/>
        <v>2</v>
      </c>
      <c r="BP32" s="8">
        <f t="shared" si="7"/>
        <v>2</v>
      </c>
      <c r="BQ32" s="34">
        <f>SUM(D32:BM32)</f>
        <v>4</v>
      </c>
    </row>
    <row r="33" spans="1:68" ht="20.25" x14ac:dyDescent="0.3">
      <c r="A33" s="1"/>
      <c r="B33" s="18"/>
      <c r="C33" s="1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</row>
    <row r="36" spans="1:68" ht="40.5" customHeight="1" x14ac:dyDescent="0.2">
      <c r="B36" s="24"/>
      <c r="C36" s="65"/>
      <c r="D36" s="28">
        <f>D4</f>
        <v>41730</v>
      </c>
      <c r="E36" s="28">
        <f t="shared" ref="E36:BP36" si="8">E4</f>
        <v>41730</v>
      </c>
      <c r="F36" s="28">
        <f t="shared" si="8"/>
        <v>41731</v>
      </c>
      <c r="G36" s="28">
        <f t="shared" si="8"/>
        <v>41731</v>
      </c>
      <c r="H36" s="28">
        <f t="shared" si="8"/>
        <v>41732</v>
      </c>
      <c r="I36" s="28">
        <f t="shared" si="8"/>
        <v>41732</v>
      </c>
      <c r="J36" s="28">
        <f t="shared" si="8"/>
        <v>41733</v>
      </c>
      <c r="K36" s="28">
        <f t="shared" si="8"/>
        <v>41733</v>
      </c>
      <c r="L36" s="28">
        <f t="shared" si="8"/>
        <v>41734</v>
      </c>
      <c r="M36" s="28">
        <f t="shared" si="8"/>
        <v>41734</v>
      </c>
      <c r="N36" s="28">
        <f t="shared" si="8"/>
        <v>41735</v>
      </c>
      <c r="O36" s="28">
        <f t="shared" si="8"/>
        <v>41735</v>
      </c>
      <c r="P36" s="28">
        <f t="shared" si="8"/>
        <v>41736</v>
      </c>
      <c r="Q36" s="28">
        <f t="shared" si="8"/>
        <v>41736</v>
      </c>
      <c r="R36" s="28">
        <f t="shared" si="8"/>
        <v>41737</v>
      </c>
      <c r="S36" s="28">
        <f t="shared" si="8"/>
        <v>41737</v>
      </c>
      <c r="T36" s="28">
        <f t="shared" si="8"/>
        <v>41738</v>
      </c>
      <c r="U36" s="28">
        <f t="shared" si="8"/>
        <v>41738</v>
      </c>
      <c r="V36" s="28">
        <f t="shared" si="8"/>
        <v>41739</v>
      </c>
      <c r="W36" s="28">
        <f t="shared" si="8"/>
        <v>41739</v>
      </c>
      <c r="X36" s="28">
        <f t="shared" si="8"/>
        <v>41740</v>
      </c>
      <c r="Y36" s="28">
        <f t="shared" si="8"/>
        <v>41740</v>
      </c>
      <c r="Z36" s="28">
        <f t="shared" si="8"/>
        <v>41741</v>
      </c>
      <c r="AA36" s="28">
        <f t="shared" si="8"/>
        <v>41741</v>
      </c>
      <c r="AB36" s="28">
        <f t="shared" si="8"/>
        <v>41742</v>
      </c>
      <c r="AC36" s="28">
        <f t="shared" si="8"/>
        <v>41742</v>
      </c>
      <c r="AD36" s="28">
        <f t="shared" si="8"/>
        <v>41743</v>
      </c>
      <c r="AE36" s="28">
        <f t="shared" si="8"/>
        <v>41743</v>
      </c>
      <c r="AF36" s="28">
        <f t="shared" si="8"/>
        <v>41744</v>
      </c>
      <c r="AG36" s="28">
        <f t="shared" si="8"/>
        <v>41744</v>
      </c>
      <c r="AH36" s="28">
        <f t="shared" si="8"/>
        <v>41745</v>
      </c>
      <c r="AI36" s="28">
        <f t="shared" si="8"/>
        <v>41745</v>
      </c>
      <c r="AJ36" s="28">
        <f t="shared" si="8"/>
        <v>41746</v>
      </c>
      <c r="AK36" s="28">
        <f t="shared" si="8"/>
        <v>41746</v>
      </c>
      <c r="AL36" s="28">
        <f t="shared" si="8"/>
        <v>41747</v>
      </c>
      <c r="AM36" s="28">
        <f t="shared" si="8"/>
        <v>41747</v>
      </c>
      <c r="AN36" s="28">
        <f t="shared" si="8"/>
        <v>41748</v>
      </c>
      <c r="AO36" s="28">
        <f t="shared" si="8"/>
        <v>41748</v>
      </c>
      <c r="AP36" s="28">
        <f t="shared" si="8"/>
        <v>41749</v>
      </c>
      <c r="AQ36" s="28">
        <f t="shared" si="8"/>
        <v>41749</v>
      </c>
      <c r="AR36" s="28">
        <f t="shared" si="8"/>
        <v>41750</v>
      </c>
      <c r="AS36" s="28">
        <f t="shared" si="8"/>
        <v>41750</v>
      </c>
      <c r="AT36" s="28">
        <f t="shared" si="8"/>
        <v>41751</v>
      </c>
      <c r="AU36" s="28">
        <f t="shared" si="8"/>
        <v>41751</v>
      </c>
      <c r="AV36" s="28">
        <f t="shared" si="8"/>
        <v>41752</v>
      </c>
      <c r="AW36" s="28">
        <f t="shared" si="8"/>
        <v>41752</v>
      </c>
      <c r="AX36" s="28">
        <f t="shared" si="8"/>
        <v>41753</v>
      </c>
      <c r="AY36" s="28">
        <f t="shared" si="8"/>
        <v>41753</v>
      </c>
      <c r="AZ36" s="28">
        <f t="shared" si="8"/>
        <v>41754</v>
      </c>
      <c r="BA36" s="28">
        <f t="shared" si="8"/>
        <v>41754</v>
      </c>
      <c r="BB36" s="28">
        <f t="shared" si="8"/>
        <v>41755</v>
      </c>
      <c r="BC36" s="28">
        <f t="shared" si="8"/>
        <v>41755</v>
      </c>
      <c r="BD36" s="28">
        <f t="shared" si="8"/>
        <v>41756</v>
      </c>
      <c r="BE36" s="28">
        <f t="shared" si="8"/>
        <v>41756</v>
      </c>
      <c r="BF36" s="28">
        <f t="shared" si="8"/>
        <v>41757</v>
      </c>
      <c r="BG36" s="28">
        <f t="shared" si="8"/>
        <v>41757</v>
      </c>
      <c r="BH36" s="28">
        <f t="shared" si="8"/>
        <v>41758</v>
      </c>
      <c r="BI36" s="28">
        <f t="shared" si="8"/>
        <v>41758</v>
      </c>
      <c r="BJ36" s="28">
        <f t="shared" si="8"/>
        <v>41759</v>
      </c>
      <c r="BK36" s="28">
        <f t="shared" si="8"/>
        <v>41759</v>
      </c>
      <c r="BL36" s="28">
        <f t="shared" si="8"/>
        <v>41760</v>
      </c>
      <c r="BM36" s="28">
        <f t="shared" si="8"/>
        <v>41760</v>
      </c>
      <c r="BN36" s="28"/>
      <c r="BO36" s="28">
        <f t="shared" si="8"/>
        <v>0</v>
      </c>
      <c r="BP36" s="28">
        <f t="shared" si="8"/>
        <v>0</v>
      </c>
    </row>
    <row r="37" spans="1:68" s="23" customFormat="1" ht="39" customHeight="1" x14ac:dyDescent="0.2">
      <c r="B37" s="24" t="s">
        <v>18</v>
      </c>
      <c r="C37" s="24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69"/>
    </row>
    <row r="38" spans="1:68" ht="37.5" customHeight="1" x14ac:dyDescent="0.2">
      <c r="B38" s="24" t="s">
        <v>17</v>
      </c>
      <c r="C38" s="65"/>
      <c r="D38" s="29">
        <f>D5</f>
        <v>41730</v>
      </c>
      <c r="E38" s="29">
        <f t="shared" ref="E38:BP38" si="9">E5</f>
        <v>41730</v>
      </c>
      <c r="F38" s="29">
        <f t="shared" si="9"/>
        <v>41731</v>
      </c>
      <c r="G38" s="29">
        <f t="shared" si="9"/>
        <v>41731</v>
      </c>
      <c r="H38" s="29">
        <f t="shared" si="9"/>
        <v>41732</v>
      </c>
      <c r="I38" s="29">
        <f t="shared" si="9"/>
        <v>41732</v>
      </c>
      <c r="J38" s="29">
        <f t="shared" si="9"/>
        <v>41733</v>
      </c>
      <c r="K38" s="29">
        <f t="shared" si="9"/>
        <v>41733</v>
      </c>
      <c r="L38" s="29">
        <f t="shared" si="9"/>
        <v>41734</v>
      </c>
      <c r="M38" s="29">
        <f t="shared" si="9"/>
        <v>41734</v>
      </c>
      <c r="N38" s="29">
        <f t="shared" si="9"/>
        <v>41735</v>
      </c>
      <c r="O38" s="29">
        <f t="shared" si="9"/>
        <v>41735</v>
      </c>
      <c r="P38" s="29">
        <f t="shared" si="9"/>
        <v>41736</v>
      </c>
      <c r="Q38" s="29">
        <f t="shared" si="9"/>
        <v>41736</v>
      </c>
      <c r="R38" s="29">
        <f t="shared" si="9"/>
        <v>41737</v>
      </c>
      <c r="S38" s="29">
        <f t="shared" si="9"/>
        <v>41737</v>
      </c>
      <c r="T38" s="29">
        <f t="shared" si="9"/>
        <v>41738</v>
      </c>
      <c r="U38" s="29">
        <f t="shared" si="9"/>
        <v>41738</v>
      </c>
      <c r="V38" s="29">
        <f t="shared" si="9"/>
        <v>41739</v>
      </c>
      <c r="W38" s="29">
        <f t="shared" si="9"/>
        <v>41739</v>
      </c>
      <c r="X38" s="29">
        <f t="shared" si="9"/>
        <v>41740</v>
      </c>
      <c r="Y38" s="29">
        <f t="shared" si="9"/>
        <v>41740</v>
      </c>
      <c r="Z38" s="29">
        <f t="shared" si="9"/>
        <v>41741</v>
      </c>
      <c r="AA38" s="29">
        <f t="shared" si="9"/>
        <v>41741</v>
      </c>
      <c r="AB38" s="29">
        <f t="shared" si="9"/>
        <v>41742</v>
      </c>
      <c r="AC38" s="29">
        <f t="shared" si="9"/>
        <v>41742</v>
      </c>
      <c r="AD38" s="29">
        <f t="shared" si="9"/>
        <v>41743</v>
      </c>
      <c r="AE38" s="29">
        <f t="shared" si="9"/>
        <v>41743</v>
      </c>
      <c r="AF38" s="29">
        <f t="shared" si="9"/>
        <v>41744</v>
      </c>
      <c r="AG38" s="29">
        <f t="shared" si="9"/>
        <v>41744</v>
      </c>
      <c r="AH38" s="29">
        <f t="shared" si="9"/>
        <v>41745</v>
      </c>
      <c r="AI38" s="29">
        <f t="shared" si="9"/>
        <v>41745</v>
      </c>
      <c r="AJ38" s="29">
        <f t="shared" si="9"/>
        <v>41746</v>
      </c>
      <c r="AK38" s="29">
        <f t="shared" si="9"/>
        <v>41746</v>
      </c>
      <c r="AL38" s="29">
        <f t="shared" si="9"/>
        <v>41747</v>
      </c>
      <c r="AM38" s="29">
        <f t="shared" si="9"/>
        <v>41747</v>
      </c>
      <c r="AN38" s="29">
        <f t="shared" si="9"/>
        <v>41748</v>
      </c>
      <c r="AO38" s="29">
        <f t="shared" si="9"/>
        <v>41748</v>
      </c>
      <c r="AP38" s="29">
        <f t="shared" si="9"/>
        <v>41749</v>
      </c>
      <c r="AQ38" s="29">
        <f t="shared" si="9"/>
        <v>41749</v>
      </c>
      <c r="AR38" s="29">
        <f t="shared" si="9"/>
        <v>41750</v>
      </c>
      <c r="AS38" s="29">
        <f t="shared" si="9"/>
        <v>41750</v>
      </c>
      <c r="AT38" s="29">
        <f t="shared" si="9"/>
        <v>41751</v>
      </c>
      <c r="AU38" s="29">
        <f t="shared" si="9"/>
        <v>41751</v>
      </c>
      <c r="AV38" s="29">
        <f t="shared" si="9"/>
        <v>41752</v>
      </c>
      <c r="AW38" s="29">
        <f t="shared" si="9"/>
        <v>41752</v>
      </c>
      <c r="AX38" s="29">
        <f t="shared" si="9"/>
        <v>41753</v>
      </c>
      <c r="AY38" s="29">
        <f t="shared" si="9"/>
        <v>41753</v>
      </c>
      <c r="AZ38" s="29">
        <f t="shared" si="9"/>
        <v>41754</v>
      </c>
      <c r="BA38" s="29">
        <f t="shared" si="9"/>
        <v>41754</v>
      </c>
      <c r="BB38" s="29">
        <f t="shared" si="9"/>
        <v>41755</v>
      </c>
      <c r="BC38" s="29">
        <f t="shared" si="9"/>
        <v>41755</v>
      </c>
      <c r="BD38" s="29">
        <f t="shared" si="9"/>
        <v>41756</v>
      </c>
      <c r="BE38" s="29">
        <f t="shared" si="9"/>
        <v>41756</v>
      </c>
      <c r="BF38" s="29">
        <f t="shared" si="9"/>
        <v>41757</v>
      </c>
      <c r="BG38" s="29">
        <f t="shared" si="9"/>
        <v>41757</v>
      </c>
      <c r="BH38" s="29">
        <f t="shared" si="9"/>
        <v>41758</v>
      </c>
      <c r="BI38" s="29">
        <f t="shared" si="9"/>
        <v>41758</v>
      </c>
      <c r="BJ38" s="29">
        <f t="shared" si="9"/>
        <v>41759</v>
      </c>
      <c r="BK38" s="29">
        <f t="shared" si="9"/>
        <v>41759</v>
      </c>
      <c r="BL38" s="29">
        <f t="shared" si="9"/>
        <v>41760</v>
      </c>
      <c r="BM38" s="29">
        <f t="shared" si="9"/>
        <v>41760</v>
      </c>
      <c r="BN38" s="29"/>
      <c r="BO38" s="29">
        <f t="shared" si="9"/>
        <v>0</v>
      </c>
      <c r="BP38" s="29">
        <f t="shared" si="9"/>
        <v>0</v>
      </c>
    </row>
    <row r="43" spans="1:68" x14ac:dyDescent="0.2">
      <c r="B43" s="10" t="s">
        <v>14</v>
      </c>
      <c r="H43" s="32">
        <v>1</v>
      </c>
    </row>
    <row r="44" spans="1:68" x14ac:dyDescent="0.2">
      <c r="B44" s="10" t="s">
        <v>15</v>
      </c>
      <c r="H44" s="32">
        <v>2</v>
      </c>
    </row>
    <row r="45" spans="1:68" x14ac:dyDescent="0.2">
      <c r="B45" s="10" t="s">
        <v>23</v>
      </c>
      <c r="H45" s="32">
        <v>3</v>
      </c>
    </row>
    <row r="46" spans="1:68" x14ac:dyDescent="0.2">
      <c r="B46" s="10" t="s">
        <v>24</v>
      </c>
      <c r="H46" s="32">
        <v>4</v>
      </c>
    </row>
    <row r="47" spans="1:68" x14ac:dyDescent="0.2">
      <c r="H47" s="32">
        <v>5</v>
      </c>
    </row>
    <row r="48" spans="1:68" x14ac:dyDescent="0.2">
      <c r="H48" s="32">
        <v>6</v>
      </c>
    </row>
    <row r="49" spans="8:8" x14ac:dyDescent="0.2">
      <c r="H49" s="32">
        <v>7</v>
      </c>
    </row>
    <row r="50" spans="8:8" x14ac:dyDescent="0.2">
      <c r="H50" s="32">
        <v>8</v>
      </c>
    </row>
    <row r="51" spans="8:8" x14ac:dyDescent="0.2">
      <c r="H51" s="32">
        <v>9</v>
      </c>
    </row>
    <row r="52" spans="8:8" x14ac:dyDescent="0.2">
      <c r="H52" s="32">
        <v>10</v>
      </c>
    </row>
    <row r="53" spans="8:8" x14ac:dyDescent="0.2">
      <c r="H53" s="32">
        <v>11</v>
      </c>
    </row>
    <row r="54" spans="8:8" x14ac:dyDescent="0.2">
      <c r="H54" s="32">
        <v>12</v>
      </c>
    </row>
  </sheetData>
  <mergeCells count="9">
    <mergeCell ref="B31:B32"/>
    <mergeCell ref="D3:E3"/>
    <mergeCell ref="A3:A6"/>
    <mergeCell ref="A1:BM1"/>
    <mergeCell ref="X2:AH2"/>
    <mergeCell ref="T2:W2"/>
    <mergeCell ref="F3:I3"/>
    <mergeCell ref="J3:BM3"/>
    <mergeCell ref="AI2:AT2"/>
  </mergeCells>
  <conditionalFormatting sqref="D4:BN4">
    <cfRule type="timePeriod" dxfId="6" priority="5" stopIfTrue="1" timePeriod="thisMonth">
      <formula>AND(MONTH(D4)=MONTH(TODAY()),YEAR(D4)=YEAR(TODAY()))</formula>
    </cfRule>
  </conditionalFormatting>
  <conditionalFormatting sqref="D4:BN18">
    <cfRule type="expression" dxfId="5" priority="11" stopIfTrue="1">
      <formula>(WEEKDAY(D$4,2)&gt;5)*(D$37&lt;&gt;$B$37)+(D$37=$B$38)</formula>
    </cfRule>
    <cfRule type="timePeriod" dxfId="4" priority="12" stopIfTrue="1" timePeriod="thisMonth">
      <formula>AND(MONTH(D4)=MONTH(TODAY()),YEAR(D4)=YEAR(TODAY()))</formula>
    </cfRule>
    <cfRule type="containsText" dxfId="3" priority="13" stopIfTrue="1" operator="containsText" text="вт">
      <formula>NOT(ISERROR(SEARCH("вт",D4)))</formula>
    </cfRule>
  </conditionalFormatting>
  <conditionalFormatting sqref="B3:C6">
    <cfRule type="expression" dxfId="2" priority="1" stopIfTrue="1">
      <formula>(WEEKDAY(B$4,2)&gt;5)*(B$37&lt;&gt;$B$37)+(B$37=$B$38)</formula>
    </cfRule>
    <cfRule type="timePeriod" dxfId="1" priority="2" stopIfTrue="1" timePeriod="thisMonth">
      <formula>AND(MONTH(B3)=MONTH(TODAY()),YEAR(B3)=YEAR(TODAY()))</formula>
    </cfRule>
    <cfRule type="containsText" dxfId="0" priority="3" stopIfTrue="1" operator="containsText" text="вт">
      <formula>NOT(ISERROR(SEARCH("вт",B3)))</formula>
    </cfRule>
  </conditionalFormatting>
  <dataValidations count="3">
    <dataValidation type="list" allowBlank="1" showInputMessage="1" showErrorMessage="1" sqref="D37:BN37">
      <formula1>$B$36:$B$38</formula1>
    </dataValidation>
    <dataValidation type="list" allowBlank="1" showInputMessage="1" showErrorMessage="1" sqref="D3">
      <formula1>$H$43:$H$54</formula1>
    </dataValidation>
    <dataValidation type="list" allowBlank="1" showInputMessage="1" showErrorMessage="1" sqref="D6:BN6">
      <formula1>$B$43:$B$46</formula1>
    </dataValidation>
  </dataValidations>
  <pageMargins left="0.23622047244094491" right="0" top="0.19685039370078741" bottom="0.15748031496062992" header="0.27559055118110237" footer="0.31496062992125984"/>
  <pageSetup paperSize="9" scale="55" orientation="landscape" r:id="rId1"/>
  <headerFooter alignWithMargins="0"/>
  <rowBreaks count="1" manualBreakCount="1">
    <brk id="28" max="63" man="1"/>
  </rowBreaks>
  <colBreaks count="1" manualBreakCount="1">
    <brk id="6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24" sqref="B24"/>
    </sheetView>
  </sheetViews>
  <sheetFormatPr defaultRowHeight="12.75" x14ac:dyDescent="0.2"/>
  <cols>
    <col min="1" max="1" width="11.5703125" customWidth="1"/>
  </cols>
  <sheetData>
    <row r="1" spans="1:5" x14ac:dyDescent="0.2">
      <c r="A1" t="s">
        <v>13</v>
      </c>
      <c r="B1">
        <v>1</v>
      </c>
      <c r="E1" s="31">
        <v>1</v>
      </c>
    </row>
    <row r="2" spans="1:5" x14ac:dyDescent="0.2">
      <c r="A2" t="s">
        <v>12</v>
      </c>
      <c r="B2">
        <v>1</v>
      </c>
      <c r="E2" s="31">
        <v>2</v>
      </c>
    </row>
    <row r="3" spans="1:5" x14ac:dyDescent="0.2">
      <c r="E3" s="31">
        <v>3</v>
      </c>
    </row>
    <row r="4" spans="1:5" x14ac:dyDescent="0.2">
      <c r="E4" s="31">
        <v>4</v>
      </c>
    </row>
    <row r="5" spans="1:5" x14ac:dyDescent="0.2">
      <c r="E5" s="31">
        <v>5</v>
      </c>
    </row>
    <row r="6" spans="1:5" x14ac:dyDescent="0.2">
      <c r="E6" s="31">
        <v>6</v>
      </c>
    </row>
    <row r="7" spans="1:5" x14ac:dyDescent="0.2">
      <c r="E7" s="31">
        <v>7</v>
      </c>
    </row>
    <row r="8" spans="1:5" x14ac:dyDescent="0.2">
      <c r="E8" s="31">
        <v>8</v>
      </c>
    </row>
    <row r="9" spans="1:5" x14ac:dyDescent="0.2">
      <c r="E9" s="31">
        <v>9</v>
      </c>
    </row>
    <row r="10" spans="1:5" x14ac:dyDescent="0.2">
      <c r="E10" s="31">
        <v>10</v>
      </c>
    </row>
    <row r="11" spans="1:5" x14ac:dyDescent="0.2">
      <c r="E11" s="31">
        <v>11</v>
      </c>
    </row>
    <row r="12" spans="1:5" x14ac:dyDescent="0.2">
      <c r="E12" s="31">
        <v>12</v>
      </c>
    </row>
    <row r="15" spans="1:5" x14ac:dyDescent="0.2">
      <c r="A15" s="10" t="s">
        <v>23</v>
      </c>
      <c r="B15">
        <v>8</v>
      </c>
    </row>
    <row r="16" spans="1:5" x14ac:dyDescent="0.2">
      <c r="A16" s="10" t="s">
        <v>14</v>
      </c>
      <c r="B16">
        <v>9</v>
      </c>
    </row>
    <row r="17" spans="1:2" x14ac:dyDescent="0.2">
      <c r="A17" s="10" t="s">
        <v>15</v>
      </c>
      <c r="B17">
        <v>15</v>
      </c>
    </row>
    <row r="18" spans="1:2" x14ac:dyDescent="0.2">
      <c r="A18" s="10" t="s">
        <v>24</v>
      </c>
      <c r="B18">
        <v>16</v>
      </c>
    </row>
    <row r="20" spans="1:2" x14ac:dyDescent="0.2">
      <c r="B20" t="str">
        <f>{"8.00-16.00",8;"8.00-17.00",9;"17.00-8.00",15;"16.00-8.00",16}</f>
        <v>8.00-16.00</v>
      </c>
    </row>
    <row r="23" spans="1:2" x14ac:dyDescent="0.2">
      <c r="A23" s="10"/>
    </row>
    <row r="24" spans="1:2" x14ac:dyDescent="0.2">
      <c r="A24" s="10" t="s">
        <v>24</v>
      </c>
      <c r="B24">
        <f>VLOOKUP(A24,{"8.00-16.00",8;"8.00-17.00",9;"17.00-8.00",15;"16.00-8.00",16},2,0)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дежурство 04 </vt:lpstr>
      <vt:lpstr>индекс</vt:lpstr>
      <vt:lpstr>АМТС</vt:lpstr>
      <vt:lpstr>дом_связи</vt:lpstr>
      <vt:lpstr>'дежурство 04 '!Область_печати</vt:lpstr>
    </vt:vector>
  </TitlesOfParts>
  <Company>Utel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chernyshov-sv</dc:creator>
  <cp:lastModifiedBy>Admin</cp:lastModifiedBy>
  <cp:lastPrinted>2014-03-26T08:05:33Z</cp:lastPrinted>
  <dcterms:created xsi:type="dcterms:W3CDTF">2012-01-10T06:42:00Z</dcterms:created>
  <dcterms:modified xsi:type="dcterms:W3CDTF">2014-03-27T10:24:36Z</dcterms:modified>
</cp:coreProperties>
</file>