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9495" windowHeight="1305" tabRatio="199" activeTab="1"/>
  </bookViews>
  <sheets>
    <sheet name="БД" sheetId="5" r:id="rId1"/>
    <sheet name="010" sheetId="1" r:id="rId2"/>
  </sheets>
  <calcPr calcId="145621"/>
</workbook>
</file>

<file path=xl/calcChain.xml><?xml version="1.0" encoding="utf-8"?>
<calcChain xmlns="http://schemas.openxmlformats.org/spreadsheetml/2006/main">
  <c r="BZ20" i="1" l="1"/>
  <c r="BZ31" i="1"/>
  <c r="BZ30" i="1"/>
  <c r="BZ29" i="1"/>
  <c r="BZ28" i="1"/>
  <c r="BZ27" i="1"/>
  <c r="BZ26" i="1"/>
  <c r="BZ25" i="1"/>
  <c r="BZ24" i="1"/>
  <c r="BZ23" i="1"/>
  <c r="BZ22" i="1"/>
  <c r="BZ21" i="1"/>
  <c r="BZ39" i="1"/>
  <c r="BZ40" i="1"/>
  <c r="BZ41" i="1"/>
  <c r="BZ42" i="1"/>
  <c r="BZ43" i="1"/>
  <c r="BZ44" i="1"/>
  <c r="BZ45" i="1"/>
  <c r="BZ46" i="1"/>
  <c r="BZ47" i="1"/>
  <c r="BZ36" i="1"/>
  <c r="BZ37" i="1"/>
  <c r="BZ38" i="1"/>
  <c r="G32" i="1" l="1"/>
  <c r="F32" i="1"/>
  <c r="BZ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BZ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BZ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BZ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BZ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BZ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BZ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Z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BZ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BZ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BZ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BZ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E32" i="1"/>
  <c r="D32" i="1"/>
  <c r="C32" i="1"/>
  <c r="B32" i="1"/>
  <c r="A83" i="1" l="1"/>
  <c r="A67" i="1"/>
  <c r="A51" i="1"/>
  <c r="A35" i="1"/>
  <c r="A19" i="1"/>
  <c r="A3" i="1"/>
  <c r="BY255" i="1" l="1"/>
  <c r="BY254" i="1"/>
  <c r="BY253" i="1"/>
  <c r="BY252" i="1"/>
  <c r="BY251" i="1"/>
  <c r="BY250" i="1"/>
  <c r="BY249" i="1"/>
  <c r="BY248" i="1"/>
  <c r="BY247" i="1"/>
  <c r="BY246" i="1"/>
  <c r="BY245" i="1"/>
  <c r="BY244" i="1"/>
  <c r="BY239" i="1"/>
  <c r="BY238" i="1"/>
  <c r="BY237" i="1"/>
  <c r="BY236" i="1"/>
  <c r="BY235" i="1"/>
  <c r="BY234" i="1"/>
  <c r="BY233" i="1"/>
  <c r="BY232" i="1"/>
  <c r="BY231" i="1"/>
  <c r="BY230" i="1"/>
  <c r="BY229" i="1"/>
  <c r="BY228" i="1"/>
  <c r="BY240" i="1" s="1"/>
  <c r="BY223" i="1"/>
  <c r="BY222" i="1"/>
  <c r="BY221" i="1"/>
  <c r="BY220" i="1"/>
  <c r="BY219" i="1"/>
  <c r="BY218" i="1"/>
  <c r="BY217" i="1"/>
  <c r="BY216" i="1"/>
  <c r="BY215" i="1"/>
  <c r="BY214" i="1"/>
  <c r="BY213" i="1"/>
  <c r="BY212" i="1"/>
  <c r="BY207" i="1"/>
  <c r="BY206" i="1"/>
  <c r="BY205" i="1"/>
  <c r="BY204" i="1"/>
  <c r="BY203" i="1"/>
  <c r="BY202" i="1"/>
  <c r="BY201" i="1"/>
  <c r="BY200" i="1"/>
  <c r="BY199" i="1"/>
  <c r="BY198" i="1"/>
  <c r="BY197" i="1"/>
  <c r="BY196" i="1"/>
  <c r="BY191" i="1"/>
  <c r="BY190" i="1"/>
  <c r="BY189" i="1"/>
  <c r="BY188" i="1"/>
  <c r="BY187" i="1"/>
  <c r="BY186" i="1"/>
  <c r="BY185" i="1"/>
  <c r="BY184" i="1"/>
  <c r="BY183" i="1"/>
  <c r="BY182" i="1"/>
  <c r="BY181" i="1"/>
  <c r="BY180" i="1"/>
  <c r="BY192" i="1" s="1"/>
  <c r="BY175" i="1"/>
  <c r="BY174" i="1"/>
  <c r="BY173" i="1"/>
  <c r="BY172" i="1"/>
  <c r="BY171" i="1"/>
  <c r="BY170" i="1"/>
  <c r="BY169" i="1"/>
  <c r="BY168" i="1"/>
  <c r="BY167" i="1"/>
  <c r="BY166" i="1"/>
  <c r="BY165" i="1"/>
  <c r="BY164" i="1"/>
  <c r="BY176" i="1" s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BY127" i="1"/>
  <c r="BY126" i="1"/>
  <c r="BY125" i="1"/>
  <c r="BY124" i="1"/>
  <c r="BY123" i="1"/>
  <c r="BY122" i="1"/>
  <c r="BY121" i="1"/>
  <c r="BY120" i="1"/>
  <c r="BY119" i="1"/>
  <c r="BY118" i="1"/>
  <c r="BY117" i="1"/>
  <c r="BY116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64" i="1" s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48" i="1" s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Z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Y15" i="1"/>
  <c r="BY14" i="1"/>
  <c r="BY13" i="1"/>
  <c r="BY12" i="1"/>
  <c r="BY11" i="1"/>
  <c r="BY10" i="1"/>
  <c r="BY9" i="1"/>
  <c r="BY8" i="1"/>
  <c r="BY7" i="1"/>
  <c r="BY6" i="1"/>
  <c r="BY5" i="1"/>
  <c r="BY4" i="1"/>
  <c r="CA4" i="1" s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A243" i="1" s="1"/>
  <c r="B243" i="1" s="1"/>
  <c r="Y2" i="1"/>
  <c r="X2" i="1"/>
  <c r="A227" i="1" s="1"/>
  <c r="B227" i="1" s="1"/>
  <c r="W2" i="1"/>
  <c r="V2" i="1"/>
  <c r="A211" i="1" s="1"/>
  <c r="B211" i="1" s="1"/>
  <c r="U2" i="1"/>
  <c r="T2" i="1"/>
  <c r="A195" i="1" s="1"/>
  <c r="B195" i="1" s="1"/>
  <c r="S2" i="1"/>
  <c r="R2" i="1"/>
  <c r="Q2" i="1"/>
  <c r="P2" i="1"/>
  <c r="A147" i="1" s="1"/>
  <c r="B147" i="1" s="1"/>
  <c r="O2" i="1"/>
  <c r="N2" i="1"/>
  <c r="A131" i="1" s="1"/>
  <c r="B131" i="1" s="1"/>
  <c r="M2" i="1"/>
  <c r="L2" i="1"/>
  <c r="A115" i="1" s="1"/>
  <c r="B115" i="1" s="1"/>
  <c r="K2" i="1"/>
  <c r="J2" i="1"/>
  <c r="I2" i="1"/>
  <c r="H2" i="1"/>
  <c r="B67" i="1" s="1"/>
  <c r="G2" i="1"/>
  <c r="F2" i="1"/>
  <c r="E2" i="1"/>
  <c r="B51" i="1" s="1"/>
  <c r="D2" i="1"/>
  <c r="C2" i="1"/>
  <c r="B2" i="1"/>
  <c r="BY32" i="1" l="1"/>
  <c r="CA68" i="1"/>
  <c r="BY80" i="1"/>
  <c r="CB84" i="1"/>
  <c r="BY96" i="1"/>
  <c r="CA100" i="1"/>
  <c r="BY112" i="1"/>
  <c r="CB116" i="1"/>
  <c r="BY128" i="1"/>
  <c r="CA132" i="1"/>
  <c r="BY144" i="1"/>
  <c r="CA148" i="1"/>
  <c r="BY160" i="1"/>
  <c r="CA196" i="1"/>
  <c r="BY208" i="1"/>
  <c r="CB212" i="1"/>
  <c r="BY224" i="1"/>
  <c r="CB244" i="1"/>
  <c r="BY256" i="1"/>
  <c r="B35" i="1"/>
  <c r="A99" i="1"/>
  <c r="B99" i="1" s="1"/>
  <c r="B83" i="1"/>
  <c r="A179" i="1"/>
  <c r="B179" i="1" s="1"/>
  <c r="A163" i="1"/>
  <c r="B163" i="1" s="1"/>
  <c r="B3" i="1"/>
  <c r="B19" i="1"/>
  <c r="CA212" i="1"/>
  <c r="CB213" i="1" s="1"/>
  <c r="CB148" i="1"/>
  <c r="CB149" i="1" s="1"/>
  <c r="CA164" i="1"/>
  <c r="CB132" i="1"/>
  <c r="CB133" i="1" s="1"/>
  <c r="CB196" i="1"/>
  <c r="CB197" i="1" s="1"/>
  <c r="CB4" i="1"/>
  <c r="CB5" i="1" s="1"/>
  <c r="BY16" i="1"/>
  <c r="CA84" i="1"/>
  <c r="CB68" i="1"/>
  <c r="CB69" i="1" s="1"/>
  <c r="CB100" i="1"/>
  <c r="CB101" i="1" s="1"/>
  <c r="CA116" i="1"/>
  <c r="CB164" i="1"/>
  <c r="CA180" i="1"/>
  <c r="CB228" i="1"/>
  <c r="CB180" i="1"/>
  <c r="CA244" i="1"/>
  <c r="CA228" i="1"/>
  <c r="BZ61" i="1" l="1"/>
  <c r="BZ57" i="1"/>
  <c r="BZ63" i="1"/>
  <c r="BZ62" i="1"/>
  <c r="BZ58" i="1"/>
  <c r="BZ52" i="1"/>
  <c r="BZ64" i="1" s="1"/>
  <c r="BZ59" i="1"/>
  <c r="BZ53" i="1"/>
  <c r="BZ60" i="1"/>
  <c r="BZ55" i="1"/>
  <c r="BZ54" i="1"/>
  <c r="BZ56" i="1"/>
  <c r="CA213" i="1"/>
  <c r="CB214" i="1" s="1"/>
  <c r="CA149" i="1"/>
  <c r="CA150" i="1" s="1"/>
  <c r="CA165" i="1"/>
  <c r="CA197" i="1"/>
  <c r="CB198" i="1" s="1"/>
  <c r="CA101" i="1"/>
  <c r="CA102" i="1" s="1"/>
  <c r="CA133" i="1"/>
  <c r="CA134" i="1" s="1"/>
  <c r="CA5" i="1"/>
  <c r="CA6" i="1" s="1"/>
  <c r="CB229" i="1"/>
  <c r="CA229" i="1"/>
  <c r="CA69" i="1"/>
  <c r="CB165" i="1"/>
  <c r="CB85" i="1"/>
  <c r="CA85" i="1"/>
  <c r="CA117" i="1"/>
  <c r="CB117" i="1"/>
  <c r="CB245" i="1"/>
  <c r="CA245" i="1"/>
  <c r="CA181" i="1"/>
  <c r="CB181" i="1"/>
  <c r="BZ48" i="1" l="1"/>
  <c r="CB36" i="1"/>
  <c r="CA36" i="1"/>
  <c r="BZ32" i="1"/>
  <c r="CA20" i="1"/>
  <c r="CB20" i="1"/>
  <c r="CA52" i="1"/>
  <c r="CB52" i="1"/>
  <c r="CA214" i="1"/>
  <c r="CA215" i="1" s="1"/>
  <c r="CB150" i="1"/>
  <c r="CB151" i="1" s="1"/>
  <c r="CA198" i="1"/>
  <c r="CA199" i="1" s="1"/>
  <c r="CB166" i="1"/>
  <c r="CB134" i="1"/>
  <c r="CB135" i="1" s="1"/>
  <c r="CB6" i="1"/>
  <c r="CA7" i="1" s="1"/>
  <c r="CB102" i="1"/>
  <c r="CA103" i="1" s="1"/>
  <c r="CB118" i="1"/>
  <c r="CA118" i="1"/>
  <c r="CB182" i="1"/>
  <c r="CA182" i="1"/>
  <c r="CA166" i="1"/>
  <c r="CB246" i="1"/>
  <c r="CA246" i="1"/>
  <c r="CA86" i="1"/>
  <c r="CB86" i="1"/>
  <c r="CA70" i="1"/>
  <c r="CB70" i="1"/>
  <c r="CB230" i="1"/>
  <c r="CA230" i="1"/>
  <c r="CB37" i="1" l="1"/>
  <c r="CA37" i="1"/>
  <c r="CB21" i="1"/>
  <c r="CA21" i="1"/>
  <c r="CA53" i="1"/>
  <c r="CB53" i="1"/>
  <c r="CB215" i="1"/>
  <c r="CB216" i="1" s="1"/>
  <c r="CA151" i="1"/>
  <c r="CA152" i="1" s="1"/>
  <c r="CB199" i="1"/>
  <c r="CA200" i="1" s="1"/>
  <c r="CA135" i="1"/>
  <c r="CA136" i="1" s="1"/>
  <c r="CB7" i="1"/>
  <c r="CA8" i="1" s="1"/>
  <c r="CB103" i="1"/>
  <c r="CA104" i="1" s="1"/>
  <c r="CB71" i="1"/>
  <c r="CA71" i="1"/>
  <c r="CA216" i="1"/>
  <c r="CB167" i="1"/>
  <c r="CA167" i="1"/>
  <c r="CB119" i="1"/>
  <c r="CA119" i="1"/>
  <c r="CB231" i="1"/>
  <c r="CA231" i="1"/>
  <c r="CB183" i="1"/>
  <c r="CA183" i="1"/>
  <c r="CB87" i="1"/>
  <c r="CA87" i="1"/>
  <c r="CB247" i="1"/>
  <c r="CA247" i="1"/>
  <c r="CA38" i="1" l="1"/>
  <c r="CB38" i="1"/>
  <c r="CA22" i="1"/>
  <c r="CB22" i="1"/>
  <c r="CA54" i="1"/>
  <c r="CB54" i="1"/>
  <c r="CB152" i="1"/>
  <c r="CB153" i="1" s="1"/>
  <c r="CB136" i="1"/>
  <c r="CA137" i="1" s="1"/>
  <c r="CB200" i="1"/>
  <c r="CA201" i="1" s="1"/>
  <c r="CB8" i="1"/>
  <c r="CB9" i="1" s="1"/>
  <c r="CB104" i="1"/>
  <c r="CA105" i="1" s="1"/>
  <c r="CB217" i="1"/>
  <c r="CA217" i="1"/>
  <c r="CA248" i="1"/>
  <c r="CB248" i="1"/>
  <c r="CA88" i="1"/>
  <c r="CB88" i="1"/>
  <c r="CB184" i="1"/>
  <c r="CA184" i="1"/>
  <c r="CA232" i="1"/>
  <c r="CB232" i="1"/>
  <c r="CA120" i="1"/>
  <c r="CB120" i="1"/>
  <c r="CA168" i="1"/>
  <c r="CB168" i="1"/>
  <c r="CB72" i="1"/>
  <c r="CA72" i="1"/>
  <c r="CB39" i="1" l="1"/>
  <c r="CA39" i="1"/>
  <c r="CB23" i="1"/>
  <c r="CA23" i="1"/>
  <c r="CA55" i="1"/>
  <c r="CB55" i="1"/>
  <c r="CA153" i="1"/>
  <c r="CB137" i="1"/>
  <c r="CA138" i="1" s="1"/>
  <c r="CB201" i="1"/>
  <c r="CB202" i="1" s="1"/>
  <c r="CA9" i="1"/>
  <c r="CB10" i="1" s="1"/>
  <c r="CB105" i="1"/>
  <c r="CB106" i="1" s="1"/>
  <c r="CA73" i="1"/>
  <c r="CB73" i="1"/>
  <c r="CA185" i="1"/>
  <c r="CB185" i="1"/>
  <c r="CB218" i="1"/>
  <c r="CA218" i="1"/>
  <c r="CA202" i="1"/>
  <c r="CA121" i="1"/>
  <c r="CB121" i="1"/>
  <c r="CB249" i="1"/>
  <c r="CA249" i="1"/>
  <c r="CB154" i="1"/>
  <c r="CA154" i="1"/>
  <c r="CB169" i="1"/>
  <c r="CA169" i="1"/>
  <c r="CB233" i="1"/>
  <c r="CA233" i="1"/>
  <c r="CB89" i="1"/>
  <c r="CA89" i="1"/>
  <c r="CB40" i="1" l="1"/>
  <c r="CA40" i="1"/>
  <c r="CB56" i="1"/>
  <c r="CB24" i="1"/>
  <c r="CA24" i="1"/>
  <c r="CA56" i="1"/>
  <c r="CB138" i="1"/>
  <c r="CA139" i="1" s="1"/>
  <c r="CA106" i="1"/>
  <c r="CA107" i="1" s="1"/>
  <c r="CA10" i="1"/>
  <c r="CB11" i="1" s="1"/>
  <c r="CB234" i="1"/>
  <c r="CA234" i="1"/>
  <c r="CB250" i="1"/>
  <c r="CA250" i="1"/>
  <c r="CA219" i="1"/>
  <c r="CB219" i="1"/>
  <c r="CB186" i="1"/>
  <c r="CA186" i="1"/>
  <c r="CB139" i="1"/>
  <c r="CA90" i="1"/>
  <c r="CB90" i="1"/>
  <c r="CB170" i="1"/>
  <c r="CA170" i="1"/>
  <c r="CA155" i="1"/>
  <c r="CB155" i="1"/>
  <c r="CB122" i="1"/>
  <c r="CA122" i="1"/>
  <c r="CB203" i="1"/>
  <c r="CA203" i="1"/>
  <c r="CA74" i="1"/>
  <c r="CB74" i="1"/>
  <c r="CB41" i="1" l="1"/>
  <c r="CA41" i="1"/>
  <c r="CB57" i="1"/>
  <c r="CB25" i="1"/>
  <c r="CA25" i="1"/>
  <c r="CA57" i="1"/>
  <c r="CB107" i="1"/>
  <c r="CB108" i="1" s="1"/>
  <c r="CA11" i="1"/>
  <c r="CB12" i="1" s="1"/>
  <c r="CA91" i="1"/>
  <c r="CB91" i="1"/>
  <c r="CB140" i="1"/>
  <c r="CA140" i="1"/>
  <c r="CB187" i="1"/>
  <c r="CA187" i="1"/>
  <c r="CB235" i="1"/>
  <c r="CA235" i="1"/>
  <c r="CB75" i="1"/>
  <c r="CA75" i="1"/>
  <c r="CB220" i="1"/>
  <c r="CA220" i="1"/>
  <c r="CB171" i="1"/>
  <c r="CA171" i="1"/>
  <c r="CA251" i="1"/>
  <c r="CB251" i="1"/>
  <c r="CB156" i="1"/>
  <c r="CA156" i="1"/>
  <c r="CB204" i="1"/>
  <c r="CA204" i="1"/>
  <c r="CB123" i="1"/>
  <c r="CA123" i="1"/>
  <c r="CB42" i="1" l="1"/>
  <c r="CA42" i="1"/>
  <c r="CB58" i="1"/>
  <c r="CB26" i="1"/>
  <c r="CA26" i="1"/>
  <c r="CA58" i="1"/>
  <c r="CA108" i="1"/>
  <c r="CA109" i="1" s="1"/>
  <c r="CA12" i="1"/>
  <c r="CB13" i="1" s="1"/>
  <c r="CB124" i="1"/>
  <c r="CA124" i="1"/>
  <c r="CB157" i="1"/>
  <c r="CA157" i="1"/>
  <c r="CB221" i="1"/>
  <c r="CA221" i="1"/>
  <c r="CA236" i="1"/>
  <c r="CB236" i="1"/>
  <c r="CB141" i="1"/>
  <c r="CA141" i="1"/>
  <c r="CB252" i="1"/>
  <c r="CA252" i="1"/>
  <c r="CB205" i="1"/>
  <c r="CA205" i="1"/>
  <c r="CA172" i="1"/>
  <c r="CB172" i="1"/>
  <c r="CA76" i="1"/>
  <c r="CB76" i="1"/>
  <c r="CB188" i="1"/>
  <c r="CA188" i="1"/>
  <c r="CB92" i="1"/>
  <c r="CA92" i="1"/>
  <c r="CB43" i="1" l="1"/>
  <c r="CA43" i="1"/>
  <c r="CB109" i="1"/>
  <c r="CA27" i="1"/>
  <c r="CB27" i="1"/>
  <c r="CB59" i="1"/>
  <c r="CA59" i="1"/>
  <c r="CA13" i="1"/>
  <c r="CA14" i="1" s="1"/>
  <c r="CB77" i="1"/>
  <c r="CA77" i="1"/>
  <c r="CA189" i="1"/>
  <c r="CB189" i="1"/>
  <c r="CB93" i="1"/>
  <c r="CA93" i="1"/>
  <c r="CB253" i="1"/>
  <c r="CA253" i="1"/>
  <c r="CA142" i="1"/>
  <c r="CB142" i="1"/>
  <c r="CB158" i="1"/>
  <c r="CA158" i="1"/>
  <c r="CB173" i="1"/>
  <c r="CA173" i="1"/>
  <c r="CB222" i="1"/>
  <c r="CA222" i="1"/>
  <c r="CA125" i="1"/>
  <c r="CB125" i="1"/>
  <c r="CB110" i="1"/>
  <c r="CA110" i="1"/>
  <c r="CA206" i="1"/>
  <c r="CB206" i="1"/>
  <c r="CB237" i="1"/>
  <c r="CA237" i="1"/>
  <c r="CB44" i="1" l="1"/>
  <c r="CA44" i="1"/>
  <c r="CA60" i="1"/>
  <c r="CB28" i="1"/>
  <c r="CA28" i="1"/>
  <c r="CB60" i="1"/>
  <c r="CB14" i="1"/>
  <c r="CB15" i="1" s="1"/>
  <c r="CB126" i="1"/>
  <c r="CA126" i="1"/>
  <c r="CB143" i="1"/>
  <c r="CA143" i="1"/>
  <c r="CA111" i="1"/>
  <c r="CB111" i="1"/>
  <c r="CA223" i="1"/>
  <c r="CB223" i="1"/>
  <c r="CB174" i="1"/>
  <c r="CA174" i="1"/>
  <c r="CB254" i="1"/>
  <c r="CA254" i="1"/>
  <c r="CA94" i="1"/>
  <c r="CB94" i="1"/>
  <c r="CA78" i="1"/>
  <c r="CB78" i="1"/>
  <c r="CA159" i="1"/>
  <c r="CB159" i="1"/>
  <c r="CB207" i="1"/>
  <c r="CA207" i="1"/>
  <c r="CB190" i="1"/>
  <c r="CA190" i="1"/>
  <c r="CB238" i="1"/>
  <c r="CA238" i="1"/>
  <c r="CB45" i="1" l="1"/>
  <c r="CA45" i="1"/>
  <c r="CA29" i="1"/>
  <c r="CB29" i="1"/>
  <c r="CB61" i="1"/>
  <c r="CA61" i="1"/>
  <c r="CA15" i="1"/>
  <c r="CA239" i="1"/>
  <c r="CB239" i="1"/>
  <c r="CB191" i="1"/>
  <c r="CA191" i="1"/>
  <c r="CA255" i="1"/>
  <c r="CB255" i="1"/>
  <c r="CB175" i="1"/>
  <c r="CA175" i="1"/>
  <c r="CB127" i="1"/>
  <c r="CA127" i="1"/>
  <c r="CB79" i="1"/>
  <c r="CA79" i="1"/>
  <c r="CA95" i="1"/>
  <c r="CB95" i="1"/>
  <c r="CB46" i="1" l="1"/>
  <c r="CA46" i="1"/>
  <c r="CA62" i="1"/>
  <c r="CA30" i="1"/>
  <c r="CB30" i="1"/>
  <c r="CB62" i="1"/>
  <c r="CB47" i="1" l="1"/>
  <c r="CA47" i="1"/>
  <c r="CA31" i="1"/>
  <c r="CB31" i="1"/>
  <c r="CB63" i="1"/>
  <c r="CA63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<sst xmlns="http://schemas.openxmlformats.org/spreadsheetml/2006/main" count="503" uniqueCount="165">
  <si>
    <t>193.1</t>
  </si>
  <si>
    <t>Сальдо</t>
  </si>
  <si>
    <t>010</t>
  </si>
  <si>
    <t>011</t>
  </si>
  <si>
    <t>013</t>
  </si>
  <si>
    <t>015</t>
  </si>
  <si>
    <t>016</t>
  </si>
  <si>
    <t>017</t>
  </si>
  <si>
    <t>018</t>
  </si>
  <si>
    <t>019</t>
  </si>
  <si>
    <t>020</t>
  </si>
  <si>
    <t>030</t>
  </si>
  <si>
    <t>060</t>
  </si>
  <si>
    <t>061</t>
  </si>
  <si>
    <t>062</t>
  </si>
  <si>
    <t>063</t>
  </si>
  <si>
    <t>064</t>
  </si>
  <si>
    <t>069</t>
  </si>
  <si>
    <t>070</t>
  </si>
  <si>
    <t>071</t>
  </si>
  <si>
    <t>120</t>
  </si>
  <si>
    <t>110</t>
  </si>
  <si>
    <t>134</t>
  </si>
  <si>
    <t>160</t>
  </si>
  <si>
    <t>173</t>
  </si>
  <si>
    <t>176</t>
  </si>
  <si>
    <t>178</t>
  </si>
  <si>
    <t>180</t>
  </si>
  <si>
    <t>181</t>
  </si>
  <si>
    <t>183</t>
  </si>
  <si>
    <t>185</t>
  </si>
  <si>
    <t>185.1</t>
  </si>
  <si>
    <t>187</t>
  </si>
  <si>
    <t>189</t>
  </si>
  <si>
    <t>193</t>
  </si>
  <si>
    <t>198</t>
  </si>
  <si>
    <t>200</t>
  </si>
  <si>
    <t>211</t>
  </si>
  <si>
    <t>230</t>
  </si>
  <si>
    <t>250</t>
  </si>
  <si>
    <t>260</t>
  </si>
  <si>
    <t>270</t>
  </si>
  <si>
    <t>Здания</t>
  </si>
  <si>
    <t>Сооружения</t>
  </si>
  <si>
    <t>Машины и оборудования</t>
  </si>
  <si>
    <t>Транспортные средства</t>
  </si>
  <si>
    <t>Инструменты, производственный и хозяйственный инвентарь</t>
  </si>
  <si>
    <t>Рабочий и продуктивный скот</t>
  </si>
  <si>
    <t>Библиотечный фонд</t>
  </si>
  <si>
    <t>Прочие основные средства</t>
  </si>
  <si>
    <t>Износ основных средств</t>
  </si>
  <si>
    <t>Долгосрочные финансовые вложения</t>
  </si>
  <si>
    <t>Материалы для учебных, научных и других целей</t>
  </si>
  <si>
    <t>Продукты питания</t>
  </si>
  <si>
    <t>Хозяйственные материалы и концелярские принадлежности</t>
  </si>
  <si>
    <t>Топливо, горючее и смазочные материалы</t>
  </si>
  <si>
    <t>Запасные части к машинам и оборудованиям</t>
  </si>
  <si>
    <t>МБП на складе</t>
  </si>
  <si>
    <t>МБП в эксплуатации</t>
  </si>
  <si>
    <t>Целевые средства и безвозмездные поступления</t>
  </si>
  <si>
    <t>Паи и акции</t>
  </si>
  <si>
    <t>Расчеты с подотчетными лицами</t>
  </si>
  <si>
    <t>Расчеты по платежам в бюджет</t>
  </si>
  <si>
    <t>Платные образовательные услуги</t>
  </si>
  <si>
    <t>Расчеты с прочими дебиторами и кредиторами</t>
  </si>
  <si>
    <t>Расчеты по оплате труда</t>
  </si>
  <si>
    <t>Расчеты со стипендиатами</t>
  </si>
  <si>
    <t>ФСЗН, 25 %</t>
  </si>
  <si>
    <t>ФСЗН, 1 %</t>
  </si>
  <si>
    <t>Расходы по бюджету на содержание учреждения</t>
  </si>
  <si>
    <t>Расходы по спецсчету на содержание учреждения</t>
  </si>
  <si>
    <t>Финансирование из бюджета</t>
  </si>
  <si>
    <t>Фонд в основных средствах</t>
  </si>
  <si>
    <t>Фонд МБП</t>
  </si>
  <si>
    <t>Целевые средства на содержание учреждения</t>
  </si>
  <si>
    <t>201</t>
  </si>
  <si>
    <t>Расходы за счет дополнительных источников бюджетного финансирования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</si>
  <si>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</si>
  <si>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</si>
  <si>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</si>
  <si>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</si>
  <si>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</si>
  <si>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</si>
  <si>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</si>
  <si>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</si>
  <si>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</si>
  <si>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</si>
  <si>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</si>
  <si>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</si>
  <si>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 б о р о т ы   п о   д е б е т у</t>
  </si>
  <si>
    <t>Итого</t>
  </si>
  <si>
    <r>
      <t>Д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</si>
  <si>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r>
      <t>К</t>
    </r>
    <r>
      <rPr>
        <b/>
        <vertAlign val="superscript"/>
        <sz val="14"/>
        <color indexed="8"/>
        <rFont val="Cambria"/>
        <family val="1"/>
        <charset val="204"/>
      </rPr>
      <t>т</t>
    </r>
  </si>
  <si>
    <t>ИТОГО:</t>
  </si>
  <si>
    <t>400</t>
  </si>
  <si>
    <t>Оборот
по
кредиту</t>
  </si>
  <si>
    <t>Расчеты с работниками по безналичным перечислениям на счета по вкладам в кредитные организации</t>
  </si>
  <si>
    <t>Другие расчеты за выполненные работы</t>
  </si>
  <si>
    <t>КМИК ДИТ</t>
  </si>
  <si>
    <t>187.1</t>
  </si>
  <si>
    <t>акт инв.</t>
  </si>
  <si>
    <t>Расчеты по исполнительным и другим документам (алимент)</t>
  </si>
  <si>
    <t>Расчеты по исполнительным и другим документам (иҷроварақаҳои судӣ)</t>
  </si>
  <si>
    <t>Кумитаи иттифоқи касабаи кормандони маориф (1,4%)</t>
  </si>
  <si>
    <t>Кумитаи иттифоқи касабаи кормандони маориф</t>
  </si>
  <si>
    <t>Медикаменты и перевязочные средства</t>
  </si>
  <si>
    <t>193.2</t>
  </si>
  <si>
    <t>А</t>
  </si>
  <si>
    <t>031</t>
  </si>
  <si>
    <t>Нематериальные активы</t>
  </si>
  <si>
    <t>040</t>
  </si>
  <si>
    <t>Оборудования к установке</t>
  </si>
  <si>
    <t>072</t>
  </si>
  <si>
    <t>Белье, постельные принадлежности, одежда и обувь на складе</t>
  </si>
  <si>
    <t>073</t>
  </si>
  <si>
    <t>Белье, постельные принадлежности, одежда и обувь в эксплуатации</t>
  </si>
  <si>
    <t>090</t>
  </si>
  <si>
    <t>Средства бюджета для перевода учреждениям, находящиеся в ведении главного распорядителя</t>
  </si>
  <si>
    <t>111</t>
  </si>
  <si>
    <t>Средства, полученные от предпринимательской деятельности</t>
  </si>
  <si>
    <t>114</t>
  </si>
  <si>
    <t>Средства, поступившие во временное распоряжение учреждения</t>
  </si>
  <si>
    <t>Касса (спецсчет)</t>
  </si>
  <si>
    <t>120.1</t>
  </si>
  <si>
    <t>Касса (бюджет)</t>
  </si>
  <si>
    <t>140</t>
  </si>
  <si>
    <t>Расчеты по финансированию из бюджета на расходы учреждения и другие мероприятия</t>
  </si>
  <si>
    <t>141</t>
  </si>
  <si>
    <t>Расчеты по дополниельным источникам бюджетного финансирования на расходы учреждения</t>
  </si>
  <si>
    <t>150</t>
  </si>
  <si>
    <t>Расчеты с поставщиками и подрядчиками</t>
  </si>
  <si>
    <t>153</t>
  </si>
  <si>
    <t>Расчеты с покупателями и заказчиками за выполненные работы и оказанные услуги</t>
  </si>
  <si>
    <t>155</t>
  </si>
  <si>
    <t>Расчеты по авансам полученным</t>
  </si>
  <si>
    <t>156</t>
  </si>
  <si>
    <t>Расчеты с исполнителями за выполненные работы</t>
  </si>
  <si>
    <t>157</t>
  </si>
  <si>
    <t>Расчеты по авансам выданным</t>
  </si>
  <si>
    <t>170</t>
  </si>
  <si>
    <t>Расчеты по недостачам</t>
  </si>
  <si>
    <t>175</t>
  </si>
  <si>
    <t>Расчеты по прочим средствам на содержание учреждения</t>
  </si>
  <si>
    <t>177</t>
  </si>
  <si>
    <t>Расчеты с депонентами</t>
  </si>
  <si>
    <t>Расчеты с Пенсионным фондом РТ</t>
  </si>
  <si>
    <t>231</t>
  </si>
  <si>
    <t>Дополнительные источники бюджетного финансирования</t>
  </si>
  <si>
    <t>240</t>
  </si>
  <si>
    <t>Средства на материальное поощрение и социальные выплаты</t>
  </si>
  <si>
    <t>251</t>
  </si>
  <si>
    <t>Фонд в нематериальных активах</t>
  </si>
  <si>
    <t>Доходы отчетного периода</t>
  </si>
  <si>
    <t>400.1</t>
  </si>
  <si>
    <t>Доходы от сданной продукции</t>
  </si>
  <si>
    <t>400.2</t>
  </si>
  <si>
    <t>Доходы от реализации товаров</t>
  </si>
  <si>
    <t>400.3</t>
  </si>
  <si>
    <t>Доходы от выполненных работ</t>
  </si>
  <si>
    <t>400.4</t>
  </si>
  <si>
    <t>Доходы от оказания услуг</t>
  </si>
  <si>
    <t>400.5</t>
  </si>
  <si>
    <t>Доходы от  НИК и ОКР</t>
  </si>
  <si>
    <t>400.6</t>
  </si>
  <si>
    <t>Внереализационные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</si>
</sst>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8"/>
      <color theme="3" tint="-0.249977111117893"/>
      <name val="Cambria"/>
      <family val="1"/>
      <charset val="204"/>
      <scheme val="major"/>
    </font>
    <font>
      <b/>
      <i/>
      <sz val="20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vertAlign val="superscript"/>
      <sz val="14"/>
      <color indexed="8"/>
      <name val="Cambria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 applyAlignment="1" applyProtection="1"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20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1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0" fontId="10" fillId="4" borderId="6" xfId="0" applyFont="1" applyFill="1" applyBorder="1" applyAlignment="1" applyProtection="1">
      <alignment horizontal="right" vertical="center"/>
      <protection locked="0"/>
    </xf>
    <xf numFmtId="0" fontId="10" fillId="4" borderId="14" xfId="0" applyFont="1" applyFill="1" applyBorder="1" applyAlignment="1" applyProtection="1">
      <alignment horizontal="right" vertical="center"/>
      <protection locked="0"/>
    </xf>
    <xf numFmtId="0" fontId="10" fillId="4" borderId="26" xfId="0" applyFont="1" applyFill="1" applyBorder="1" applyAlignment="1" applyProtection="1">
      <alignment horizontal="right" vertical="center"/>
      <protection locked="0"/>
    </xf>
    <xf numFmtId="0" fontId="0" fillId="3" borderId="6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right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ill="1" applyBorder="1" applyAlignment="1">
      <alignment horizontal="left" vertical="center"/>
    </xf>
    <xf numFmtId="0" fontId="0" fillId="0" borderId="0" xfId="0" applyFill="1"/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right" vertical="center"/>
      <protection locked="0"/>
    </xf>
    <xf numFmtId="0" fontId="0" fillId="3" borderId="3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13" fillId="4" borderId="14" xfId="0" applyNumberFormat="1" applyFont="1" applyFill="1" applyBorder="1" applyAlignment="1" applyProtection="1">
      <alignment horizontal="center" vertic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inden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" fillId="6" borderId="9" xfId="0" applyNumberFormat="1" applyFon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268940</xdr:colOff>
      <xdr:row>9</xdr:row>
      <xdr:rowOff>33619</xdr:rowOff>
    </xdr:from>
    <xdr:to>
      <xdr:col>78</xdr:col>
      <xdr:colOff>605117</xdr:colOff>
      <xdr:row>14</xdr:row>
      <xdr:rowOff>112061</xdr:rowOff>
    </xdr:to>
    <xdr:sp macro="" textlink="">
      <xdr:nvSpPr>
        <xdr:cNvPr id="2" name="TextBox 1"/>
        <xdr:cNvSpPr txBox="1"/>
      </xdr:nvSpPr>
      <xdr:spPr>
        <a:xfrm>
          <a:off x="2487705" y="2577354"/>
          <a:ext cx="7418294" cy="1311089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в соответствующих</a:t>
          </a:r>
          <a:r>
            <a:rPr lang="ru-RU" sz="1800" baseline="0"/>
            <a:t> строках столбца </a:t>
          </a:r>
          <a:r>
            <a:rPr lang="en-US" sz="1800" b="1" baseline="0"/>
            <a:t>BZ</a:t>
          </a:r>
          <a:r>
            <a:rPr lang="tg-Cyrl-TJ" sz="1800" baseline="0"/>
            <a:t>, должны отображаться дебиты счетов ячеек </a:t>
          </a:r>
          <a:r>
            <a:rPr lang="en-US" sz="1800" b="1" baseline="0"/>
            <a:t>A3, A19, A35, A</a:t>
          </a:r>
          <a:r>
            <a:rPr lang="ru-RU" sz="1800" b="1" baseline="0"/>
            <a:t>51</a:t>
          </a:r>
          <a:r>
            <a:rPr lang="en-US" sz="1800" b="1" baseline="0"/>
            <a:t> </a:t>
          </a:r>
          <a:r>
            <a:rPr lang="en-US" sz="1800" b="0" baseline="0"/>
            <a:t> </a:t>
          </a:r>
          <a:r>
            <a:rPr lang="ru-RU" sz="1800" b="0" baseline="0"/>
            <a:t>и т.п. и соответственно по месяцам. Мои попытки не увенчались успехом (они выделены красным цветом). В зеленых ячеейках я привел желаемый результат.</a:t>
          </a:r>
          <a:endParaRPr lang="ru-RU" sz="1800"/>
        </a:p>
      </xdr:txBody>
    </xdr:sp>
    <xdr:clientData/>
  </xdr:twoCellAnchor>
  <xdr:twoCellAnchor>
    <xdr:from>
      <xdr:col>5</xdr:col>
      <xdr:colOff>134470</xdr:colOff>
      <xdr:row>23</xdr:row>
      <xdr:rowOff>67235</xdr:rowOff>
    </xdr:from>
    <xdr:to>
      <xdr:col>23</xdr:col>
      <xdr:colOff>67236</xdr:colOff>
      <xdr:row>27</xdr:row>
      <xdr:rowOff>168088</xdr:rowOff>
    </xdr:to>
    <xdr:sp macro="" textlink="">
      <xdr:nvSpPr>
        <xdr:cNvPr id="3" name="TextBox 2"/>
        <xdr:cNvSpPr txBox="1"/>
      </xdr:nvSpPr>
      <xdr:spPr>
        <a:xfrm>
          <a:off x="2353235" y="6073588"/>
          <a:ext cx="4930589" cy="1086971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800"/>
            <a:t>Мои</a:t>
          </a:r>
          <a:r>
            <a:rPr lang="ru-RU" sz="2800" baseline="0"/>
            <a:t> неудачные попытки(((</a:t>
          </a:r>
          <a:endParaRPr lang="ru-RU" sz="2800"/>
        </a:p>
      </xdr:txBody>
    </xdr:sp>
    <xdr:clientData/>
  </xdr:twoCellAnchor>
  <xdr:twoCellAnchor>
    <xdr:from>
      <xdr:col>23</xdr:col>
      <xdr:colOff>56030</xdr:colOff>
      <xdr:row>22</xdr:row>
      <xdr:rowOff>22412</xdr:rowOff>
    </xdr:from>
    <xdr:to>
      <xdr:col>77</xdr:col>
      <xdr:colOff>67236</xdr:colOff>
      <xdr:row>24</xdr:row>
      <xdr:rowOff>56030</xdr:rowOff>
    </xdr:to>
    <xdr:cxnSp macro="">
      <xdr:nvCxnSpPr>
        <xdr:cNvPr id="5" name="Прямая со стрелкой 4"/>
        <xdr:cNvCxnSpPr/>
      </xdr:nvCxnSpPr>
      <xdr:spPr>
        <a:xfrm flipV="1">
          <a:off x="7272618" y="5782236"/>
          <a:ext cx="1423147" cy="52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67236</xdr:colOff>
      <xdr:row>27</xdr:row>
      <xdr:rowOff>67235</xdr:rowOff>
    </xdr:from>
    <xdr:to>
      <xdr:col>76</xdr:col>
      <xdr:colOff>537882</xdr:colOff>
      <xdr:row>35</xdr:row>
      <xdr:rowOff>123265</xdr:rowOff>
    </xdr:to>
    <xdr:cxnSp macro="">
      <xdr:nvCxnSpPr>
        <xdr:cNvPr id="6" name="Прямая со стрелкой 5"/>
        <xdr:cNvCxnSpPr/>
      </xdr:nvCxnSpPr>
      <xdr:spPr>
        <a:xfrm>
          <a:off x="7283824" y="7059706"/>
          <a:ext cx="1277470" cy="202826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workbookViewId="0">
      <selection activeCell="I1" sqref="I1"/>
    </sheetView>
  </sheetViews>
  <sheetFormatPr defaultRowHeight="15" x14ac:dyDescent="0.25"/>
  <cols>
    <col min="1" max="1" width="7" style="4" customWidth="1"/>
    <col min="2" max="2" width="98.28515625" style="5" bestFit="1" customWidth="1"/>
    <col min="3" max="3" width="2.28515625" style="39" bestFit="1" customWidth="1"/>
    <col min="9" max="35" width="4" bestFit="1" customWidth="1"/>
    <col min="36" max="36" width="5.5703125" bestFit="1" customWidth="1"/>
    <col min="37" max="55" width="4" bestFit="1" customWidth="1"/>
    <col min="56" max="56" width="5.5703125" bestFit="1" customWidth="1"/>
    <col min="57" max="57" width="4" bestFit="1" customWidth="1"/>
    <col min="58" max="58" width="5.5703125" bestFit="1" customWidth="1"/>
    <col min="59" max="60" width="4" bestFit="1" customWidth="1"/>
    <col min="61" max="62" width="5.5703125" bestFit="1" customWidth="1"/>
    <col min="63" max="74" width="4" bestFit="1" customWidth="1"/>
    <col min="75" max="80" width="5.5703125" bestFit="1" customWidth="1"/>
  </cols>
  <sheetData>
    <row r="1" spans="1:80" x14ac:dyDescent="0.25">
      <c r="A1" s="26" t="s">
        <v>2</v>
      </c>
      <c r="B1" s="27" t="s">
        <v>42</v>
      </c>
      <c r="C1" s="45" t="s">
        <v>107</v>
      </c>
      <c r="I1" s="26" t="s">
        <v>2</v>
      </c>
      <c r="J1" s="28" t="s">
        <v>3</v>
      </c>
      <c r="K1" s="28" t="s">
        <v>4</v>
      </c>
      <c r="L1" s="28" t="s">
        <v>5</v>
      </c>
      <c r="M1" s="28" t="s">
        <v>6</v>
      </c>
      <c r="N1" s="28" t="s">
        <v>7</v>
      </c>
      <c r="O1" s="28" t="s">
        <v>8</v>
      </c>
      <c r="P1" s="28" t="s">
        <v>9</v>
      </c>
      <c r="Q1" s="28" t="s">
        <v>10</v>
      </c>
      <c r="R1" s="28" t="s">
        <v>11</v>
      </c>
      <c r="S1" s="28" t="s">
        <v>108</v>
      </c>
      <c r="T1" s="28" t="s">
        <v>110</v>
      </c>
      <c r="U1" s="28" t="s">
        <v>12</v>
      </c>
      <c r="V1" s="28" t="s">
        <v>13</v>
      </c>
      <c r="W1" s="28" t="s">
        <v>14</v>
      </c>
      <c r="X1" s="28" t="s">
        <v>15</v>
      </c>
      <c r="Y1" s="28" t="s">
        <v>16</v>
      </c>
      <c r="Z1" s="28" t="s">
        <v>17</v>
      </c>
      <c r="AA1" s="28" t="s">
        <v>18</v>
      </c>
      <c r="AB1" s="28" t="s">
        <v>19</v>
      </c>
      <c r="AC1" s="28" t="s">
        <v>112</v>
      </c>
      <c r="AD1" s="28" t="s">
        <v>114</v>
      </c>
      <c r="AE1" s="28" t="s">
        <v>116</v>
      </c>
      <c r="AF1" s="28" t="s">
        <v>21</v>
      </c>
      <c r="AG1" s="28" t="s">
        <v>118</v>
      </c>
      <c r="AH1" s="28" t="s">
        <v>120</v>
      </c>
      <c r="AI1" s="28" t="s">
        <v>20</v>
      </c>
      <c r="AJ1" s="28" t="s">
        <v>123</v>
      </c>
      <c r="AK1" s="28" t="s">
        <v>22</v>
      </c>
      <c r="AL1" s="28" t="s">
        <v>125</v>
      </c>
      <c r="AM1" s="28" t="s">
        <v>127</v>
      </c>
      <c r="AN1" s="28" t="s">
        <v>129</v>
      </c>
      <c r="AO1" s="28" t="s">
        <v>131</v>
      </c>
      <c r="AP1" s="28" t="s">
        <v>133</v>
      </c>
      <c r="AQ1" s="28" t="s">
        <v>135</v>
      </c>
      <c r="AR1" s="28" t="s">
        <v>137</v>
      </c>
      <c r="AS1" s="28" t="s">
        <v>23</v>
      </c>
      <c r="AT1" s="28" t="s">
        <v>139</v>
      </c>
      <c r="AU1" s="28" t="s">
        <v>24</v>
      </c>
      <c r="AV1" s="28" t="s">
        <v>141</v>
      </c>
      <c r="AW1" s="28" t="s">
        <v>25</v>
      </c>
      <c r="AX1" s="28" t="s">
        <v>143</v>
      </c>
      <c r="AY1" s="28" t="s">
        <v>26</v>
      </c>
      <c r="AZ1" s="28" t="s">
        <v>27</v>
      </c>
      <c r="BA1" s="28" t="s">
        <v>28</v>
      </c>
      <c r="BB1" s="28" t="s">
        <v>29</v>
      </c>
      <c r="BC1" s="28" t="s">
        <v>30</v>
      </c>
      <c r="BD1" s="28" t="s">
        <v>31</v>
      </c>
      <c r="BE1" s="28" t="s">
        <v>32</v>
      </c>
      <c r="BF1" s="28" t="s">
        <v>99</v>
      </c>
      <c r="BG1" s="28" t="s">
        <v>33</v>
      </c>
      <c r="BH1" s="28" t="s">
        <v>34</v>
      </c>
      <c r="BI1" s="28" t="s">
        <v>0</v>
      </c>
      <c r="BJ1" s="28" t="s">
        <v>106</v>
      </c>
      <c r="BK1" s="28" t="s">
        <v>35</v>
      </c>
      <c r="BL1" s="28" t="s">
        <v>36</v>
      </c>
      <c r="BM1" s="28" t="s">
        <v>75</v>
      </c>
      <c r="BN1" s="28" t="s">
        <v>37</v>
      </c>
      <c r="BO1" s="28" t="s">
        <v>38</v>
      </c>
      <c r="BP1" s="28" t="s">
        <v>146</v>
      </c>
      <c r="BQ1" s="28" t="s">
        <v>148</v>
      </c>
      <c r="BR1" s="28" t="s">
        <v>39</v>
      </c>
      <c r="BS1" s="28" t="s">
        <v>150</v>
      </c>
      <c r="BT1" s="28" t="s">
        <v>40</v>
      </c>
      <c r="BU1" s="28" t="s">
        <v>41</v>
      </c>
      <c r="BV1" s="28" t="s">
        <v>94</v>
      </c>
      <c r="BW1" s="28" t="s">
        <v>153</v>
      </c>
      <c r="BX1" s="28" t="s">
        <v>155</v>
      </c>
      <c r="BY1" s="28" t="s">
        <v>157</v>
      </c>
      <c r="BZ1" s="28" t="s">
        <v>159</v>
      </c>
      <c r="CA1" s="28" t="s">
        <v>161</v>
      </c>
      <c r="CB1" s="28" t="s">
        <v>163</v>
      </c>
    </row>
    <row r="2" spans="1:80" x14ac:dyDescent="0.25">
      <c r="A2" s="28" t="s">
        <v>3</v>
      </c>
      <c r="B2" s="29" t="s">
        <v>43</v>
      </c>
      <c r="C2" s="45" t="s">
        <v>107</v>
      </c>
    </row>
    <row r="3" spans="1:80" x14ac:dyDescent="0.25">
      <c r="A3" s="28" t="s">
        <v>4</v>
      </c>
      <c r="B3" s="29" t="s">
        <v>44</v>
      </c>
      <c r="C3" s="45" t="s">
        <v>107</v>
      </c>
    </row>
    <row r="4" spans="1:80" x14ac:dyDescent="0.25">
      <c r="A4" s="28" t="s">
        <v>5</v>
      </c>
      <c r="B4" s="36" t="s">
        <v>45</v>
      </c>
      <c r="C4" s="45" t="s">
        <v>107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80" x14ac:dyDescent="0.25">
      <c r="A5" s="28" t="s">
        <v>6</v>
      </c>
      <c r="B5" s="36" t="s">
        <v>46</v>
      </c>
      <c r="C5" s="45" t="s">
        <v>107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80" x14ac:dyDescent="0.25">
      <c r="A6" s="28" t="s">
        <v>7</v>
      </c>
      <c r="B6" s="36" t="s">
        <v>47</v>
      </c>
      <c r="C6" s="45" t="s">
        <v>107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80" x14ac:dyDescent="0.25">
      <c r="A7" s="28" t="s">
        <v>8</v>
      </c>
      <c r="B7" s="36" t="s">
        <v>48</v>
      </c>
      <c r="C7" s="45" t="s">
        <v>107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80" x14ac:dyDescent="0.25">
      <c r="A8" s="28" t="s">
        <v>9</v>
      </c>
      <c r="B8" s="36" t="s">
        <v>49</v>
      </c>
      <c r="C8" s="45" t="s">
        <v>107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80" x14ac:dyDescent="0.25">
      <c r="A9" s="28" t="s">
        <v>10</v>
      </c>
      <c r="B9" s="36" t="s">
        <v>50</v>
      </c>
      <c r="C9" s="45" t="s">
        <v>107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80" x14ac:dyDescent="0.25">
      <c r="A10" s="28" t="s">
        <v>11</v>
      </c>
      <c r="B10" s="36" t="s">
        <v>51</v>
      </c>
      <c r="C10" s="45" t="s">
        <v>107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80" x14ac:dyDescent="0.25">
      <c r="A11" s="28" t="s">
        <v>108</v>
      </c>
      <c r="B11" s="36" t="s">
        <v>109</v>
      </c>
      <c r="C11" s="45" t="s">
        <v>107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80" x14ac:dyDescent="0.25">
      <c r="A12" s="28" t="s">
        <v>110</v>
      </c>
      <c r="B12" s="36" t="s">
        <v>111</v>
      </c>
      <c r="C12" s="45" t="s">
        <v>107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80" x14ac:dyDescent="0.25">
      <c r="A13" s="28" t="s">
        <v>12</v>
      </c>
      <c r="B13" s="36" t="s">
        <v>52</v>
      </c>
      <c r="C13" s="45" t="s">
        <v>107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80" x14ac:dyDescent="0.25">
      <c r="A14" s="28" t="s">
        <v>13</v>
      </c>
      <c r="B14" s="36" t="s">
        <v>53</v>
      </c>
      <c r="C14" s="45" t="s">
        <v>107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80" x14ac:dyDescent="0.25">
      <c r="A15" s="28" t="s">
        <v>14</v>
      </c>
      <c r="B15" s="36" t="s">
        <v>105</v>
      </c>
      <c r="C15" s="45" t="s">
        <v>107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80" x14ac:dyDescent="0.25">
      <c r="A16" s="28" t="s">
        <v>15</v>
      </c>
      <c r="B16" s="36" t="s">
        <v>54</v>
      </c>
      <c r="C16" s="45" t="s">
        <v>107</v>
      </c>
    </row>
    <row r="17" spans="1:3" x14ac:dyDescent="0.25">
      <c r="A17" s="28" t="s">
        <v>16</v>
      </c>
      <c r="B17" s="36" t="s">
        <v>55</v>
      </c>
      <c r="C17" s="45" t="s">
        <v>107</v>
      </c>
    </row>
    <row r="18" spans="1:3" x14ac:dyDescent="0.25">
      <c r="A18" s="28" t="s">
        <v>17</v>
      </c>
      <c r="B18" s="29" t="s">
        <v>56</v>
      </c>
      <c r="C18" s="45" t="s">
        <v>107</v>
      </c>
    </row>
    <row r="19" spans="1:3" x14ac:dyDescent="0.25">
      <c r="A19" s="28" t="s">
        <v>18</v>
      </c>
      <c r="B19" s="29" t="s">
        <v>57</v>
      </c>
      <c r="C19" s="45" t="s">
        <v>107</v>
      </c>
    </row>
    <row r="20" spans="1:3" x14ac:dyDescent="0.25">
      <c r="A20" s="28" t="s">
        <v>19</v>
      </c>
      <c r="B20" s="29" t="s">
        <v>58</v>
      </c>
      <c r="C20" s="45" t="s">
        <v>107</v>
      </c>
    </row>
    <row r="21" spans="1:3" x14ac:dyDescent="0.25">
      <c r="A21" s="28" t="s">
        <v>112</v>
      </c>
      <c r="B21" s="29" t="s">
        <v>113</v>
      </c>
      <c r="C21" s="45" t="s">
        <v>107</v>
      </c>
    </row>
    <row r="22" spans="1:3" x14ac:dyDescent="0.25">
      <c r="A22" s="28" t="s">
        <v>114</v>
      </c>
      <c r="B22" s="29" t="s">
        <v>115</v>
      </c>
      <c r="C22" s="45" t="s">
        <v>107</v>
      </c>
    </row>
    <row r="23" spans="1:3" x14ac:dyDescent="0.25">
      <c r="A23" s="28" t="s">
        <v>116</v>
      </c>
      <c r="B23" s="29" t="s">
        <v>117</v>
      </c>
      <c r="C23" s="45" t="s">
        <v>107</v>
      </c>
    </row>
    <row r="24" spans="1:3" x14ac:dyDescent="0.25">
      <c r="A24" s="28" t="s">
        <v>21</v>
      </c>
      <c r="B24" s="29" t="s">
        <v>59</v>
      </c>
      <c r="C24" s="45" t="s">
        <v>107</v>
      </c>
    </row>
    <row r="25" spans="1:3" x14ac:dyDescent="0.25">
      <c r="A25" s="28" t="s">
        <v>118</v>
      </c>
      <c r="B25" s="29" t="s">
        <v>119</v>
      </c>
      <c r="C25" s="45" t="s">
        <v>107</v>
      </c>
    </row>
    <row r="26" spans="1:3" x14ac:dyDescent="0.25">
      <c r="A26" s="28" t="s">
        <v>120</v>
      </c>
      <c r="B26" s="29" t="s">
        <v>121</v>
      </c>
      <c r="C26" s="45" t="s">
        <v>107</v>
      </c>
    </row>
    <row r="27" spans="1:3" x14ac:dyDescent="0.25">
      <c r="A27" s="28" t="s">
        <v>20</v>
      </c>
      <c r="B27" s="29" t="s">
        <v>122</v>
      </c>
      <c r="C27" s="45" t="s">
        <v>107</v>
      </c>
    </row>
    <row r="28" spans="1:3" x14ac:dyDescent="0.25">
      <c r="A28" s="28" t="s">
        <v>123</v>
      </c>
      <c r="B28" s="29" t="s">
        <v>124</v>
      </c>
      <c r="C28" s="45" t="s">
        <v>107</v>
      </c>
    </row>
    <row r="29" spans="1:3" x14ac:dyDescent="0.25">
      <c r="A29" s="28" t="s">
        <v>22</v>
      </c>
      <c r="B29" s="29" t="s">
        <v>60</v>
      </c>
      <c r="C29" s="45" t="s">
        <v>107</v>
      </c>
    </row>
    <row r="30" spans="1:3" x14ac:dyDescent="0.25">
      <c r="A30" s="28" t="s">
        <v>125</v>
      </c>
      <c r="B30" s="29" t="s">
        <v>126</v>
      </c>
      <c r="C30" s="45" t="s">
        <v>107</v>
      </c>
    </row>
    <row r="31" spans="1:3" x14ac:dyDescent="0.25">
      <c r="A31" s="28" t="s">
        <v>127</v>
      </c>
      <c r="B31" s="29" t="s">
        <v>128</v>
      </c>
      <c r="C31" s="45" t="s">
        <v>107</v>
      </c>
    </row>
    <row r="32" spans="1:3" x14ac:dyDescent="0.25">
      <c r="A32" s="28" t="s">
        <v>129</v>
      </c>
      <c r="B32" s="29" t="s">
        <v>130</v>
      </c>
      <c r="C32" s="45" t="s">
        <v>107</v>
      </c>
    </row>
    <row r="33" spans="1:3" x14ac:dyDescent="0.25">
      <c r="A33" s="28" t="s">
        <v>131</v>
      </c>
      <c r="B33" s="29" t="s">
        <v>132</v>
      </c>
      <c r="C33" s="45" t="s">
        <v>107</v>
      </c>
    </row>
    <row r="34" spans="1:3" x14ac:dyDescent="0.25">
      <c r="A34" s="28" t="s">
        <v>133</v>
      </c>
      <c r="B34" s="29" t="s">
        <v>134</v>
      </c>
      <c r="C34" s="45" t="s">
        <v>107</v>
      </c>
    </row>
    <row r="35" spans="1:3" x14ac:dyDescent="0.25">
      <c r="A35" s="28" t="s">
        <v>135</v>
      </c>
      <c r="B35" s="29" t="s">
        <v>136</v>
      </c>
      <c r="C35" s="45" t="s">
        <v>107</v>
      </c>
    </row>
    <row r="36" spans="1:3" x14ac:dyDescent="0.25">
      <c r="A36" s="28" t="s">
        <v>137</v>
      </c>
      <c r="B36" s="29" t="s">
        <v>138</v>
      </c>
      <c r="C36" s="45" t="s">
        <v>107</v>
      </c>
    </row>
    <row r="37" spans="1:3" x14ac:dyDescent="0.25">
      <c r="A37" s="28" t="s">
        <v>23</v>
      </c>
      <c r="B37" s="29" t="s">
        <v>61</v>
      </c>
      <c r="C37" s="45" t="s">
        <v>107</v>
      </c>
    </row>
    <row r="38" spans="1:3" x14ac:dyDescent="0.25">
      <c r="A38" s="28" t="s">
        <v>139</v>
      </c>
      <c r="B38" s="29" t="s">
        <v>140</v>
      </c>
      <c r="C38" s="45" t="s">
        <v>107</v>
      </c>
    </row>
    <row r="39" spans="1:3" x14ac:dyDescent="0.25">
      <c r="A39" s="28" t="s">
        <v>24</v>
      </c>
      <c r="B39" s="29" t="s">
        <v>62</v>
      </c>
      <c r="C39" s="45" t="s">
        <v>107</v>
      </c>
    </row>
    <row r="40" spans="1:3" x14ac:dyDescent="0.25">
      <c r="A40" s="28" t="s">
        <v>141</v>
      </c>
      <c r="B40" s="29" t="s">
        <v>142</v>
      </c>
      <c r="C40" s="45" t="s">
        <v>107</v>
      </c>
    </row>
    <row r="41" spans="1:3" x14ac:dyDescent="0.25">
      <c r="A41" s="28" t="s">
        <v>25</v>
      </c>
      <c r="B41" s="29" t="s">
        <v>63</v>
      </c>
      <c r="C41" s="45" t="s">
        <v>107</v>
      </c>
    </row>
    <row r="42" spans="1:3" x14ac:dyDescent="0.25">
      <c r="A42" s="28" t="s">
        <v>143</v>
      </c>
      <c r="B42" s="29" t="s">
        <v>144</v>
      </c>
      <c r="C42" s="45" t="s">
        <v>107</v>
      </c>
    </row>
    <row r="43" spans="1:3" x14ac:dyDescent="0.25">
      <c r="A43" s="28" t="s">
        <v>26</v>
      </c>
      <c r="B43" s="29" t="s">
        <v>64</v>
      </c>
      <c r="C43" s="45" t="s">
        <v>107</v>
      </c>
    </row>
    <row r="44" spans="1:3" x14ac:dyDescent="0.25">
      <c r="A44" s="28" t="s">
        <v>27</v>
      </c>
      <c r="B44" s="29" t="s">
        <v>65</v>
      </c>
      <c r="C44" s="45" t="s">
        <v>107</v>
      </c>
    </row>
    <row r="45" spans="1:3" x14ac:dyDescent="0.25">
      <c r="A45" s="28" t="s">
        <v>28</v>
      </c>
      <c r="B45" s="29" t="s">
        <v>66</v>
      </c>
      <c r="C45" s="45" t="s">
        <v>107</v>
      </c>
    </row>
    <row r="46" spans="1:3" x14ac:dyDescent="0.25">
      <c r="A46" s="28" t="s">
        <v>29</v>
      </c>
      <c r="B46" s="29" t="s">
        <v>96</v>
      </c>
      <c r="C46" s="45" t="s">
        <v>107</v>
      </c>
    </row>
    <row r="47" spans="1:3" x14ac:dyDescent="0.25">
      <c r="A47" s="28" t="s">
        <v>30</v>
      </c>
      <c r="B47" s="29" t="s">
        <v>104</v>
      </c>
      <c r="C47" s="45" t="s">
        <v>107</v>
      </c>
    </row>
    <row r="48" spans="1:3" x14ac:dyDescent="0.25">
      <c r="A48" s="28" t="s">
        <v>31</v>
      </c>
      <c r="B48" s="29" t="s">
        <v>98</v>
      </c>
      <c r="C48" s="45" t="s">
        <v>107</v>
      </c>
    </row>
    <row r="49" spans="1:3" x14ac:dyDescent="0.25">
      <c r="A49" s="28" t="s">
        <v>32</v>
      </c>
      <c r="B49" s="29" t="s">
        <v>101</v>
      </c>
      <c r="C49" s="45" t="s">
        <v>107</v>
      </c>
    </row>
    <row r="50" spans="1:3" x14ac:dyDescent="0.25">
      <c r="A50" s="28" t="s">
        <v>99</v>
      </c>
      <c r="B50" s="29" t="s">
        <v>102</v>
      </c>
      <c r="C50" s="45" t="s">
        <v>107</v>
      </c>
    </row>
    <row r="51" spans="1:3" x14ac:dyDescent="0.25">
      <c r="A51" s="28" t="s">
        <v>33</v>
      </c>
      <c r="B51" s="29" t="s">
        <v>97</v>
      </c>
      <c r="C51" s="45" t="s">
        <v>107</v>
      </c>
    </row>
    <row r="52" spans="1:3" x14ac:dyDescent="0.25">
      <c r="A52" s="28" t="s">
        <v>34</v>
      </c>
      <c r="B52" s="29" t="s">
        <v>67</v>
      </c>
      <c r="C52" s="45" t="s">
        <v>107</v>
      </c>
    </row>
    <row r="53" spans="1:3" x14ac:dyDescent="0.25">
      <c r="A53" s="28" t="s">
        <v>0</v>
      </c>
      <c r="B53" s="29" t="s">
        <v>68</v>
      </c>
      <c r="C53" s="45" t="s">
        <v>107</v>
      </c>
    </row>
    <row r="54" spans="1:3" x14ac:dyDescent="0.25">
      <c r="A54" s="28" t="s">
        <v>106</v>
      </c>
      <c r="B54" s="29" t="s">
        <v>103</v>
      </c>
      <c r="C54" s="45" t="s">
        <v>107</v>
      </c>
    </row>
    <row r="55" spans="1:3" x14ac:dyDescent="0.25">
      <c r="A55" s="28" t="s">
        <v>35</v>
      </c>
      <c r="B55" s="29" t="s">
        <v>145</v>
      </c>
      <c r="C55" s="45" t="s">
        <v>107</v>
      </c>
    </row>
    <row r="56" spans="1:3" x14ac:dyDescent="0.25">
      <c r="A56" s="28" t="s">
        <v>36</v>
      </c>
      <c r="B56" s="29" t="s">
        <v>69</v>
      </c>
      <c r="C56" s="45" t="s">
        <v>107</v>
      </c>
    </row>
    <row r="57" spans="1:3" x14ac:dyDescent="0.25">
      <c r="A57" s="28" t="s">
        <v>75</v>
      </c>
      <c r="B57" s="29" t="s">
        <v>76</v>
      </c>
      <c r="C57" s="45" t="s">
        <v>107</v>
      </c>
    </row>
    <row r="58" spans="1:3" x14ac:dyDescent="0.25">
      <c r="A58" s="28" t="s">
        <v>37</v>
      </c>
      <c r="B58" s="29" t="s">
        <v>70</v>
      </c>
      <c r="C58" s="45" t="s">
        <v>107</v>
      </c>
    </row>
    <row r="59" spans="1:3" x14ac:dyDescent="0.25">
      <c r="A59" s="28" t="s">
        <v>38</v>
      </c>
      <c r="B59" s="29" t="s">
        <v>71</v>
      </c>
      <c r="C59" s="45" t="s">
        <v>107</v>
      </c>
    </row>
    <row r="60" spans="1:3" x14ac:dyDescent="0.25">
      <c r="A60" s="28" t="s">
        <v>146</v>
      </c>
      <c r="B60" s="29" t="s">
        <v>147</v>
      </c>
      <c r="C60" s="45" t="s">
        <v>107</v>
      </c>
    </row>
    <row r="61" spans="1:3" x14ac:dyDescent="0.25">
      <c r="A61" s="28" t="s">
        <v>148</v>
      </c>
      <c r="B61" s="29" t="s">
        <v>149</v>
      </c>
      <c r="C61" s="45" t="s">
        <v>107</v>
      </c>
    </row>
    <row r="62" spans="1:3" x14ac:dyDescent="0.25">
      <c r="A62" s="28" t="s">
        <v>39</v>
      </c>
      <c r="B62" s="29" t="s">
        <v>72</v>
      </c>
      <c r="C62" s="45" t="s">
        <v>107</v>
      </c>
    </row>
    <row r="63" spans="1:3" x14ac:dyDescent="0.25">
      <c r="A63" s="28" t="s">
        <v>150</v>
      </c>
      <c r="B63" s="29" t="s">
        <v>151</v>
      </c>
      <c r="C63" s="45" t="s">
        <v>107</v>
      </c>
    </row>
    <row r="64" spans="1:3" x14ac:dyDescent="0.25">
      <c r="A64" s="28" t="s">
        <v>40</v>
      </c>
      <c r="B64" s="29" t="s">
        <v>73</v>
      </c>
      <c r="C64" s="45" t="s">
        <v>107</v>
      </c>
    </row>
    <row r="65" spans="1:3" x14ac:dyDescent="0.25">
      <c r="A65" s="28" t="s">
        <v>41</v>
      </c>
      <c r="B65" s="29" t="s">
        <v>74</v>
      </c>
      <c r="C65" s="45" t="s">
        <v>107</v>
      </c>
    </row>
    <row r="66" spans="1:3" x14ac:dyDescent="0.25">
      <c r="A66" s="28" t="s">
        <v>94</v>
      </c>
      <c r="B66" s="29" t="s">
        <v>152</v>
      </c>
      <c r="C66" s="45" t="s">
        <v>107</v>
      </c>
    </row>
    <row r="67" spans="1:3" x14ac:dyDescent="0.25">
      <c r="A67" s="28" t="s">
        <v>153</v>
      </c>
      <c r="B67" s="29" t="s">
        <v>154</v>
      </c>
      <c r="C67" s="45" t="s">
        <v>107</v>
      </c>
    </row>
    <row r="68" spans="1:3" x14ac:dyDescent="0.25">
      <c r="A68" s="28" t="s">
        <v>155</v>
      </c>
      <c r="B68" s="29" t="s">
        <v>156</v>
      </c>
      <c r="C68" s="45" t="s">
        <v>107</v>
      </c>
    </row>
    <row r="69" spans="1:3" x14ac:dyDescent="0.25">
      <c r="A69" s="28" t="s">
        <v>157</v>
      </c>
      <c r="B69" s="29" t="s">
        <v>158</v>
      </c>
      <c r="C69" s="45" t="s">
        <v>107</v>
      </c>
    </row>
    <row r="70" spans="1:3" x14ac:dyDescent="0.25">
      <c r="A70" s="28" t="s">
        <v>159</v>
      </c>
      <c r="B70" s="29" t="s">
        <v>160</v>
      </c>
      <c r="C70" s="45" t="s">
        <v>107</v>
      </c>
    </row>
    <row r="71" spans="1:3" x14ac:dyDescent="0.25">
      <c r="A71" s="28" t="s">
        <v>161</v>
      </c>
      <c r="B71" s="29" t="s">
        <v>162</v>
      </c>
      <c r="C71" s="45" t="s">
        <v>107</v>
      </c>
    </row>
    <row r="72" spans="1:3" x14ac:dyDescent="0.25">
      <c r="A72" s="28" t="s">
        <v>163</v>
      </c>
      <c r="B72" s="29" t="s">
        <v>164</v>
      </c>
      <c r="C72" s="45" t="s">
        <v>107</v>
      </c>
    </row>
    <row r="73" spans="1:3" x14ac:dyDescent="0.25">
      <c r="A73" s="28"/>
      <c r="B73" s="29"/>
      <c r="C73" s="45"/>
    </row>
  </sheetData>
  <sortState ref="A1:B43">
    <sortCondition ref="A18"/>
  </sortState>
  <pageMargins left="0.7" right="0.7" top="0.75" bottom="0.75" header="0.3" footer="0.3"/>
  <pageSetup paperSize="9" orientation="portrait" r:id="rId1"/>
  <ignoredErrors>
    <ignoredError sqref="A74:A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57"/>
  <sheetViews>
    <sheetView showGridLines="0" showZeros="0" tabSelected="1" zoomScale="85" zoomScaleNormal="85" workbookViewId="0">
      <pane xSplit="1" ySplit="2" topLeftCell="B5" activePane="bottomRight" state="frozenSplit"/>
      <selection pane="topRight" activeCell="B1" sqref="B1"/>
      <selection pane="bottomLeft" activeCell="A3" sqref="A3"/>
      <selection pane="bottomRight" activeCell="BZ20" sqref="BZ20"/>
    </sheetView>
  </sheetViews>
  <sheetFormatPr defaultColWidth="0" defaultRowHeight="15" x14ac:dyDescent="0.25"/>
  <cols>
    <col min="1" max="1" width="14.5703125" style="3" bestFit="1" customWidth="1"/>
    <col min="2" max="2" width="5.140625" style="3" bestFit="1" customWidth="1"/>
    <col min="3" max="3" width="4" style="3" bestFit="1" customWidth="1"/>
    <col min="4" max="4" width="5.42578125" style="3" bestFit="1" customWidth="1"/>
    <col min="5" max="6" width="4" style="3" bestFit="1" customWidth="1"/>
    <col min="7" max="7" width="4" style="3" customWidth="1"/>
    <col min="8" max="13" width="4" style="3" bestFit="1" customWidth="1"/>
    <col min="14" max="14" width="6.42578125" style="3" bestFit="1" customWidth="1"/>
    <col min="15" max="26" width="4" style="3" bestFit="1" customWidth="1"/>
    <col min="27" max="28" width="4" style="3" hidden="1" customWidth="1"/>
    <col min="29" max="29" width="5.5703125" style="3" hidden="1" customWidth="1"/>
    <col min="30" max="48" width="4" style="3" hidden="1" customWidth="1"/>
    <col min="49" max="49" width="5.5703125" style="3" hidden="1" customWidth="1"/>
    <col min="50" max="50" width="4" style="3" hidden="1" customWidth="1"/>
    <col min="51" max="51" width="5.5703125" style="3" hidden="1" customWidth="1"/>
    <col min="52" max="53" width="4" style="3" hidden="1" customWidth="1"/>
    <col min="54" max="55" width="5.5703125" style="3" hidden="1" customWidth="1"/>
    <col min="56" max="67" width="4" style="3" hidden="1" customWidth="1"/>
    <col min="68" max="73" width="5.5703125" style="3" hidden="1" customWidth="1"/>
    <col min="74" max="75" width="4.42578125" style="3" hidden="1" customWidth="1"/>
    <col min="76" max="76" width="9" style="3" hidden="1" customWidth="1"/>
    <col min="77" max="77" width="9" style="3" bestFit="1" customWidth="1"/>
    <col min="78" max="78" width="10" style="3" bestFit="1" customWidth="1"/>
    <col min="79" max="79" width="11.28515625" style="3" bestFit="1" customWidth="1"/>
    <col min="80" max="80" width="8.28515625" style="3" customWidth="1"/>
    <col min="81" max="81" width="9.140625" style="6" customWidth="1"/>
    <col min="82" max="82" width="9.140625" style="3" customWidth="1"/>
    <col min="83" max="139" width="0" style="3" hidden="1" customWidth="1"/>
    <col min="140" max="16384" width="9.140625" style="3" hidden="1"/>
  </cols>
  <sheetData>
    <row r="1" spans="1:81" ht="38.25" customHeight="1" x14ac:dyDescent="0.25">
      <c r="B1" s="60" t="s">
        <v>89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1"/>
      <c r="BV1" s="50"/>
      <c r="BW1" s="50"/>
      <c r="BX1" s="50"/>
      <c r="BY1" s="51"/>
      <c r="BZ1" s="57" t="s">
        <v>95</v>
      </c>
      <c r="CA1" s="53" t="s">
        <v>1</v>
      </c>
      <c r="CB1" s="54"/>
    </row>
    <row r="2" spans="1:81" ht="20.25" x14ac:dyDescent="0.25">
      <c r="B2" s="46" t="str">
        <f>БД!I1</f>
        <v>010</v>
      </c>
      <c r="C2" s="46" t="str">
        <f>БД!J1</f>
        <v>011</v>
      </c>
      <c r="D2" s="46" t="str">
        <f>БД!K1</f>
        <v>013</v>
      </c>
      <c r="E2" s="46" t="str">
        <f>БД!L1</f>
        <v>015</v>
      </c>
      <c r="F2" s="47" t="str">
        <f>БД!M1</f>
        <v>016</v>
      </c>
      <c r="G2" s="47" t="str">
        <f>БД!N1</f>
        <v>017</v>
      </c>
      <c r="H2" s="47" t="str">
        <f>БД!O1</f>
        <v>018</v>
      </c>
      <c r="I2" s="47" t="str">
        <f>БД!P1</f>
        <v>019</v>
      </c>
      <c r="J2" s="47" t="str">
        <f>БД!Q1</f>
        <v>020</v>
      </c>
      <c r="K2" s="47" t="str">
        <f>БД!R1</f>
        <v>030</v>
      </c>
      <c r="L2" s="47" t="str">
        <f>БД!S1</f>
        <v>031</v>
      </c>
      <c r="M2" s="47" t="str">
        <f>БД!T1</f>
        <v>040</v>
      </c>
      <c r="N2" s="47" t="str">
        <f>БД!U1</f>
        <v>060</v>
      </c>
      <c r="O2" s="47" t="str">
        <f>БД!V1</f>
        <v>061</v>
      </c>
      <c r="P2" s="47" t="str">
        <f>БД!W1</f>
        <v>062</v>
      </c>
      <c r="Q2" s="47" t="str">
        <f>БД!X1</f>
        <v>063</v>
      </c>
      <c r="R2" s="47" t="str">
        <f>БД!Y1</f>
        <v>064</v>
      </c>
      <c r="S2" s="47" t="str">
        <f>БД!Z1</f>
        <v>069</v>
      </c>
      <c r="T2" s="47" t="str">
        <f>БД!AA1</f>
        <v>070</v>
      </c>
      <c r="U2" s="47" t="str">
        <f>БД!AB1</f>
        <v>071</v>
      </c>
      <c r="V2" s="47" t="str">
        <f>БД!AC1</f>
        <v>072</v>
      </c>
      <c r="W2" s="47" t="str">
        <f>БД!AD1</f>
        <v>073</v>
      </c>
      <c r="X2" s="47" t="str">
        <f>БД!AE1</f>
        <v>090</v>
      </c>
      <c r="Y2" s="47" t="str">
        <f>БД!AF1</f>
        <v>110</v>
      </c>
      <c r="Z2" s="47" t="str">
        <f>БД!AG1</f>
        <v>111</v>
      </c>
      <c r="AA2" s="47" t="str">
        <f>БД!AH1</f>
        <v>114</v>
      </c>
      <c r="AB2" s="47" t="str">
        <f>БД!AI1</f>
        <v>120</v>
      </c>
      <c r="AC2" s="47" t="str">
        <f>БД!AJ1</f>
        <v>120.1</v>
      </c>
      <c r="AD2" s="47" t="str">
        <f>БД!AK1</f>
        <v>134</v>
      </c>
      <c r="AE2" s="47" t="str">
        <f>БД!AL1</f>
        <v>140</v>
      </c>
      <c r="AF2" s="47" t="str">
        <f>БД!AM1</f>
        <v>141</v>
      </c>
      <c r="AG2" s="47" t="str">
        <f>БД!AN1</f>
        <v>150</v>
      </c>
      <c r="AH2" s="47" t="str">
        <f>БД!AO1</f>
        <v>153</v>
      </c>
      <c r="AI2" s="47" t="str">
        <f>БД!AP1</f>
        <v>155</v>
      </c>
      <c r="AJ2" s="47" t="str">
        <f>БД!AQ1</f>
        <v>156</v>
      </c>
      <c r="AK2" s="47" t="str">
        <f>БД!AR1</f>
        <v>157</v>
      </c>
      <c r="AL2" s="47" t="str">
        <f>БД!AS1</f>
        <v>160</v>
      </c>
      <c r="AM2" s="47" t="str">
        <f>БД!AT1</f>
        <v>170</v>
      </c>
      <c r="AN2" s="47" t="str">
        <f>БД!AU1</f>
        <v>173</v>
      </c>
      <c r="AO2" s="47" t="str">
        <f>БД!AV1</f>
        <v>175</v>
      </c>
      <c r="AP2" s="47" t="str">
        <f>БД!AW1</f>
        <v>176</v>
      </c>
      <c r="AQ2" s="47" t="str">
        <f>БД!AX1</f>
        <v>177</v>
      </c>
      <c r="AR2" s="47" t="str">
        <f>БД!AY1</f>
        <v>178</v>
      </c>
      <c r="AS2" s="47" t="str">
        <f>БД!AZ1</f>
        <v>180</v>
      </c>
      <c r="AT2" s="47" t="str">
        <f>БД!BA1</f>
        <v>181</v>
      </c>
      <c r="AU2" s="47" t="str">
        <f>БД!BB1</f>
        <v>183</v>
      </c>
      <c r="AV2" s="47" t="str">
        <f>БД!BC1</f>
        <v>185</v>
      </c>
      <c r="AW2" s="47" t="str">
        <f>БД!BD1</f>
        <v>185.1</v>
      </c>
      <c r="AX2" s="47" t="str">
        <f>БД!BE1</f>
        <v>187</v>
      </c>
      <c r="AY2" s="47" t="str">
        <f>БД!BF1</f>
        <v>187.1</v>
      </c>
      <c r="AZ2" s="47" t="str">
        <f>БД!BG1</f>
        <v>189</v>
      </c>
      <c r="BA2" s="47" t="str">
        <f>БД!BH1</f>
        <v>193</v>
      </c>
      <c r="BB2" s="47" t="str">
        <f>БД!BI1</f>
        <v>193.1</v>
      </c>
      <c r="BC2" s="47" t="str">
        <f>БД!BJ1</f>
        <v>193.2</v>
      </c>
      <c r="BD2" s="47" t="str">
        <f>БД!BK1</f>
        <v>198</v>
      </c>
      <c r="BE2" s="47" t="str">
        <f>БД!BL1</f>
        <v>200</v>
      </c>
      <c r="BF2" s="47" t="str">
        <f>БД!BM1</f>
        <v>201</v>
      </c>
      <c r="BG2" s="47" t="str">
        <f>БД!BN1</f>
        <v>211</v>
      </c>
      <c r="BH2" s="47" t="str">
        <f>БД!BO1</f>
        <v>230</v>
      </c>
      <c r="BI2" s="47" t="str">
        <f>БД!BP1</f>
        <v>231</v>
      </c>
      <c r="BJ2" s="47" t="str">
        <f>БД!BQ1</f>
        <v>240</v>
      </c>
      <c r="BK2" s="47" t="str">
        <f>БД!BR1</f>
        <v>250</v>
      </c>
      <c r="BL2" s="47" t="str">
        <f>БД!BS1</f>
        <v>251</v>
      </c>
      <c r="BM2" s="47" t="str">
        <f>БД!BT1</f>
        <v>260</v>
      </c>
      <c r="BN2" s="47" t="str">
        <f>БД!BU1</f>
        <v>270</v>
      </c>
      <c r="BO2" s="47" t="str">
        <f>БД!BV1</f>
        <v>400</v>
      </c>
      <c r="BP2" s="47" t="str">
        <f>БД!BW1</f>
        <v>400.1</v>
      </c>
      <c r="BQ2" s="47" t="str">
        <f>БД!BX1</f>
        <v>400.2</v>
      </c>
      <c r="BR2" s="47" t="str">
        <f>БД!BY1</f>
        <v>400.3</v>
      </c>
      <c r="BS2" s="47" t="str">
        <f>БД!BZ1</f>
        <v>400.4</v>
      </c>
      <c r="BT2" s="47" t="str">
        <f>БД!CA1</f>
        <v>400.5</v>
      </c>
      <c r="BU2" s="47" t="str">
        <f>БД!CB1</f>
        <v>400.6</v>
      </c>
      <c r="BV2" s="47"/>
      <c r="BW2" s="47"/>
      <c r="BX2" s="38" t="s">
        <v>100</v>
      </c>
      <c r="BY2" s="35" t="s">
        <v>90</v>
      </c>
      <c r="BZ2" s="58"/>
      <c r="CA2" s="1" t="s">
        <v>91</v>
      </c>
      <c r="CB2" s="2" t="s">
        <v>92</v>
      </c>
    </row>
    <row r="3" spans="1:81" ht="25.5" customHeight="1" x14ac:dyDescent="0.25">
      <c r="A3" s="48" t="str">
        <f>T(INDEX($B$2:$BU$2,ROW(A16)/16))</f>
        <v>010</v>
      </c>
      <c r="B3" s="59" t="str">
        <f>VLOOKUP(A3,БД!$A$1:$B$61,2,0)</f>
        <v>Здания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41"/>
      <c r="CA3" s="33">
        <v>4910281.3</v>
      </c>
      <c r="CB3" s="34"/>
    </row>
    <row r="4" spans="1:81" s="13" customFormat="1" ht="20.100000000000001" customHeight="1" x14ac:dyDescent="0.25">
      <c r="A4" s="7" t="s">
        <v>77</v>
      </c>
      <c r="B4" s="8"/>
      <c r="C4" s="9">
        <v>1</v>
      </c>
      <c r="D4" s="9">
        <v>10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8">
        <f t="shared" ref="BY4:BY15" si="0">SUM(B4:BX4)</f>
        <v>11</v>
      </c>
      <c r="BZ4" s="10"/>
      <c r="CA4" s="20">
        <f>ROUND(IF((CA3-CB3+BY4-BZ4)&gt;0,CA3-CB3+BY4-BZ4,0),2)</f>
        <v>4910292.3</v>
      </c>
      <c r="CB4" s="23">
        <f>ABS(IF((CA3-CB3+BY4-BZ4)&lt;0,CA3-CB3+BY4-BZ4,0))</f>
        <v>0</v>
      </c>
      <c r="CC4" s="12"/>
    </row>
    <row r="5" spans="1:81" s="13" customFormat="1" ht="20.100000000000001" customHeight="1" x14ac:dyDescent="0.25">
      <c r="A5" s="14" t="s">
        <v>78</v>
      </c>
      <c r="B5" s="11"/>
      <c r="C5" s="15">
        <v>2</v>
      </c>
      <c r="D5" s="15">
        <v>20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8">
        <f t="shared" si="0"/>
        <v>22</v>
      </c>
      <c r="BZ5" s="10"/>
      <c r="CA5" s="20">
        <f>ROUND(IF((CA4-CB4+BY5-BZ5)&gt;0,CA4-CB4+BY5-BZ5,0),2)</f>
        <v>4910314.3</v>
      </c>
      <c r="CB5" s="24">
        <f>ABS(IF((CA4-CB4+BY5-BZ5)&lt;0,CA4-CB4+BY5-BZ5,0))</f>
        <v>0</v>
      </c>
      <c r="CC5" s="12"/>
    </row>
    <row r="6" spans="1:81" s="13" customFormat="1" ht="20.100000000000001" customHeight="1" x14ac:dyDescent="0.25">
      <c r="A6" s="14" t="s">
        <v>79</v>
      </c>
      <c r="B6" s="11"/>
      <c r="C6" s="15">
        <v>3</v>
      </c>
      <c r="D6" s="15">
        <v>30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8">
        <f t="shared" si="0"/>
        <v>33</v>
      </c>
      <c r="BZ6" s="10"/>
      <c r="CA6" s="20">
        <f t="shared" ref="CA6:CA15" si="1">ROUND(IF((CA5-CB5+BY6-BZ6)&gt;0,CA5-CB5+BY6-BZ6,0),2)</f>
        <v>4910347.3</v>
      </c>
      <c r="CB6" s="24">
        <f t="shared" ref="CB6:CB15" si="2">ABS(IF((CA5-CB5+BY6-BZ6)&lt;0,CA5-CB5+BY6-BZ6,0))</f>
        <v>0</v>
      </c>
      <c r="CC6" s="12"/>
    </row>
    <row r="7" spans="1:81" s="13" customFormat="1" ht="20.100000000000001" customHeight="1" x14ac:dyDescent="0.25">
      <c r="A7" s="14" t="s">
        <v>80</v>
      </c>
      <c r="B7" s="11"/>
      <c r="C7" s="15">
        <v>4</v>
      </c>
      <c r="D7" s="15">
        <v>40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8">
        <f t="shared" si="0"/>
        <v>44</v>
      </c>
      <c r="BZ7" s="10"/>
      <c r="CA7" s="20">
        <f t="shared" si="1"/>
        <v>4910391.3</v>
      </c>
      <c r="CB7" s="24">
        <f t="shared" si="2"/>
        <v>0</v>
      </c>
      <c r="CC7" s="12"/>
    </row>
    <row r="8" spans="1:81" s="13" customFormat="1" ht="20.100000000000001" customHeight="1" x14ac:dyDescent="0.25">
      <c r="A8" s="14" t="s">
        <v>81</v>
      </c>
      <c r="B8" s="11"/>
      <c r="C8" s="15">
        <v>5</v>
      </c>
      <c r="D8" s="15">
        <v>50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8">
        <f t="shared" si="0"/>
        <v>55</v>
      </c>
      <c r="BZ8" s="10"/>
      <c r="CA8" s="20">
        <f t="shared" si="1"/>
        <v>4910446.3</v>
      </c>
      <c r="CB8" s="24">
        <f t="shared" si="2"/>
        <v>0</v>
      </c>
      <c r="CC8" s="12"/>
    </row>
    <row r="9" spans="1:81" s="13" customFormat="1" ht="20.100000000000001" customHeight="1" x14ac:dyDescent="0.25">
      <c r="A9" s="14" t="s">
        <v>82</v>
      </c>
      <c r="B9" s="11"/>
      <c r="C9" s="15">
        <v>6</v>
      </c>
      <c r="D9" s="15">
        <v>60</v>
      </c>
      <c r="E9" s="15"/>
      <c r="F9" s="15"/>
      <c r="G9" s="15"/>
      <c r="H9" s="15"/>
      <c r="I9" s="15"/>
      <c r="J9" s="15"/>
      <c r="K9" s="15"/>
      <c r="L9" s="15"/>
      <c r="M9" s="15"/>
      <c r="N9" s="15">
        <v>2145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8">
        <f t="shared" si="0"/>
        <v>2211</v>
      </c>
      <c r="BZ9" s="10"/>
      <c r="CA9" s="20">
        <f t="shared" si="1"/>
        <v>4912657.3</v>
      </c>
      <c r="CB9" s="24">
        <f t="shared" si="2"/>
        <v>0</v>
      </c>
      <c r="CC9" s="12"/>
    </row>
    <row r="10" spans="1:81" s="13" customFormat="1" ht="20.100000000000001" customHeight="1" x14ac:dyDescent="0.25">
      <c r="A10" s="14" t="s">
        <v>83</v>
      </c>
      <c r="B10" s="11"/>
      <c r="C10" s="15">
        <v>7</v>
      </c>
      <c r="D10" s="15">
        <v>70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8">
        <f t="shared" si="0"/>
        <v>77</v>
      </c>
      <c r="BZ10" s="10"/>
      <c r="CA10" s="20">
        <f t="shared" si="1"/>
        <v>4912734.3</v>
      </c>
      <c r="CB10" s="24">
        <f t="shared" si="2"/>
        <v>0</v>
      </c>
      <c r="CC10" s="12"/>
    </row>
    <row r="11" spans="1:81" s="13" customFormat="1" ht="20.100000000000001" customHeight="1" x14ac:dyDescent="0.25">
      <c r="A11" s="14" t="s">
        <v>84</v>
      </c>
      <c r="B11" s="11"/>
      <c r="C11" s="15">
        <v>8</v>
      </c>
      <c r="D11" s="15">
        <v>80</v>
      </c>
      <c r="E11" s="15"/>
      <c r="F11" s="15"/>
      <c r="G11" s="15"/>
      <c r="H11" s="15"/>
      <c r="I11" s="15"/>
      <c r="J11" s="15"/>
      <c r="K11" s="15"/>
      <c r="L11" s="15"/>
      <c r="M11" s="15"/>
      <c r="N11" s="15">
        <v>12121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8">
        <f t="shared" si="0"/>
        <v>12209</v>
      </c>
      <c r="BZ11" s="10"/>
      <c r="CA11" s="20">
        <f t="shared" si="1"/>
        <v>4924943.3</v>
      </c>
      <c r="CB11" s="24">
        <f t="shared" si="2"/>
        <v>0</v>
      </c>
      <c r="CC11" s="12"/>
    </row>
    <row r="12" spans="1:81" s="13" customFormat="1" ht="20.100000000000001" customHeight="1" x14ac:dyDescent="0.25">
      <c r="A12" s="14" t="s">
        <v>85</v>
      </c>
      <c r="B12" s="11"/>
      <c r="C12" s="15">
        <v>9</v>
      </c>
      <c r="D12" s="15">
        <v>90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8">
        <f t="shared" si="0"/>
        <v>99</v>
      </c>
      <c r="BZ12" s="10"/>
      <c r="CA12" s="20">
        <f t="shared" si="1"/>
        <v>4925042.3</v>
      </c>
      <c r="CB12" s="24">
        <f t="shared" si="2"/>
        <v>0</v>
      </c>
      <c r="CC12" s="12"/>
    </row>
    <row r="13" spans="1:81" s="13" customFormat="1" ht="20.100000000000001" customHeight="1" x14ac:dyDescent="0.25">
      <c r="A13" s="14" t="s">
        <v>86</v>
      </c>
      <c r="B13" s="11"/>
      <c r="C13" s="15">
        <v>10</v>
      </c>
      <c r="D13" s="15">
        <v>91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8">
        <f t="shared" si="0"/>
        <v>101</v>
      </c>
      <c r="BZ13" s="10"/>
      <c r="CA13" s="20">
        <f t="shared" si="1"/>
        <v>4925143.3</v>
      </c>
      <c r="CB13" s="24">
        <f t="shared" si="2"/>
        <v>0</v>
      </c>
      <c r="CC13" s="12"/>
    </row>
    <row r="14" spans="1:81" s="13" customFormat="1" ht="20.100000000000001" customHeight="1" x14ac:dyDescent="0.25">
      <c r="A14" s="14" t="s">
        <v>87</v>
      </c>
      <c r="B14" s="11"/>
      <c r="C14" s="15">
        <v>11</v>
      </c>
      <c r="D14" s="15">
        <v>92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8">
        <f t="shared" si="0"/>
        <v>103</v>
      </c>
      <c r="BZ14" s="10"/>
      <c r="CA14" s="20">
        <f t="shared" si="1"/>
        <v>4925246.3</v>
      </c>
      <c r="CB14" s="24">
        <f t="shared" si="2"/>
        <v>0</v>
      </c>
      <c r="CC14" s="12"/>
    </row>
    <row r="15" spans="1:81" s="13" customFormat="1" ht="20.100000000000001" customHeight="1" x14ac:dyDescent="0.25">
      <c r="A15" s="22" t="s">
        <v>88</v>
      </c>
      <c r="B15" s="16"/>
      <c r="C15" s="17">
        <v>12</v>
      </c>
      <c r="D15" s="17">
        <v>93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>
        <v>595360</v>
      </c>
      <c r="BY15" s="19">
        <f t="shared" si="0"/>
        <v>595465</v>
      </c>
      <c r="BZ15" s="16"/>
      <c r="CA15" s="21">
        <f t="shared" si="1"/>
        <v>5520711.2999999998</v>
      </c>
      <c r="CB15" s="25">
        <f t="shared" si="2"/>
        <v>0</v>
      </c>
      <c r="CC15" s="12"/>
    </row>
    <row r="16" spans="1:81" ht="21.95" customHeight="1" x14ac:dyDescent="0.25">
      <c r="A16" s="30" t="s">
        <v>93</v>
      </c>
      <c r="B16" s="32">
        <f>SUM(B4:B15)</f>
        <v>0</v>
      </c>
      <c r="C16" s="32">
        <f t="shared" ref="C16:BZ16" si="3">SUM(C4:C15)</f>
        <v>78</v>
      </c>
      <c r="D16" s="32">
        <f t="shared" si="3"/>
        <v>726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14266</v>
      </c>
      <c r="O16" s="32">
        <f t="shared" si="3"/>
        <v>0</v>
      </c>
      <c r="P16" s="32">
        <f t="shared" si="3"/>
        <v>0</v>
      </c>
      <c r="Q16" s="32">
        <f t="shared" si="3"/>
        <v>0</v>
      </c>
      <c r="R16" s="32">
        <f t="shared" si="3"/>
        <v>0</v>
      </c>
      <c r="S16" s="32">
        <f t="shared" si="3"/>
        <v>0</v>
      </c>
      <c r="T16" s="32">
        <f t="shared" si="3"/>
        <v>0</v>
      </c>
      <c r="U16" s="32">
        <f t="shared" si="3"/>
        <v>0</v>
      </c>
      <c r="V16" s="32">
        <f t="shared" si="3"/>
        <v>0</v>
      </c>
      <c r="W16" s="32">
        <f t="shared" si="3"/>
        <v>0</v>
      </c>
      <c r="X16" s="32">
        <f t="shared" si="3"/>
        <v>0</v>
      </c>
      <c r="Y16" s="32">
        <f t="shared" si="3"/>
        <v>0</v>
      </c>
      <c r="Z16" s="32">
        <f t="shared" si="3"/>
        <v>0</v>
      </c>
      <c r="AA16" s="32">
        <f t="shared" si="3"/>
        <v>0</v>
      </c>
      <c r="AB16" s="32">
        <f t="shared" si="3"/>
        <v>0</v>
      </c>
      <c r="AC16" s="32">
        <f t="shared" si="3"/>
        <v>0</v>
      </c>
      <c r="AD16" s="32">
        <f t="shared" si="3"/>
        <v>0</v>
      </c>
      <c r="AE16" s="32">
        <f t="shared" si="3"/>
        <v>0</v>
      </c>
      <c r="AF16" s="32">
        <f t="shared" si="3"/>
        <v>0</v>
      </c>
      <c r="AG16" s="32">
        <f t="shared" si="3"/>
        <v>0</v>
      </c>
      <c r="AH16" s="32">
        <f t="shared" si="3"/>
        <v>0</v>
      </c>
      <c r="AI16" s="32">
        <f t="shared" si="3"/>
        <v>0</v>
      </c>
      <c r="AJ16" s="32">
        <f t="shared" si="3"/>
        <v>0</v>
      </c>
      <c r="AK16" s="32">
        <f t="shared" si="3"/>
        <v>0</v>
      </c>
      <c r="AL16" s="32">
        <f t="shared" si="3"/>
        <v>0</v>
      </c>
      <c r="AM16" s="32">
        <f t="shared" si="3"/>
        <v>0</v>
      </c>
      <c r="AN16" s="32">
        <f t="shared" si="3"/>
        <v>0</v>
      </c>
      <c r="AO16" s="32">
        <f t="shared" si="3"/>
        <v>0</v>
      </c>
      <c r="AP16" s="32">
        <f t="shared" si="3"/>
        <v>0</v>
      </c>
      <c r="AQ16" s="32">
        <f t="shared" si="3"/>
        <v>0</v>
      </c>
      <c r="AR16" s="32">
        <f t="shared" si="3"/>
        <v>0</v>
      </c>
      <c r="AS16" s="32">
        <f t="shared" si="3"/>
        <v>0</v>
      </c>
      <c r="AT16" s="32">
        <f t="shared" si="3"/>
        <v>0</v>
      </c>
      <c r="AU16" s="32">
        <f t="shared" si="3"/>
        <v>0</v>
      </c>
      <c r="AV16" s="32">
        <f t="shared" si="3"/>
        <v>0</v>
      </c>
      <c r="AW16" s="32">
        <f t="shared" si="3"/>
        <v>0</v>
      </c>
      <c r="AX16" s="32">
        <f t="shared" si="3"/>
        <v>0</v>
      </c>
      <c r="AY16" s="32">
        <f t="shared" si="3"/>
        <v>0</v>
      </c>
      <c r="AZ16" s="32">
        <f t="shared" si="3"/>
        <v>0</v>
      </c>
      <c r="BA16" s="32">
        <f t="shared" si="3"/>
        <v>0</v>
      </c>
      <c r="BB16" s="32">
        <f t="shared" si="3"/>
        <v>0</v>
      </c>
      <c r="BC16" s="32">
        <f t="shared" si="3"/>
        <v>0</v>
      </c>
      <c r="BD16" s="32">
        <f t="shared" si="3"/>
        <v>0</v>
      </c>
      <c r="BE16" s="32">
        <f t="shared" si="3"/>
        <v>0</v>
      </c>
      <c r="BF16" s="32">
        <f t="shared" si="3"/>
        <v>0</v>
      </c>
      <c r="BG16" s="32">
        <f t="shared" si="3"/>
        <v>0</v>
      </c>
      <c r="BH16" s="32">
        <f t="shared" si="3"/>
        <v>0</v>
      </c>
      <c r="BI16" s="32">
        <f t="shared" si="3"/>
        <v>0</v>
      </c>
      <c r="BJ16" s="32">
        <f t="shared" si="3"/>
        <v>0</v>
      </c>
      <c r="BK16" s="32">
        <f t="shared" si="3"/>
        <v>0</v>
      </c>
      <c r="BL16" s="32">
        <f t="shared" si="3"/>
        <v>0</v>
      </c>
      <c r="BM16" s="32">
        <f t="shared" si="3"/>
        <v>0</v>
      </c>
      <c r="BN16" s="32">
        <f t="shared" si="3"/>
        <v>0</v>
      </c>
      <c r="BO16" s="32">
        <f t="shared" si="3"/>
        <v>0</v>
      </c>
      <c r="BP16" s="32">
        <f t="shared" si="3"/>
        <v>0</v>
      </c>
      <c r="BQ16" s="32">
        <f t="shared" si="3"/>
        <v>0</v>
      </c>
      <c r="BR16" s="32">
        <f t="shared" si="3"/>
        <v>0</v>
      </c>
      <c r="BS16" s="32">
        <f t="shared" si="3"/>
        <v>0</v>
      </c>
      <c r="BT16" s="32">
        <f t="shared" si="3"/>
        <v>0</v>
      </c>
      <c r="BU16" s="32">
        <f t="shared" si="3"/>
        <v>0</v>
      </c>
      <c r="BV16" s="32">
        <f t="shared" si="3"/>
        <v>0</v>
      </c>
      <c r="BW16" s="32">
        <f t="shared" si="3"/>
        <v>0</v>
      </c>
      <c r="BX16" s="32">
        <f t="shared" si="3"/>
        <v>595360</v>
      </c>
      <c r="BY16" s="31">
        <f t="shared" si="3"/>
        <v>610430</v>
      </c>
      <c r="BZ16" s="30">
        <f t="shared" si="3"/>
        <v>0</v>
      </c>
    </row>
    <row r="17" spans="1:81" x14ac:dyDescent="0.25">
      <c r="A17" s="6"/>
    </row>
    <row r="18" spans="1:81" ht="15.75" customHeight="1" x14ac:dyDescent="0.25">
      <c r="CA18" s="44"/>
      <c r="CB18" s="44"/>
    </row>
    <row r="19" spans="1:81" ht="25.5" x14ac:dyDescent="0.25">
      <c r="A19" s="48" t="str">
        <f>T(INDEX($B$2:$BU$2,ROW(A32)/16))</f>
        <v>011</v>
      </c>
      <c r="B19" s="55" t="str">
        <f>VLOOKUP(A19,БД!$A$1:$B$61,2,0)</f>
        <v>Сооружения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6"/>
      <c r="BZ19" s="40"/>
      <c r="CA19" s="42">
        <v>874521.54</v>
      </c>
      <c r="CB19" s="43"/>
    </row>
    <row r="20" spans="1:81" ht="20.100000000000001" customHeight="1" x14ac:dyDescent="0.25">
      <c r="A20" s="7" t="s">
        <v>77</v>
      </c>
      <c r="B20" s="8"/>
      <c r="C20" s="9"/>
      <c r="D20" s="9">
        <v>100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18">
        <f t="shared" ref="BY20:BY31" si="4">SUM(B20:BX20)</f>
        <v>100</v>
      </c>
      <c r="BZ20" s="62">
        <f>SUMPRODUCT(INDEX(B$3:BY$256,,MATCH(LOOKUP(,-(1/A$3:A19),A$3:A19),B$2:Z$2,))*(A$3:A$256=A20))</f>
        <v>1</v>
      </c>
      <c r="CA20" s="20">
        <f>ROUND(IF((CA19-CB19+BY20-BZ20)&gt;0,CA19-CB19+BY20-BZ20,0),2)</f>
        <v>874620.54</v>
      </c>
      <c r="CB20" s="23">
        <f>ABS(IF((CA19-CB19+BY20-BZ20)&lt;0,CA19-CB19+BY20-BZ20,0))</f>
        <v>0</v>
      </c>
      <c r="CC20" s="52">
        <v>1</v>
      </c>
    </row>
    <row r="21" spans="1:81" ht="20.100000000000001" customHeight="1" x14ac:dyDescent="0.25">
      <c r="A21" s="14" t="s">
        <v>78</v>
      </c>
      <c r="B21" s="11"/>
      <c r="C21" s="15"/>
      <c r="D21" s="15">
        <v>200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8">
        <f t="shared" si="4"/>
        <v>200</v>
      </c>
      <c r="BZ21" s="62">
        <f>SUMPRODUCT(INDEX(B$3:BY$256,,MATCH(LOOKUP(,-(1/A$3:A20),A$3:A20),B$2:Z$2,))*(A$3:A$256=A21))</f>
        <v>2</v>
      </c>
      <c r="CA21" s="20">
        <f>ROUND(IF((CA20-CB20+BY21-BZ21)&gt;0,CA20-CB20+BY21-BZ21,0),2)</f>
        <v>874818.54</v>
      </c>
      <c r="CB21" s="24">
        <f>ABS(IF((CA20-CB20+BY21-BZ21)&lt;0,CA20-CB20+BY21-BZ21,0))</f>
        <v>0</v>
      </c>
      <c r="CC21" s="52">
        <v>2</v>
      </c>
    </row>
    <row r="22" spans="1:81" ht="20.100000000000001" customHeight="1" x14ac:dyDescent="0.25">
      <c r="A22" s="14" t="s">
        <v>79</v>
      </c>
      <c r="B22" s="11"/>
      <c r="C22" s="15"/>
      <c r="D22" s="15">
        <v>300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8">
        <f t="shared" si="4"/>
        <v>300</v>
      </c>
      <c r="BZ22" s="62">
        <f>SUMPRODUCT(INDEX(B$3:BY$256,,MATCH(LOOKUP(,-(1/A$3:A21),A$3:A21),B$2:Z$2,))*(A$3:A$256=A22))</f>
        <v>3</v>
      </c>
      <c r="CA22" s="20">
        <f t="shared" ref="CA22:CA31" si="5">ROUND(IF((CA21-CB21+BY22-BZ22)&gt;0,CA21-CB21+BY22-BZ22,0),2)</f>
        <v>875115.54</v>
      </c>
      <c r="CB22" s="24">
        <f t="shared" ref="CB22:CB31" si="6">ABS(IF((CA21-CB21+BY22-BZ22)&lt;0,CA21-CB21+BY22-BZ22,0))</f>
        <v>0</v>
      </c>
      <c r="CC22" s="52">
        <v>3</v>
      </c>
    </row>
    <row r="23" spans="1:81" ht="20.100000000000001" customHeight="1" x14ac:dyDescent="0.25">
      <c r="A23" s="14" t="s">
        <v>80</v>
      </c>
      <c r="B23" s="11"/>
      <c r="C23" s="15"/>
      <c r="D23" s="15">
        <v>400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8">
        <f t="shared" si="4"/>
        <v>400</v>
      </c>
      <c r="BZ23" s="62">
        <f>SUMPRODUCT(INDEX(B$3:BY$256,,MATCH(LOOKUP(,-(1/A$3:A22),A$3:A22),B$2:Z$2,))*(A$3:A$256=A23))</f>
        <v>4</v>
      </c>
      <c r="CA23" s="20">
        <f t="shared" si="5"/>
        <v>875511.54</v>
      </c>
      <c r="CB23" s="24">
        <f t="shared" si="6"/>
        <v>0</v>
      </c>
      <c r="CC23" s="52">
        <v>4</v>
      </c>
    </row>
    <row r="24" spans="1:81" ht="20.100000000000001" customHeight="1" x14ac:dyDescent="0.25">
      <c r="A24" s="14" t="s">
        <v>81</v>
      </c>
      <c r="B24" s="11"/>
      <c r="C24" s="15"/>
      <c r="D24" s="15">
        <v>500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8">
        <f t="shared" si="4"/>
        <v>500</v>
      </c>
      <c r="BZ24" s="62">
        <f>SUMPRODUCT(INDEX(B$3:BY$256,,MATCH(LOOKUP(,-(1/A$3:A23),A$3:A23),B$2:Z$2,))*(A$3:A$256=A24))</f>
        <v>5</v>
      </c>
      <c r="CA24" s="20">
        <f t="shared" si="5"/>
        <v>876006.54</v>
      </c>
      <c r="CB24" s="24">
        <f t="shared" si="6"/>
        <v>0</v>
      </c>
      <c r="CC24" s="52">
        <v>5</v>
      </c>
    </row>
    <row r="25" spans="1:81" ht="20.100000000000001" customHeight="1" x14ac:dyDescent="0.25">
      <c r="A25" s="14" t="s">
        <v>82</v>
      </c>
      <c r="B25" s="11"/>
      <c r="C25" s="15"/>
      <c r="D25" s="15">
        <v>600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8">
        <f t="shared" si="4"/>
        <v>600</v>
      </c>
      <c r="BZ25" s="62">
        <f>SUMPRODUCT(INDEX(B$3:BY$256,,MATCH(LOOKUP(,-(1/A$3:A24),A$3:A24),B$2:Z$2,))*(A$3:A$256=A25))</f>
        <v>6</v>
      </c>
      <c r="CA25" s="20">
        <f t="shared" si="5"/>
        <v>876600.54</v>
      </c>
      <c r="CB25" s="24">
        <f t="shared" si="6"/>
        <v>0</v>
      </c>
      <c r="CC25" s="52">
        <v>6</v>
      </c>
    </row>
    <row r="26" spans="1:81" ht="20.100000000000001" customHeight="1" x14ac:dyDescent="0.25">
      <c r="A26" s="14" t="s">
        <v>83</v>
      </c>
      <c r="B26" s="11"/>
      <c r="C26" s="15"/>
      <c r="D26" s="15">
        <v>700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8">
        <f t="shared" si="4"/>
        <v>700</v>
      </c>
      <c r="BZ26" s="62">
        <f>SUMPRODUCT(INDEX(B$3:BY$256,,MATCH(LOOKUP(,-(1/A$3:A25),A$3:A25),B$2:Z$2,))*(A$3:A$256=A26))</f>
        <v>7</v>
      </c>
      <c r="CA26" s="20">
        <f t="shared" si="5"/>
        <v>877293.54</v>
      </c>
      <c r="CB26" s="24">
        <f t="shared" si="6"/>
        <v>0</v>
      </c>
      <c r="CC26" s="52">
        <v>7</v>
      </c>
    </row>
    <row r="27" spans="1:81" ht="20.100000000000001" customHeight="1" x14ac:dyDescent="0.25">
      <c r="A27" s="14" t="s">
        <v>84</v>
      </c>
      <c r="B27" s="11"/>
      <c r="C27" s="15"/>
      <c r="D27" s="15">
        <v>800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8">
        <f t="shared" si="4"/>
        <v>800</v>
      </c>
      <c r="BZ27" s="62">
        <f>SUMPRODUCT(INDEX(B$3:BY$256,,MATCH(LOOKUP(,-(1/A$3:A26),A$3:A26),B$2:Z$2,))*(A$3:A$256=A27))</f>
        <v>8</v>
      </c>
      <c r="CA27" s="20">
        <f t="shared" si="5"/>
        <v>878085.54</v>
      </c>
      <c r="CB27" s="24">
        <f t="shared" si="6"/>
        <v>0</v>
      </c>
      <c r="CC27" s="52">
        <v>8</v>
      </c>
    </row>
    <row r="28" spans="1:81" ht="20.100000000000001" customHeight="1" x14ac:dyDescent="0.25">
      <c r="A28" s="14" t="s">
        <v>85</v>
      </c>
      <c r="B28" s="11"/>
      <c r="C28" s="15"/>
      <c r="D28" s="15">
        <v>900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8">
        <f t="shared" si="4"/>
        <v>900</v>
      </c>
      <c r="BZ28" s="62">
        <f>SUMPRODUCT(INDEX(B$3:BY$256,,MATCH(LOOKUP(,-(1/A$3:A27),A$3:A27),B$2:Z$2,))*(A$3:A$256=A28))</f>
        <v>9</v>
      </c>
      <c r="CA28" s="20">
        <f t="shared" si="5"/>
        <v>878976.54</v>
      </c>
      <c r="CB28" s="24">
        <f t="shared" si="6"/>
        <v>0</v>
      </c>
      <c r="CC28" s="52">
        <v>9</v>
      </c>
    </row>
    <row r="29" spans="1:81" ht="20.100000000000001" customHeight="1" x14ac:dyDescent="0.25">
      <c r="A29" s="14" t="s">
        <v>86</v>
      </c>
      <c r="B29" s="11"/>
      <c r="C29" s="15"/>
      <c r="D29" s="15">
        <v>920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8">
        <f t="shared" si="4"/>
        <v>920</v>
      </c>
      <c r="BZ29" s="62">
        <f>SUMPRODUCT(INDEX(B$3:BY$256,,MATCH(LOOKUP(,-(1/A$3:A28),A$3:A28),B$2:Z$2,))*(A$3:A$256=A29))</f>
        <v>10</v>
      </c>
      <c r="CA29" s="20">
        <f t="shared" si="5"/>
        <v>879886.54</v>
      </c>
      <c r="CB29" s="24">
        <f t="shared" si="6"/>
        <v>0</v>
      </c>
      <c r="CC29" s="52">
        <v>10</v>
      </c>
    </row>
    <row r="30" spans="1:81" ht="20.100000000000001" customHeight="1" x14ac:dyDescent="0.25">
      <c r="A30" s="14" t="s">
        <v>87</v>
      </c>
      <c r="B30" s="11"/>
      <c r="C30" s="15"/>
      <c r="D30" s="15">
        <v>940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8">
        <f t="shared" si="4"/>
        <v>940</v>
      </c>
      <c r="BZ30" s="62">
        <f>SUMPRODUCT(INDEX(B$3:BY$256,,MATCH(LOOKUP(,-(1/A$3:A29),A$3:A29),B$2:Z$2,))*(A$3:A$256=A30))</f>
        <v>11</v>
      </c>
      <c r="CA30" s="20">
        <f t="shared" si="5"/>
        <v>880815.54</v>
      </c>
      <c r="CB30" s="24">
        <f t="shared" si="6"/>
        <v>0</v>
      </c>
      <c r="CC30" s="52">
        <v>11</v>
      </c>
    </row>
    <row r="31" spans="1:81" ht="20.100000000000001" customHeight="1" x14ac:dyDescent="0.25">
      <c r="A31" s="22" t="s">
        <v>88</v>
      </c>
      <c r="B31" s="16"/>
      <c r="C31" s="17"/>
      <c r="D31" s="17">
        <v>950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>
        <v>42779.71</v>
      </c>
      <c r="BY31" s="19">
        <f t="shared" si="4"/>
        <v>43729.71</v>
      </c>
      <c r="BZ31" s="62">
        <f>SUMPRODUCT(INDEX(B$3:BY$256,,MATCH(LOOKUP(,-(1/A$3:A30),A$3:A30),B$2:Z$2,))*(A$3:A$256=A31))</f>
        <v>12</v>
      </c>
      <c r="CA31" s="21">
        <f t="shared" si="5"/>
        <v>924533.25</v>
      </c>
      <c r="CB31" s="25">
        <f t="shared" si="6"/>
        <v>0</v>
      </c>
      <c r="CC31" s="52">
        <v>12</v>
      </c>
    </row>
    <row r="32" spans="1:81" ht="21.95" customHeight="1" x14ac:dyDescent="0.25">
      <c r="A32" s="30" t="s">
        <v>93</v>
      </c>
      <c r="B32" s="32">
        <f>SUM(B20:B31)</f>
        <v>0</v>
      </c>
      <c r="C32" s="32">
        <f t="shared" ref="C32:BZ32" si="7">SUM(C20:C31)</f>
        <v>0</v>
      </c>
      <c r="D32" s="32">
        <f t="shared" si="7"/>
        <v>7310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 t="shared" si="7"/>
        <v>0</v>
      </c>
      <c r="P32" s="32">
        <f t="shared" si="7"/>
        <v>0</v>
      </c>
      <c r="Q32" s="32">
        <f t="shared" si="7"/>
        <v>0</v>
      </c>
      <c r="R32" s="32">
        <f t="shared" si="7"/>
        <v>0</v>
      </c>
      <c r="S32" s="32">
        <f t="shared" si="7"/>
        <v>0</v>
      </c>
      <c r="T32" s="32">
        <f t="shared" si="7"/>
        <v>0</v>
      </c>
      <c r="U32" s="32">
        <f t="shared" si="7"/>
        <v>0</v>
      </c>
      <c r="V32" s="32">
        <f t="shared" si="7"/>
        <v>0</v>
      </c>
      <c r="W32" s="32">
        <f t="shared" si="7"/>
        <v>0</v>
      </c>
      <c r="X32" s="32">
        <f t="shared" si="7"/>
        <v>0</v>
      </c>
      <c r="Y32" s="32">
        <f t="shared" si="7"/>
        <v>0</v>
      </c>
      <c r="Z32" s="32">
        <f t="shared" si="7"/>
        <v>0</v>
      </c>
      <c r="AA32" s="32">
        <f t="shared" si="7"/>
        <v>0</v>
      </c>
      <c r="AB32" s="32">
        <f t="shared" si="7"/>
        <v>0</v>
      </c>
      <c r="AC32" s="32">
        <f t="shared" si="7"/>
        <v>0</v>
      </c>
      <c r="AD32" s="32">
        <f t="shared" si="7"/>
        <v>0</v>
      </c>
      <c r="AE32" s="32">
        <f t="shared" si="7"/>
        <v>0</v>
      </c>
      <c r="AF32" s="32">
        <f t="shared" si="7"/>
        <v>0</v>
      </c>
      <c r="AG32" s="32">
        <f t="shared" si="7"/>
        <v>0</v>
      </c>
      <c r="AH32" s="32">
        <f t="shared" si="7"/>
        <v>0</v>
      </c>
      <c r="AI32" s="32">
        <f t="shared" si="7"/>
        <v>0</v>
      </c>
      <c r="AJ32" s="32">
        <f t="shared" si="7"/>
        <v>0</v>
      </c>
      <c r="AK32" s="32">
        <f t="shared" si="7"/>
        <v>0</v>
      </c>
      <c r="AL32" s="32">
        <f t="shared" si="7"/>
        <v>0</v>
      </c>
      <c r="AM32" s="32">
        <f t="shared" si="7"/>
        <v>0</v>
      </c>
      <c r="AN32" s="32">
        <f t="shared" si="7"/>
        <v>0</v>
      </c>
      <c r="AO32" s="32">
        <f t="shared" si="7"/>
        <v>0</v>
      </c>
      <c r="AP32" s="32">
        <f t="shared" si="7"/>
        <v>0</v>
      </c>
      <c r="AQ32" s="32">
        <f t="shared" si="7"/>
        <v>0</v>
      </c>
      <c r="AR32" s="32">
        <f t="shared" si="7"/>
        <v>0</v>
      </c>
      <c r="AS32" s="32">
        <f t="shared" si="7"/>
        <v>0</v>
      </c>
      <c r="AT32" s="32">
        <f t="shared" si="7"/>
        <v>0</v>
      </c>
      <c r="AU32" s="32">
        <f t="shared" si="7"/>
        <v>0</v>
      </c>
      <c r="AV32" s="32">
        <f t="shared" si="7"/>
        <v>0</v>
      </c>
      <c r="AW32" s="32">
        <f t="shared" si="7"/>
        <v>0</v>
      </c>
      <c r="AX32" s="32">
        <f t="shared" si="7"/>
        <v>0</v>
      </c>
      <c r="AY32" s="32">
        <f t="shared" si="7"/>
        <v>0</v>
      </c>
      <c r="AZ32" s="32">
        <f t="shared" si="7"/>
        <v>0</v>
      </c>
      <c r="BA32" s="32">
        <f t="shared" si="7"/>
        <v>0</v>
      </c>
      <c r="BB32" s="32">
        <f t="shared" si="7"/>
        <v>0</v>
      </c>
      <c r="BC32" s="32">
        <f t="shared" si="7"/>
        <v>0</v>
      </c>
      <c r="BD32" s="32">
        <f t="shared" si="7"/>
        <v>0</v>
      </c>
      <c r="BE32" s="32">
        <f t="shared" si="7"/>
        <v>0</v>
      </c>
      <c r="BF32" s="32">
        <f t="shared" si="7"/>
        <v>0</v>
      </c>
      <c r="BG32" s="32">
        <f t="shared" si="7"/>
        <v>0</v>
      </c>
      <c r="BH32" s="32">
        <f t="shared" si="7"/>
        <v>0</v>
      </c>
      <c r="BI32" s="32">
        <f t="shared" si="7"/>
        <v>0</v>
      </c>
      <c r="BJ32" s="32">
        <f t="shared" si="7"/>
        <v>0</v>
      </c>
      <c r="BK32" s="32">
        <f t="shared" si="7"/>
        <v>0</v>
      </c>
      <c r="BL32" s="32">
        <f t="shared" si="7"/>
        <v>0</v>
      </c>
      <c r="BM32" s="32">
        <f t="shared" si="7"/>
        <v>0</v>
      </c>
      <c r="BN32" s="32">
        <f t="shared" si="7"/>
        <v>0</v>
      </c>
      <c r="BO32" s="32">
        <f t="shared" si="7"/>
        <v>0</v>
      </c>
      <c r="BP32" s="32">
        <f t="shared" si="7"/>
        <v>0</v>
      </c>
      <c r="BQ32" s="32">
        <f t="shared" si="7"/>
        <v>0</v>
      </c>
      <c r="BR32" s="32">
        <f t="shared" si="7"/>
        <v>0</v>
      </c>
      <c r="BS32" s="32">
        <f t="shared" si="7"/>
        <v>0</v>
      </c>
      <c r="BT32" s="32">
        <f t="shared" si="7"/>
        <v>0</v>
      </c>
      <c r="BU32" s="32">
        <f t="shared" si="7"/>
        <v>0</v>
      </c>
      <c r="BV32" s="32">
        <f t="shared" si="7"/>
        <v>0</v>
      </c>
      <c r="BW32" s="32">
        <f t="shared" si="7"/>
        <v>0</v>
      </c>
      <c r="BX32" s="32">
        <f t="shared" si="7"/>
        <v>42779.71</v>
      </c>
      <c r="BY32" s="31">
        <f t="shared" si="7"/>
        <v>50089.71</v>
      </c>
      <c r="BZ32" s="30">
        <f t="shared" si="7"/>
        <v>78</v>
      </c>
    </row>
    <row r="33" spans="1:81" x14ac:dyDescent="0.25">
      <c r="A33" s="6"/>
    </row>
    <row r="35" spans="1:81" ht="25.5" x14ac:dyDescent="0.25">
      <c r="A35" s="48" t="str">
        <f>T(INDEX($B$2:$BU$2,ROW(A48)/16))</f>
        <v>013</v>
      </c>
      <c r="B35" s="55" t="str">
        <f>VLOOKUP(A35,БД!$A$1:$B$61,2,0)</f>
        <v>Машины и оборудования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6"/>
      <c r="BZ35" s="49"/>
      <c r="CA35" s="42">
        <v>874521.54</v>
      </c>
      <c r="CB35" s="43"/>
    </row>
    <row r="36" spans="1:81" ht="20.100000000000001" customHeight="1" x14ac:dyDescent="0.25">
      <c r="A36" s="7" t="s">
        <v>77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18">
        <f t="shared" ref="BY36:BY47" si="8">SUM(B36:BX36)</f>
        <v>0</v>
      </c>
      <c r="BZ36" s="62">
        <f>SUMPRODUCT(INDEX(B$3:BY$256,,MATCH(LOOKUP(,-(1/A$3:A35),A$3:A35),B$2:Z$2,))*(A$3:A$256=A36))</f>
        <v>110</v>
      </c>
      <c r="CA36" s="20">
        <f>ROUND(IF((CA35-CB35+BY36-BZ36)&gt;0,CA35-CB35+BY36-BZ36,0),2)</f>
        <v>874411.54</v>
      </c>
      <c r="CB36" s="23">
        <f>ABS(IF((CA35-CB35+BY36-BZ36)&lt;0,CA35-CB35+BY36-BZ36,0))</f>
        <v>0</v>
      </c>
      <c r="CC36" s="52">
        <v>110</v>
      </c>
    </row>
    <row r="37" spans="1:81" ht="20.100000000000001" customHeight="1" x14ac:dyDescent="0.25">
      <c r="A37" s="14" t="s">
        <v>78</v>
      </c>
      <c r="B37" s="1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8">
        <f t="shared" si="8"/>
        <v>0</v>
      </c>
      <c r="BZ37" s="62">
        <f>SUMPRODUCT(INDEX(B$3:BY$256,,MATCH(LOOKUP(,-(1/A$3:A36),A$3:A36),B$2:Z$2,))*(A$3:A$256=A37))</f>
        <v>220</v>
      </c>
      <c r="CA37" s="20">
        <f>ROUND(IF((CA36-CB36+BY37-BZ37)&gt;0,CA36-CB36+BY37-BZ37,0),2)</f>
        <v>874191.54</v>
      </c>
      <c r="CB37" s="24">
        <f>ABS(IF((CA36-CB36+BY37-BZ37)&lt;0,CA36-CB36+BY37-BZ37,0))</f>
        <v>0</v>
      </c>
      <c r="CC37" s="52">
        <v>220</v>
      </c>
    </row>
    <row r="38" spans="1:81" ht="20.100000000000001" customHeight="1" x14ac:dyDescent="0.25">
      <c r="A38" s="14" t="s">
        <v>79</v>
      </c>
      <c r="B38" s="1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8">
        <f t="shared" si="8"/>
        <v>0</v>
      </c>
      <c r="BZ38" s="62">
        <f>SUMPRODUCT(INDEX(B$3:BY$256,,MATCH(LOOKUP(,-(1/A$3:A37),A$3:A37),B$2:Z$2,))*(A$3:A$256=A38))</f>
        <v>330</v>
      </c>
      <c r="CA38" s="20">
        <f t="shared" ref="CA38:CA47" si="9">ROUND(IF((CA37-CB37+BY38-BZ38)&gt;0,CA37-CB37+BY38-BZ38,0),2)</f>
        <v>873861.54</v>
      </c>
      <c r="CB38" s="24">
        <f t="shared" ref="CB38:CB47" si="10">ABS(IF((CA37-CB37+BY38-BZ38)&lt;0,CA37-CB37+BY38-BZ38,0))</f>
        <v>0</v>
      </c>
      <c r="CC38" s="52">
        <v>330</v>
      </c>
    </row>
    <row r="39" spans="1:81" ht="20.100000000000001" customHeight="1" x14ac:dyDescent="0.25">
      <c r="A39" s="14" t="s">
        <v>80</v>
      </c>
      <c r="B39" s="1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8">
        <f t="shared" si="8"/>
        <v>0</v>
      </c>
      <c r="BZ39" s="62">
        <f>SUMPRODUCT(INDEX(B$3:BY$256,,MATCH(LOOKUP(,-(1/A$3:A38),A$3:A38),B$2:Z$2,))*(A$3:A$256=A39))</f>
        <v>440</v>
      </c>
      <c r="CA39" s="20">
        <f t="shared" si="9"/>
        <v>873421.54</v>
      </c>
      <c r="CB39" s="24">
        <f t="shared" si="10"/>
        <v>0</v>
      </c>
      <c r="CC39" s="52">
        <v>440</v>
      </c>
    </row>
    <row r="40" spans="1:81" ht="20.100000000000001" customHeight="1" x14ac:dyDescent="0.25">
      <c r="A40" s="14" t="s">
        <v>81</v>
      </c>
      <c r="B40" s="1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8">
        <f t="shared" si="8"/>
        <v>0</v>
      </c>
      <c r="BZ40" s="62">
        <f>SUMPRODUCT(INDEX(B$3:BY$256,,MATCH(LOOKUP(,-(1/A$3:A39),A$3:A39),B$2:Z$2,))*(A$3:A$256=A40))</f>
        <v>550</v>
      </c>
      <c r="CA40" s="20">
        <f t="shared" si="9"/>
        <v>872871.54</v>
      </c>
      <c r="CB40" s="24">
        <f t="shared" si="10"/>
        <v>0</v>
      </c>
      <c r="CC40" s="52">
        <v>550</v>
      </c>
    </row>
    <row r="41" spans="1:81" ht="20.100000000000001" customHeight="1" x14ac:dyDescent="0.25">
      <c r="A41" s="14" t="s">
        <v>82</v>
      </c>
      <c r="B41" s="1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8">
        <f t="shared" si="8"/>
        <v>0</v>
      </c>
      <c r="BZ41" s="62">
        <f>SUMPRODUCT(INDEX(B$3:BY$256,,MATCH(LOOKUP(,-(1/A$3:A40),A$3:A40),B$2:Z$2,))*(A$3:A$256=A41))</f>
        <v>660</v>
      </c>
      <c r="CA41" s="20">
        <f t="shared" si="9"/>
        <v>872211.54</v>
      </c>
      <c r="CB41" s="24">
        <f t="shared" si="10"/>
        <v>0</v>
      </c>
      <c r="CC41" s="52">
        <v>660</v>
      </c>
    </row>
    <row r="42" spans="1:81" ht="20.100000000000001" customHeight="1" x14ac:dyDescent="0.25">
      <c r="A42" s="14" t="s">
        <v>83</v>
      </c>
      <c r="B42" s="1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20366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8">
        <f t="shared" si="8"/>
        <v>20366</v>
      </c>
      <c r="BZ42" s="62">
        <f>SUMPRODUCT(INDEX(B$3:BY$256,,MATCH(LOOKUP(,-(1/A$3:A41),A$3:A41),B$2:Z$2,))*(A$3:A$256=A42))</f>
        <v>770</v>
      </c>
      <c r="CA42" s="20">
        <f t="shared" si="9"/>
        <v>891807.54</v>
      </c>
      <c r="CB42" s="24">
        <f t="shared" si="10"/>
        <v>0</v>
      </c>
      <c r="CC42" s="52">
        <v>770</v>
      </c>
    </row>
    <row r="43" spans="1:81" ht="20.100000000000001" customHeight="1" x14ac:dyDescent="0.25">
      <c r="A43" s="14" t="s">
        <v>84</v>
      </c>
      <c r="B43" s="1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8">
        <f t="shared" si="8"/>
        <v>0</v>
      </c>
      <c r="BZ43" s="62">
        <f>SUMPRODUCT(INDEX(B$3:BY$256,,MATCH(LOOKUP(,-(1/A$3:A42),A$3:A42),B$2:Z$2,))*(A$3:A$256=A43))</f>
        <v>880</v>
      </c>
      <c r="CA43" s="20">
        <f t="shared" si="9"/>
        <v>890927.54</v>
      </c>
      <c r="CB43" s="24">
        <f t="shared" si="10"/>
        <v>0</v>
      </c>
      <c r="CC43" s="52">
        <v>880</v>
      </c>
    </row>
    <row r="44" spans="1:81" ht="20.100000000000001" customHeight="1" x14ac:dyDescent="0.25">
      <c r="A44" s="14" t="s">
        <v>85</v>
      </c>
      <c r="B44" s="1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8">
        <f t="shared" si="8"/>
        <v>0</v>
      </c>
      <c r="BZ44" s="62">
        <f>SUMPRODUCT(INDEX(B$3:BY$256,,MATCH(LOOKUP(,-(1/A$3:A43),A$3:A43),B$2:Z$2,))*(A$3:A$256=A44))</f>
        <v>990</v>
      </c>
      <c r="CA44" s="20">
        <f t="shared" si="9"/>
        <v>889937.54</v>
      </c>
      <c r="CB44" s="24">
        <f t="shared" si="10"/>
        <v>0</v>
      </c>
      <c r="CC44" s="52">
        <v>990</v>
      </c>
    </row>
    <row r="45" spans="1:81" ht="20.100000000000001" customHeight="1" x14ac:dyDescent="0.25">
      <c r="A45" s="14" t="s">
        <v>86</v>
      </c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8">
        <f t="shared" si="8"/>
        <v>0</v>
      </c>
      <c r="BZ45" s="62">
        <f>SUMPRODUCT(INDEX(B$3:BY$256,,MATCH(LOOKUP(,-(1/A$3:A44),A$3:A44),B$2:Z$2,))*(A$3:A$256=A45))</f>
        <v>1011</v>
      </c>
      <c r="CA45" s="20">
        <f t="shared" si="9"/>
        <v>888926.54</v>
      </c>
      <c r="CB45" s="24">
        <f t="shared" si="10"/>
        <v>0</v>
      </c>
      <c r="CC45" s="52">
        <v>1011</v>
      </c>
    </row>
    <row r="46" spans="1:81" ht="20.100000000000001" customHeight="1" x14ac:dyDescent="0.25">
      <c r="A46" s="14" t="s">
        <v>87</v>
      </c>
      <c r="B46" s="1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8">
        <f t="shared" si="8"/>
        <v>0</v>
      </c>
      <c r="BZ46" s="62">
        <f>SUMPRODUCT(INDEX(B$3:BY$256,,MATCH(LOOKUP(,-(1/A$3:A45),A$3:A45),B$2:Z$2,))*(A$3:A$256=A46))</f>
        <v>1032</v>
      </c>
      <c r="CA46" s="20">
        <f t="shared" si="9"/>
        <v>887894.54</v>
      </c>
      <c r="CB46" s="24">
        <f t="shared" si="10"/>
        <v>0</v>
      </c>
      <c r="CC46" s="52">
        <v>1032</v>
      </c>
    </row>
    <row r="47" spans="1:81" ht="20.100000000000001" customHeight="1" x14ac:dyDescent="0.25">
      <c r="A47" s="22" t="s">
        <v>88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9">
        <f t="shared" si="8"/>
        <v>0</v>
      </c>
      <c r="BZ47" s="62">
        <f>SUMPRODUCT(INDEX(B$3:BY$256,,MATCH(LOOKUP(,-(1/A$3:A46),A$3:A46),B$2:Z$2,))*(A$3:A$256=A47))</f>
        <v>1043</v>
      </c>
      <c r="CA47" s="21">
        <f t="shared" si="9"/>
        <v>886851.54</v>
      </c>
      <c r="CB47" s="25">
        <f t="shared" si="10"/>
        <v>0</v>
      </c>
      <c r="CC47" s="52">
        <v>1043</v>
      </c>
    </row>
    <row r="48" spans="1:81" ht="21.95" customHeight="1" x14ac:dyDescent="0.25">
      <c r="A48" s="30" t="s">
        <v>93</v>
      </c>
      <c r="B48" s="32">
        <f>SUM(B36:B47)</f>
        <v>0</v>
      </c>
      <c r="C48" s="32">
        <f t="shared" ref="C48:BZ48" si="11">SUM(C36:C47)</f>
        <v>0</v>
      </c>
      <c r="D48" s="32">
        <f t="shared" si="11"/>
        <v>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20366</v>
      </c>
      <c r="O48" s="32">
        <f t="shared" si="11"/>
        <v>0</v>
      </c>
      <c r="P48" s="32">
        <f t="shared" si="11"/>
        <v>0</v>
      </c>
      <c r="Q48" s="32">
        <f t="shared" si="11"/>
        <v>0</v>
      </c>
      <c r="R48" s="32">
        <f t="shared" si="11"/>
        <v>0</v>
      </c>
      <c r="S48" s="32">
        <f t="shared" si="11"/>
        <v>0</v>
      </c>
      <c r="T48" s="32">
        <f t="shared" si="11"/>
        <v>0</v>
      </c>
      <c r="U48" s="32">
        <f t="shared" si="11"/>
        <v>0</v>
      </c>
      <c r="V48" s="32">
        <f t="shared" si="11"/>
        <v>0</v>
      </c>
      <c r="W48" s="32">
        <f t="shared" si="11"/>
        <v>0</v>
      </c>
      <c r="X48" s="32">
        <f t="shared" si="11"/>
        <v>0</v>
      </c>
      <c r="Y48" s="32">
        <f t="shared" si="11"/>
        <v>0</v>
      </c>
      <c r="Z48" s="32">
        <f t="shared" si="11"/>
        <v>0</v>
      </c>
      <c r="AA48" s="32">
        <f t="shared" si="11"/>
        <v>0</v>
      </c>
      <c r="AB48" s="32">
        <f t="shared" si="11"/>
        <v>0</v>
      </c>
      <c r="AC48" s="32">
        <f t="shared" si="11"/>
        <v>0</v>
      </c>
      <c r="AD48" s="32">
        <f t="shared" si="11"/>
        <v>0</v>
      </c>
      <c r="AE48" s="32">
        <f t="shared" si="11"/>
        <v>0</v>
      </c>
      <c r="AF48" s="32">
        <f t="shared" si="11"/>
        <v>0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1"/>
        <v>0</v>
      </c>
      <c r="AK48" s="32">
        <f t="shared" si="11"/>
        <v>0</v>
      </c>
      <c r="AL48" s="32">
        <f t="shared" si="11"/>
        <v>0</v>
      </c>
      <c r="AM48" s="32">
        <f t="shared" si="11"/>
        <v>0</v>
      </c>
      <c r="AN48" s="32">
        <f t="shared" si="11"/>
        <v>0</v>
      </c>
      <c r="AO48" s="32">
        <f t="shared" si="11"/>
        <v>0</v>
      </c>
      <c r="AP48" s="32">
        <f t="shared" si="11"/>
        <v>0</v>
      </c>
      <c r="AQ48" s="32">
        <f t="shared" si="11"/>
        <v>0</v>
      </c>
      <c r="AR48" s="32">
        <f t="shared" si="11"/>
        <v>0</v>
      </c>
      <c r="AS48" s="32">
        <f t="shared" si="11"/>
        <v>0</v>
      </c>
      <c r="AT48" s="32">
        <f t="shared" si="11"/>
        <v>0</v>
      </c>
      <c r="AU48" s="32">
        <f t="shared" si="11"/>
        <v>0</v>
      </c>
      <c r="AV48" s="32">
        <f t="shared" si="11"/>
        <v>0</v>
      </c>
      <c r="AW48" s="32">
        <f t="shared" si="11"/>
        <v>0</v>
      </c>
      <c r="AX48" s="32">
        <f t="shared" si="11"/>
        <v>0</v>
      </c>
      <c r="AY48" s="32">
        <f t="shared" si="11"/>
        <v>0</v>
      </c>
      <c r="AZ48" s="32">
        <f t="shared" si="11"/>
        <v>0</v>
      </c>
      <c r="BA48" s="32">
        <f t="shared" si="11"/>
        <v>0</v>
      </c>
      <c r="BB48" s="32">
        <f t="shared" si="11"/>
        <v>0</v>
      </c>
      <c r="BC48" s="32">
        <f t="shared" si="11"/>
        <v>0</v>
      </c>
      <c r="BD48" s="32">
        <f t="shared" si="11"/>
        <v>0</v>
      </c>
      <c r="BE48" s="32">
        <f t="shared" si="11"/>
        <v>0</v>
      </c>
      <c r="BF48" s="32">
        <f t="shared" si="11"/>
        <v>0</v>
      </c>
      <c r="BG48" s="32">
        <f t="shared" si="11"/>
        <v>0</v>
      </c>
      <c r="BH48" s="32">
        <f t="shared" si="11"/>
        <v>0</v>
      </c>
      <c r="BI48" s="32">
        <f t="shared" si="11"/>
        <v>0</v>
      </c>
      <c r="BJ48" s="32">
        <f t="shared" si="11"/>
        <v>0</v>
      </c>
      <c r="BK48" s="32">
        <f t="shared" si="11"/>
        <v>0</v>
      </c>
      <c r="BL48" s="32">
        <f t="shared" si="11"/>
        <v>0</v>
      </c>
      <c r="BM48" s="32">
        <f t="shared" si="11"/>
        <v>0</v>
      </c>
      <c r="BN48" s="32">
        <f t="shared" si="11"/>
        <v>0</v>
      </c>
      <c r="BO48" s="32">
        <f t="shared" si="11"/>
        <v>0</v>
      </c>
      <c r="BP48" s="32">
        <f t="shared" si="11"/>
        <v>0</v>
      </c>
      <c r="BQ48" s="32">
        <f t="shared" si="11"/>
        <v>0</v>
      </c>
      <c r="BR48" s="32">
        <f t="shared" si="11"/>
        <v>0</v>
      </c>
      <c r="BS48" s="32">
        <f t="shared" si="11"/>
        <v>0</v>
      </c>
      <c r="BT48" s="32">
        <f t="shared" si="11"/>
        <v>0</v>
      </c>
      <c r="BU48" s="32">
        <f t="shared" si="11"/>
        <v>0</v>
      </c>
      <c r="BV48" s="32">
        <f t="shared" si="11"/>
        <v>0</v>
      </c>
      <c r="BW48" s="32">
        <f t="shared" si="11"/>
        <v>0</v>
      </c>
      <c r="BX48" s="32">
        <f t="shared" si="11"/>
        <v>0</v>
      </c>
      <c r="BY48" s="31">
        <f t="shared" si="11"/>
        <v>20366</v>
      </c>
      <c r="BZ48" s="30">
        <f t="shared" si="11"/>
        <v>8036</v>
      </c>
    </row>
    <row r="49" spans="1:80" x14ac:dyDescent="0.25">
      <c r="A49" s="6"/>
    </row>
    <row r="51" spans="1:80" ht="25.5" x14ac:dyDescent="0.25">
      <c r="A51" s="48" t="str">
        <f>T(INDEX($B$2:$BU$2,ROW(A64)/16))</f>
        <v>015</v>
      </c>
      <c r="B51" s="55" t="str">
        <f>VLOOKUP(A51,БД!$A$1:$B$61,2,0)</f>
        <v>Транспортные средства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6"/>
      <c r="BZ51" s="49"/>
      <c r="CA51" s="42">
        <v>874521.54</v>
      </c>
      <c r="CB51" s="43"/>
    </row>
    <row r="52" spans="1:80" ht="20.100000000000001" customHeight="1" x14ac:dyDescent="0.25">
      <c r="A52" s="7" t="s">
        <v>77</v>
      </c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18">
        <f t="shared" ref="BY52:BY63" si="12">SUM(B52:BX52)</f>
        <v>0</v>
      </c>
      <c r="BZ52" s="10" t="e">
        <f>SUMPRODUCT(($B$2:$BX$255)=($A$3:$A$255),(A52:A63)*$B$4:$BX$255)</f>
        <v>#N/A</v>
      </c>
      <c r="CA52" s="20" t="e">
        <f>ROUND(IF((CA51-CB51+BY52-BZ52)&gt;0,CA51-CB51+BY52-BZ52,0),2)</f>
        <v>#N/A</v>
      </c>
      <c r="CB52" s="23" t="e">
        <f>ABS(IF((CA51-CB51+BY52-BZ52)&lt;0,CA51-CB51+BY52-BZ52,0))</f>
        <v>#N/A</v>
      </c>
    </row>
    <row r="53" spans="1:80" ht="20.100000000000001" customHeight="1" x14ac:dyDescent="0.25">
      <c r="A53" s="14" t="s">
        <v>78</v>
      </c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8">
        <f t="shared" si="12"/>
        <v>0</v>
      </c>
      <c r="BZ53" s="10" t="e">
        <f t="shared" ref="BZ53:BZ63" si="13">SUMPRODUCT(($B$2:$BX$255)=($A$3:$A$255),(A53:A64)*B5:BY64)</f>
        <v>#N/A</v>
      </c>
      <c r="CA53" s="20" t="e">
        <f>ROUND(IF((CA52-CB52+BY53-BZ53)&gt;0,CA52-CB52+BY53-BZ53,0),2)</f>
        <v>#N/A</v>
      </c>
      <c r="CB53" s="24" t="e">
        <f>ABS(IF((CA52-CB52+BY53-BZ53)&lt;0,CA52-CB52+BY53-BZ53,0))</f>
        <v>#N/A</v>
      </c>
    </row>
    <row r="54" spans="1:80" ht="20.100000000000001" customHeight="1" x14ac:dyDescent="0.25">
      <c r="A54" s="14" t="s">
        <v>79</v>
      </c>
      <c r="B54" s="1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8">
        <f t="shared" si="12"/>
        <v>0</v>
      </c>
      <c r="BZ54" s="10" t="e">
        <f t="shared" si="13"/>
        <v>#N/A</v>
      </c>
      <c r="CA54" s="20" t="e">
        <f t="shared" ref="CA54:CA63" si="14">ROUND(IF((CA53-CB53+BY54-BZ54)&gt;0,CA53-CB53+BY54-BZ54,0),2)</f>
        <v>#N/A</v>
      </c>
      <c r="CB54" s="24" t="e">
        <f t="shared" ref="CB54:CB63" si="15">ABS(IF((CA53-CB53+BY54-BZ54)&lt;0,CA53-CB53+BY54-BZ54,0))</f>
        <v>#N/A</v>
      </c>
    </row>
    <row r="55" spans="1:80" ht="20.100000000000001" customHeight="1" x14ac:dyDescent="0.25">
      <c r="A55" s="14" t="s">
        <v>80</v>
      </c>
      <c r="B55" s="1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8">
        <f t="shared" si="12"/>
        <v>0</v>
      </c>
      <c r="BZ55" s="10" t="e">
        <f t="shared" si="13"/>
        <v>#N/A</v>
      </c>
      <c r="CA55" s="20" t="e">
        <f t="shared" si="14"/>
        <v>#N/A</v>
      </c>
      <c r="CB55" s="24" t="e">
        <f t="shared" si="15"/>
        <v>#N/A</v>
      </c>
    </row>
    <row r="56" spans="1:80" ht="20.100000000000001" customHeight="1" x14ac:dyDescent="0.25">
      <c r="A56" s="14" t="s">
        <v>81</v>
      </c>
      <c r="B56" s="1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8">
        <f t="shared" si="12"/>
        <v>0</v>
      </c>
      <c r="BZ56" s="10" t="e">
        <f t="shared" si="13"/>
        <v>#N/A</v>
      </c>
      <c r="CA56" s="20" t="e">
        <f t="shared" si="14"/>
        <v>#N/A</v>
      </c>
      <c r="CB56" s="24" t="e">
        <f t="shared" si="15"/>
        <v>#N/A</v>
      </c>
    </row>
    <row r="57" spans="1:80" ht="20.100000000000001" customHeight="1" x14ac:dyDescent="0.25">
      <c r="A57" s="14" t="s">
        <v>82</v>
      </c>
      <c r="B57" s="1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8">
        <f t="shared" si="12"/>
        <v>0</v>
      </c>
      <c r="BZ57" s="10" t="e">
        <f t="shared" si="13"/>
        <v>#N/A</v>
      </c>
      <c r="CA57" s="20" t="e">
        <f t="shared" si="14"/>
        <v>#N/A</v>
      </c>
      <c r="CB57" s="24" t="e">
        <f t="shared" si="15"/>
        <v>#N/A</v>
      </c>
    </row>
    <row r="58" spans="1:80" ht="20.100000000000001" customHeight="1" x14ac:dyDescent="0.25">
      <c r="A58" s="14" t="s">
        <v>83</v>
      </c>
      <c r="B58" s="1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8">
        <f t="shared" si="12"/>
        <v>0</v>
      </c>
      <c r="BZ58" s="10" t="e">
        <f t="shared" si="13"/>
        <v>#N/A</v>
      </c>
      <c r="CA58" s="20" t="e">
        <f t="shared" si="14"/>
        <v>#N/A</v>
      </c>
      <c r="CB58" s="24" t="e">
        <f t="shared" si="15"/>
        <v>#N/A</v>
      </c>
    </row>
    <row r="59" spans="1:80" ht="20.100000000000001" customHeight="1" x14ac:dyDescent="0.25">
      <c r="A59" s="14" t="s">
        <v>84</v>
      </c>
      <c r="B59" s="1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8">
        <f t="shared" si="12"/>
        <v>0</v>
      </c>
      <c r="BZ59" s="10" t="e">
        <f t="shared" si="13"/>
        <v>#N/A</v>
      </c>
      <c r="CA59" s="20" t="e">
        <f t="shared" si="14"/>
        <v>#N/A</v>
      </c>
      <c r="CB59" s="24" t="e">
        <f t="shared" si="15"/>
        <v>#N/A</v>
      </c>
    </row>
    <row r="60" spans="1:80" ht="20.100000000000001" customHeight="1" x14ac:dyDescent="0.25">
      <c r="A60" s="14" t="s">
        <v>85</v>
      </c>
      <c r="B60" s="1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8">
        <f t="shared" si="12"/>
        <v>0</v>
      </c>
      <c r="BZ60" s="10" t="e">
        <f t="shared" si="13"/>
        <v>#N/A</v>
      </c>
      <c r="CA60" s="20" t="e">
        <f t="shared" si="14"/>
        <v>#N/A</v>
      </c>
      <c r="CB60" s="24" t="e">
        <f t="shared" si="15"/>
        <v>#N/A</v>
      </c>
    </row>
    <row r="61" spans="1:80" ht="20.100000000000001" customHeight="1" x14ac:dyDescent="0.25">
      <c r="A61" s="14" t="s">
        <v>86</v>
      </c>
      <c r="B61" s="1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8">
        <f t="shared" si="12"/>
        <v>0</v>
      </c>
      <c r="BZ61" s="10" t="e">
        <f t="shared" si="13"/>
        <v>#N/A</v>
      </c>
      <c r="CA61" s="20" t="e">
        <f t="shared" si="14"/>
        <v>#N/A</v>
      </c>
      <c r="CB61" s="24" t="e">
        <f t="shared" si="15"/>
        <v>#N/A</v>
      </c>
    </row>
    <row r="62" spans="1:80" ht="20.100000000000001" customHeight="1" x14ac:dyDescent="0.25">
      <c r="A62" s="14" t="s">
        <v>87</v>
      </c>
      <c r="B62" s="1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8">
        <f t="shared" si="12"/>
        <v>0</v>
      </c>
      <c r="BZ62" s="10" t="e">
        <f t="shared" si="13"/>
        <v>#N/A</v>
      </c>
      <c r="CA62" s="20" t="e">
        <f t="shared" si="14"/>
        <v>#N/A</v>
      </c>
      <c r="CB62" s="24" t="e">
        <f t="shared" si="15"/>
        <v>#N/A</v>
      </c>
    </row>
    <row r="63" spans="1:80" ht="20.100000000000001" customHeight="1" x14ac:dyDescent="0.25">
      <c r="A63" s="22" t="s">
        <v>88</v>
      </c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9">
        <f t="shared" si="12"/>
        <v>0</v>
      </c>
      <c r="BZ63" s="16" t="e">
        <f t="shared" si="13"/>
        <v>#N/A</v>
      </c>
      <c r="CA63" s="21" t="e">
        <f t="shared" si="14"/>
        <v>#N/A</v>
      </c>
      <c r="CB63" s="25" t="e">
        <f t="shared" si="15"/>
        <v>#N/A</v>
      </c>
    </row>
    <row r="64" spans="1:80" ht="21.95" customHeight="1" x14ac:dyDescent="0.25">
      <c r="A64" s="30" t="s">
        <v>93</v>
      </c>
      <c r="B64" s="32">
        <f>SUM(B52:B63)</f>
        <v>0</v>
      </c>
      <c r="C64" s="32">
        <f t="shared" ref="C64:BZ64" si="16">SUM(C52:C63)</f>
        <v>0</v>
      </c>
      <c r="D64" s="32">
        <f t="shared" si="16"/>
        <v>0</v>
      </c>
      <c r="E64" s="32">
        <f t="shared" si="16"/>
        <v>0</v>
      </c>
      <c r="F64" s="32">
        <f t="shared" si="16"/>
        <v>0</v>
      </c>
      <c r="G64" s="32">
        <f t="shared" si="16"/>
        <v>0</v>
      </c>
      <c r="H64" s="32">
        <f t="shared" si="16"/>
        <v>0</v>
      </c>
      <c r="I64" s="32">
        <f t="shared" si="16"/>
        <v>0</v>
      </c>
      <c r="J64" s="32">
        <f t="shared" si="16"/>
        <v>0</v>
      </c>
      <c r="K64" s="32">
        <f t="shared" si="16"/>
        <v>0</v>
      </c>
      <c r="L64" s="32">
        <f t="shared" si="16"/>
        <v>0</v>
      </c>
      <c r="M64" s="32">
        <f t="shared" si="16"/>
        <v>0</v>
      </c>
      <c r="N64" s="32">
        <f t="shared" si="16"/>
        <v>0</v>
      </c>
      <c r="O64" s="32">
        <f t="shared" si="16"/>
        <v>0</v>
      </c>
      <c r="P64" s="32">
        <f t="shared" si="16"/>
        <v>0</v>
      </c>
      <c r="Q64" s="32">
        <f t="shared" si="16"/>
        <v>0</v>
      </c>
      <c r="R64" s="32">
        <f t="shared" si="16"/>
        <v>0</v>
      </c>
      <c r="S64" s="32">
        <f t="shared" si="16"/>
        <v>0</v>
      </c>
      <c r="T64" s="32">
        <f t="shared" si="16"/>
        <v>0</v>
      </c>
      <c r="U64" s="32">
        <f t="shared" si="16"/>
        <v>0</v>
      </c>
      <c r="V64" s="32">
        <f t="shared" si="16"/>
        <v>0</v>
      </c>
      <c r="W64" s="32">
        <f t="shared" si="16"/>
        <v>0</v>
      </c>
      <c r="X64" s="32">
        <f t="shared" si="16"/>
        <v>0</v>
      </c>
      <c r="Y64" s="32">
        <f t="shared" si="16"/>
        <v>0</v>
      </c>
      <c r="Z64" s="32">
        <f t="shared" si="16"/>
        <v>0</v>
      </c>
      <c r="AA64" s="32">
        <f t="shared" si="16"/>
        <v>0</v>
      </c>
      <c r="AB64" s="32">
        <f t="shared" si="16"/>
        <v>0</v>
      </c>
      <c r="AC64" s="32">
        <f t="shared" si="16"/>
        <v>0</v>
      </c>
      <c r="AD64" s="32">
        <f t="shared" si="16"/>
        <v>0</v>
      </c>
      <c r="AE64" s="32">
        <f t="shared" si="16"/>
        <v>0</v>
      </c>
      <c r="AF64" s="32">
        <f t="shared" si="16"/>
        <v>0</v>
      </c>
      <c r="AG64" s="32">
        <f t="shared" si="16"/>
        <v>0</v>
      </c>
      <c r="AH64" s="32">
        <f t="shared" si="16"/>
        <v>0</v>
      </c>
      <c r="AI64" s="32">
        <f t="shared" si="16"/>
        <v>0</v>
      </c>
      <c r="AJ64" s="32">
        <f t="shared" si="16"/>
        <v>0</v>
      </c>
      <c r="AK64" s="32">
        <f t="shared" si="16"/>
        <v>0</v>
      </c>
      <c r="AL64" s="32">
        <f t="shared" si="16"/>
        <v>0</v>
      </c>
      <c r="AM64" s="32">
        <f t="shared" si="16"/>
        <v>0</v>
      </c>
      <c r="AN64" s="32">
        <f t="shared" si="16"/>
        <v>0</v>
      </c>
      <c r="AO64" s="32">
        <f t="shared" si="16"/>
        <v>0</v>
      </c>
      <c r="AP64" s="32">
        <f t="shared" si="16"/>
        <v>0</v>
      </c>
      <c r="AQ64" s="32">
        <f t="shared" si="16"/>
        <v>0</v>
      </c>
      <c r="AR64" s="32">
        <f t="shared" si="16"/>
        <v>0</v>
      </c>
      <c r="AS64" s="32">
        <f t="shared" si="16"/>
        <v>0</v>
      </c>
      <c r="AT64" s="32">
        <f t="shared" si="16"/>
        <v>0</v>
      </c>
      <c r="AU64" s="32">
        <f t="shared" si="16"/>
        <v>0</v>
      </c>
      <c r="AV64" s="32">
        <f t="shared" si="16"/>
        <v>0</v>
      </c>
      <c r="AW64" s="32">
        <f t="shared" si="16"/>
        <v>0</v>
      </c>
      <c r="AX64" s="32">
        <f t="shared" si="16"/>
        <v>0</v>
      </c>
      <c r="AY64" s="32">
        <f t="shared" si="16"/>
        <v>0</v>
      </c>
      <c r="AZ64" s="32">
        <f t="shared" si="16"/>
        <v>0</v>
      </c>
      <c r="BA64" s="32">
        <f t="shared" si="16"/>
        <v>0</v>
      </c>
      <c r="BB64" s="32">
        <f t="shared" si="16"/>
        <v>0</v>
      </c>
      <c r="BC64" s="32">
        <f t="shared" si="16"/>
        <v>0</v>
      </c>
      <c r="BD64" s="32">
        <f t="shared" si="16"/>
        <v>0</v>
      </c>
      <c r="BE64" s="32">
        <f t="shared" si="16"/>
        <v>0</v>
      </c>
      <c r="BF64" s="32">
        <f t="shared" si="16"/>
        <v>0</v>
      </c>
      <c r="BG64" s="32">
        <f t="shared" si="16"/>
        <v>0</v>
      </c>
      <c r="BH64" s="32">
        <f t="shared" si="16"/>
        <v>0</v>
      </c>
      <c r="BI64" s="32">
        <f t="shared" si="16"/>
        <v>0</v>
      </c>
      <c r="BJ64" s="32">
        <f t="shared" si="16"/>
        <v>0</v>
      </c>
      <c r="BK64" s="32">
        <f t="shared" si="16"/>
        <v>0</v>
      </c>
      <c r="BL64" s="32">
        <f t="shared" si="16"/>
        <v>0</v>
      </c>
      <c r="BM64" s="32">
        <f t="shared" si="16"/>
        <v>0</v>
      </c>
      <c r="BN64" s="32">
        <f t="shared" si="16"/>
        <v>0</v>
      </c>
      <c r="BO64" s="32">
        <f t="shared" si="16"/>
        <v>0</v>
      </c>
      <c r="BP64" s="32">
        <f t="shared" si="16"/>
        <v>0</v>
      </c>
      <c r="BQ64" s="32">
        <f t="shared" si="16"/>
        <v>0</v>
      </c>
      <c r="BR64" s="32">
        <f t="shared" si="16"/>
        <v>0</v>
      </c>
      <c r="BS64" s="32">
        <f t="shared" si="16"/>
        <v>0</v>
      </c>
      <c r="BT64" s="32">
        <f t="shared" si="16"/>
        <v>0</v>
      </c>
      <c r="BU64" s="32">
        <f t="shared" si="16"/>
        <v>0</v>
      </c>
      <c r="BV64" s="32">
        <f t="shared" si="16"/>
        <v>0</v>
      </c>
      <c r="BW64" s="32">
        <f t="shared" si="16"/>
        <v>0</v>
      </c>
      <c r="BX64" s="32">
        <f t="shared" si="16"/>
        <v>0</v>
      </c>
      <c r="BY64" s="31">
        <f t="shared" si="16"/>
        <v>0</v>
      </c>
      <c r="BZ64" s="30" t="e">
        <f t="shared" si="16"/>
        <v>#N/A</v>
      </c>
    </row>
    <row r="65" spans="1:80" x14ac:dyDescent="0.25">
      <c r="A65" s="6"/>
    </row>
    <row r="67" spans="1:80" ht="25.5" x14ac:dyDescent="0.25">
      <c r="A67" s="48" t="str">
        <f>T(INDEX($B$2:$BU$2,ROW(A80)/16))</f>
        <v>016</v>
      </c>
      <c r="B67" s="55" t="str">
        <f>VLOOKUP(A67,БД!$A$1:$B$61,2,0)</f>
        <v>Инструменты, производственный и хозяйственный инвентарь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6"/>
      <c r="BZ67" s="49"/>
      <c r="CA67" s="42">
        <v>874521.54</v>
      </c>
      <c r="CB67" s="43"/>
    </row>
    <row r="68" spans="1:80" x14ac:dyDescent="0.25">
      <c r="A68" s="7" t="s">
        <v>77</v>
      </c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18">
        <f t="shared" ref="BY68:BY79" si="17">SUM(B68:BX68)</f>
        <v>0</v>
      </c>
      <c r="BZ68" s="10"/>
      <c r="CA68" s="20">
        <f>ROUND(IF((CA67-CB67+BY68-BZ68)&gt;0,CA67-CB67+BY68-BZ68,0),2)</f>
        <v>874521.54</v>
      </c>
      <c r="CB68" s="23">
        <f>ABS(IF((CA67-CB67+BY68-BZ68)&lt;0,CA67-CB67+BY68-BZ68,0))</f>
        <v>0</v>
      </c>
    </row>
    <row r="69" spans="1:80" x14ac:dyDescent="0.25">
      <c r="A69" s="14" t="s">
        <v>78</v>
      </c>
      <c r="B69" s="1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8">
        <f t="shared" si="17"/>
        <v>0</v>
      </c>
      <c r="BZ69" s="10"/>
      <c r="CA69" s="20">
        <f>ROUND(IF((CA68-CB68+BY69-BZ69)&gt;0,CA68-CB68+BY69-BZ69,0),2)</f>
        <v>874521.54</v>
      </c>
      <c r="CB69" s="24">
        <f>ABS(IF((CA68-CB68+BY69-BZ69)&lt;0,CA68-CB68+BY69-BZ69,0))</f>
        <v>0</v>
      </c>
    </row>
    <row r="70" spans="1:80" x14ac:dyDescent="0.25">
      <c r="A70" s="14" t="s">
        <v>79</v>
      </c>
      <c r="B70" s="1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8">
        <f t="shared" si="17"/>
        <v>0</v>
      </c>
      <c r="BZ70" s="10"/>
      <c r="CA70" s="20">
        <f t="shared" ref="CA70:CA79" si="18">ROUND(IF((CA69-CB69+BY70-BZ70)&gt;0,CA69-CB69+BY70-BZ70,0),2)</f>
        <v>874521.54</v>
      </c>
      <c r="CB70" s="24">
        <f t="shared" ref="CB70:CB79" si="19">ABS(IF((CA69-CB69+BY70-BZ70)&lt;0,CA69-CB69+BY70-BZ70,0))</f>
        <v>0</v>
      </c>
    </row>
    <row r="71" spans="1:80" x14ac:dyDescent="0.25">
      <c r="A71" s="14" t="s">
        <v>80</v>
      </c>
      <c r="B71" s="1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8">
        <f t="shared" si="17"/>
        <v>0</v>
      </c>
      <c r="BZ71" s="10"/>
      <c r="CA71" s="20">
        <f t="shared" si="18"/>
        <v>874521.54</v>
      </c>
      <c r="CB71" s="24">
        <f t="shared" si="19"/>
        <v>0</v>
      </c>
    </row>
    <row r="72" spans="1:80" x14ac:dyDescent="0.25">
      <c r="A72" s="14" t="s">
        <v>81</v>
      </c>
      <c r="B72" s="1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8">
        <f t="shared" si="17"/>
        <v>0</v>
      </c>
      <c r="BZ72" s="10"/>
      <c r="CA72" s="20">
        <f t="shared" si="18"/>
        <v>874521.54</v>
      </c>
      <c r="CB72" s="24">
        <f t="shared" si="19"/>
        <v>0</v>
      </c>
    </row>
    <row r="73" spans="1:80" x14ac:dyDescent="0.25">
      <c r="A73" s="14" t="s">
        <v>82</v>
      </c>
      <c r="B73" s="1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8">
        <f t="shared" si="17"/>
        <v>0</v>
      </c>
      <c r="BZ73" s="10"/>
      <c r="CA73" s="20">
        <f t="shared" si="18"/>
        <v>874521.54</v>
      </c>
      <c r="CB73" s="24">
        <f t="shared" si="19"/>
        <v>0</v>
      </c>
    </row>
    <row r="74" spans="1:80" x14ac:dyDescent="0.25">
      <c r="A74" s="14" t="s">
        <v>83</v>
      </c>
      <c r="B74" s="1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8">
        <f t="shared" si="17"/>
        <v>0</v>
      </c>
      <c r="BZ74" s="10"/>
      <c r="CA74" s="20">
        <f t="shared" si="18"/>
        <v>874521.54</v>
      </c>
      <c r="CB74" s="24">
        <f t="shared" si="19"/>
        <v>0</v>
      </c>
    </row>
    <row r="75" spans="1:80" x14ac:dyDescent="0.25">
      <c r="A75" s="14" t="s">
        <v>84</v>
      </c>
      <c r="B75" s="1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8">
        <f t="shared" si="17"/>
        <v>0</v>
      </c>
      <c r="BZ75" s="10"/>
      <c r="CA75" s="20">
        <f t="shared" si="18"/>
        <v>874521.54</v>
      </c>
      <c r="CB75" s="24">
        <f t="shared" si="19"/>
        <v>0</v>
      </c>
    </row>
    <row r="76" spans="1:80" x14ac:dyDescent="0.25">
      <c r="A76" s="14" t="s">
        <v>85</v>
      </c>
      <c r="B76" s="1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8">
        <f t="shared" si="17"/>
        <v>0</v>
      </c>
      <c r="BZ76" s="10"/>
      <c r="CA76" s="20">
        <f t="shared" si="18"/>
        <v>874521.54</v>
      </c>
      <c r="CB76" s="24">
        <f t="shared" si="19"/>
        <v>0</v>
      </c>
    </row>
    <row r="77" spans="1:80" x14ac:dyDescent="0.25">
      <c r="A77" s="14" t="s">
        <v>86</v>
      </c>
      <c r="B77" s="1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8">
        <f t="shared" si="17"/>
        <v>0</v>
      </c>
      <c r="BZ77" s="10"/>
      <c r="CA77" s="20">
        <f t="shared" si="18"/>
        <v>874521.54</v>
      </c>
      <c r="CB77" s="24">
        <f t="shared" si="19"/>
        <v>0</v>
      </c>
    </row>
    <row r="78" spans="1:80" x14ac:dyDescent="0.25">
      <c r="A78" s="14" t="s">
        <v>87</v>
      </c>
      <c r="B78" s="1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8">
        <f t="shared" si="17"/>
        <v>0</v>
      </c>
      <c r="BZ78" s="10"/>
      <c r="CA78" s="20">
        <f t="shared" si="18"/>
        <v>874521.54</v>
      </c>
      <c r="CB78" s="24">
        <f t="shared" si="19"/>
        <v>0</v>
      </c>
    </row>
    <row r="79" spans="1:80" x14ac:dyDescent="0.25">
      <c r="A79" s="22" t="s">
        <v>88</v>
      </c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9">
        <f t="shared" si="17"/>
        <v>0</v>
      </c>
      <c r="BZ79" s="16"/>
      <c r="CA79" s="21">
        <f t="shared" si="18"/>
        <v>874521.54</v>
      </c>
      <c r="CB79" s="25">
        <f t="shared" si="19"/>
        <v>0</v>
      </c>
    </row>
    <row r="80" spans="1:80" ht="21.95" customHeight="1" x14ac:dyDescent="0.25">
      <c r="A80" s="30" t="s">
        <v>93</v>
      </c>
      <c r="B80" s="32">
        <f>SUM(B68:B79)</f>
        <v>0</v>
      </c>
      <c r="C80" s="32">
        <f t="shared" ref="C80:BZ80" si="20">SUM(C68:C79)</f>
        <v>0</v>
      </c>
      <c r="D80" s="32">
        <f t="shared" si="20"/>
        <v>0</v>
      </c>
      <c r="E80" s="32">
        <f t="shared" si="20"/>
        <v>0</v>
      </c>
      <c r="F80" s="32">
        <f t="shared" si="20"/>
        <v>0</v>
      </c>
      <c r="G80" s="32">
        <f t="shared" si="20"/>
        <v>0</v>
      </c>
      <c r="H80" s="32">
        <f t="shared" si="20"/>
        <v>0</v>
      </c>
      <c r="I80" s="32">
        <f t="shared" si="20"/>
        <v>0</v>
      </c>
      <c r="J80" s="32">
        <f t="shared" si="20"/>
        <v>0</v>
      </c>
      <c r="K80" s="32">
        <f t="shared" si="20"/>
        <v>0</v>
      </c>
      <c r="L80" s="32">
        <f t="shared" si="20"/>
        <v>0</v>
      </c>
      <c r="M80" s="32">
        <f t="shared" si="20"/>
        <v>0</v>
      </c>
      <c r="N80" s="32">
        <f t="shared" si="20"/>
        <v>0</v>
      </c>
      <c r="O80" s="32">
        <f t="shared" si="20"/>
        <v>0</v>
      </c>
      <c r="P80" s="32">
        <f t="shared" si="20"/>
        <v>0</v>
      </c>
      <c r="Q80" s="32">
        <f t="shared" si="20"/>
        <v>0</v>
      </c>
      <c r="R80" s="32">
        <f t="shared" si="20"/>
        <v>0</v>
      </c>
      <c r="S80" s="32">
        <f t="shared" si="20"/>
        <v>0</v>
      </c>
      <c r="T80" s="32">
        <f t="shared" si="20"/>
        <v>0</v>
      </c>
      <c r="U80" s="32">
        <f t="shared" si="20"/>
        <v>0</v>
      </c>
      <c r="V80" s="32">
        <f t="shared" si="20"/>
        <v>0</v>
      </c>
      <c r="W80" s="32">
        <f t="shared" si="20"/>
        <v>0</v>
      </c>
      <c r="X80" s="32">
        <f t="shared" si="20"/>
        <v>0</v>
      </c>
      <c r="Y80" s="32">
        <f t="shared" si="20"/>
        <v>0</v>
      </c>
      <c r="Z80" s="32">
        <f t="shared" si="20"/>
        <v>0</v>
      </c>
      <c r="AA80" s="32">
        <f t="shared" si="20"/>
        <v>0</v>
      </c>
      <c r="AB80" s="32">
        <f t="shared" si="20"/>
        <v>0</v>
      </c>
      <c r="AC80" s="32">
        <f t="shared" si="20"/>
        <v>0</v>
      </c>
      <c r="AD80" s="32">
        <f t="shared" si="20"/>
        <v>0</v>
      </c>
      <c r="AE80" s="32">
        <f t="shared" si="20"/>
        <v>0</v>
      </c>
      <c r="AF80" s="32">
        <f t="shared" si="20"/>
        <v>0</v>
      </c>
      <c r="AG80" s="32">
        <f t="shared" si="20"/>
        <v>0</v>
      </c>
      <c r="AH80" s="32">
        <f t="shared" si="20"/>
        <v>0</v>
      </c>
      <c r="AI80" s="32">
        <f t="shared" si="20"/>
        <v>0</v>
      </c>
      <c r="AJ80" s="32">
        <f t="shared" si="20"/>
        <v>0</v>
      </c>
      <c r="AK80" s="32">
        <f t="shared" si="20"/>
        <v>0</v>
      </c>
      <c r="AL80" s="32">
        <f t="shared" si="20"/>
        <v>0</v>
      </c>
      <c r="AM80" s="32">
        <f t="shared" si="20"/>
        <v>0</v>
      </c>
      <c r="AN80" s="32">
        <f t="shared" si="20"/>
        <v>0</v>
      </c>
      <c r="AO80" s="32">
        <f t="shared" si="20"/>
        <v>0</v>
      </c>
      <c r="AP80" s="32">
        <f t="shared" si="20"/>
        <v>0</v>
      </c>
      <c r="AQ80" s="32">
        <f t="shared" si="20"/>
        <v>0</v>
      </c>
      <c r="AR80" s="32">
        <f t="shared" si="20"/>
        <v>0</v>
      </c>
      <c r="AS80" s="32">
        <f t="shared" si="20"/>
        <v>0</v>
      </c>
      <c r="AT80" s="32">
        <f t="shared" si="20"/>
        <v>0</v>
      </c>
      <c r="AU80" s="32">
        <f t="shared" si="20"/>
        <v>0</v>
      </c>
      <c r="AV80" s="32">
        <f t="shared" si="20"/>
        <v>0</v>
      </c>
      <c r="AW80" s="32">
        <f t="shared" si="20"/>
        <v>0</v>
      </c>
      <c r="AX80" s="32">
        <f t="shared" si="20"/>
        <v>0</v>
      </c>
      <c r="AY80" s="32">
        <f t="shared" si="20"/>
        <v>0</v>
      </c>
      <c r="AZ80" s="32">
        <f t="shared" si="20"/>
        <v>0</v>
      </c>
      <c r="BA80" s="32">
        <f t="shared" si="20"/>
        <v>0</v>
      </c>
      <c r="BB80" s="32">
        <f t="shared" si="20"/>
        <v>0</v>
      </c>
      <c r="BC80" s="32">
        <f t="shared" si="20"/>
        <v>0</v>
      </c>
      <c r="BD80" s="32">
        <f t="shared" si="20"/>
        <v>0</v>
      </c>
      <c r="BE80" s="32">
        <f t="shared" si="20"/>
        <v>0</v>
      </c>
      <c r="BF80" s="32">
        <f t="shared" si="20"/>
        <v>0</v>
      </c>
      <c r="BG80" s="32">
        <f t="shared" si="20"/>
        <v>0</v>
      </c>
      <c r="BH80" s="32">
        <f t="shared" si="20"/>
        <v>0</v>
      </c>
      <c r="BI80" s="32">
        <f t="shared" si="20"/>
        <v>0</v>
      </c>
      <c r="BJ80" s="32">
        <f t="shared" si="20"/>
        <v>0</v>
      </c>
      <c r="BK80" s="32">
        <f t="shared" si="20"/>
        <v>0</v>
      </c>
      <c r="BL80" s="32">
        <f t="shared" si="20"/>
        <v>0</v>
      </c>
      <c r="BM80" s="32">
        <f t="shared" si="20"/>
        <v>0</v>
      </c>
      <c r="BN80" s="32">
        <f t="shared" si="20"/>
        <v>0</v>
      </c>
      <c r="BO80" s="32">
        <f t="shared" si="20"/>
        <v>0</v>
      </c>
      <c r="BP80" s="32">
        <f t="shared" si="20"/>
        <v>0</v>
      </c>
      <c r="BQ80" s="32">
        <f t="shared" si="20"/>
        <v>0</v>
      </c>
      <c r="BR80" s="32">
        <f t="shared" si="20"/>
        <v>0</v>
      </c>
      <c r="BS80" s="32">
        <f t="shared" si="20"/>
        <v>0</v>
      </c>
      <c r="BT80" s="32">
        <f t="shared" si="20"/>
        <v>0</v>
      </c>
      <c r="BU80" s="32">
        <f t="shared" si="20"/>
        <v>0</v>
      </c>
      <c r="BV80" s="32">
        <f t="shared" si="20"/>
        <v>0</v>
      </c>
      <c r="BW80" s="32">
        <f t="shared" si="20"/>
        <v>0</v>
      </c>
      <c r="BX80" s="32">
        <f t="shared" si="20"/>
        <v>0</v>
      </c>
      <c r="BY80" s="31">
        <f t="shared" si="20"/>
        <v>0</v>
      </c>
      <c r="BZ80" s="30">
        <f t="shared" si="20"/>
        <v>0</v>
      </c>
    </row>
    <row r="81" spans="1:80" x14ac:dyDescent="0.25">
      <c r="A81" s="6"/>
    </row>
    <row r="83" spans="1:80" ht="25.5" x14ac:dyDescent="0.25">
      <c r="A83" s="48" t="str">
        <f>T(INDEX($B$2:$BU$2,ROW(A96)/16))</f>
        <v>017</v>
      </c>
      <c r="B83" s="55" t="str">
        <f>VLOOKUP(A83,БД!$A$1:$B$61,2,0)</f>
        <v>Рабочий и продуктивный скот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6"/>
      <c r="BZ83" s="49"/>
      <c r="CA83" s="42">
        <v>874521.54</v>
      </c>
      <c r="CB83" s="43"/>
    </row>
    <row r="84" spans="1:80" x14ac:dyDescent="0.25">
      <c r="A84" s="7" t="s">
        <v>77</v>
      </c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18">
        <f t="shared" ref="BY84:BY95" si="21">SUM(B84:BX84)</f>
        <v>0</v>
      </c>
      <c r="BZ84" s="10"/>
      <c r="CA84" s="20">
        <f>ROUND(IF((CA83-CB83+BY84-BZ84)&gt;0,CA83-CB83+BY84-BZ84,0),2)</f>
        <v>874521.54</v>
      </c>
      <c r="CB84" s="23">
        <f>ABS(IF((CA83-CB83+BY84-BZ84)&lt;0,CA83-CB83+BY84-BZ84,0))</f>
        <v>0</v>
      </c>
    </row>
    <row r="85" spans="1:80" x14ac:dyDescent="0.25">
      <c r="A85" s="14" t="s">
        <v>78</v>
      </c>
      <c r="B85" s="1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8">
        <f t="shared" si="21"/>
        <v>0</v>
      </c>
      <c r="BZ85" s="10"/>
      <c r="CA85" s="20">
        <f>ROUND(IF((CA84-CB84+BY85-BZ85)&gt;0,CA84-CB84+BY85-BZ85,0),2)</f>
        <v>874521.54</v>
      </c>
      <c r="CB85" s="24">
        <f>ABS(IF((CA84-CB84+BY85-BZ85)&lt;0,CA84-CB84+BY85-BZ85,0))</f>
        <v>0</v>
      </c>
    </row>
    <row r="86" spans="1:80" x14ac:dyDescent="0.25">
      <c r="A86" s="14" t="s">
        <v>79</v>
      </c>
      <c r="B86" s="1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8">
        <f t="shared" si="21"/>
        <v>0</v>
      </c>
      <c r="BZ86" s="10"/>
      <c r="CA86" s="20">
        <f t="shared" ref="CA86:CA95" si="22">ROUND(IF((CA85-CB85+BY86-BZ86)&gt;0,CA85-CB85+BY86-BZ86,0),2)</f>
        <v>874521.54</v>
      </c>
      <c r="CB86" s="24">
        <f t="shared" ref="CB86:CB95" si="23">ABS(IF((CA85-CB85+BY86-BZ86)&lt;0,CA85-CB85+BY86-BZ86,0))</f>
        <v>0</v>
      </c>
    </row>
    <row r="87" spans="1:80" x14ac:dyDescent="0.25">
      <c r="A87" s="14" t="s">
        <v>80</v>
      </c>
      <c r="B87" s="1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8">
        <f t="shared" si="21"/>
        <v>0</v>
      </c>
      <c r="BZ87" s="10"/>
      <c r="CA87" s="20">
        <f t="shared" si="22"/>
        <v>874521.54</v>
      </c>
      <c r="CB87" s="24">
        <f t="shared" si="23"/>
        <v>0</v>
      </c>
    </row>
    <row r="88" spans="1:80" x14ac:dyDescent="0.25">
      <c r="A88" s="14" t="s">
        <v>81</v>
      </c>
      <c r="B88" s="1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8">
        <f t="shared" si="21"/>
        <v>0</v>
      </c>
      <c r="BZ88" s="10"/>
      <c r="CA88" s="20">
        <f t="shared" si="22"/>
        <v>874521.54</v>
      </c>
      <c r="CB88" s="24">
        <f t="shared" si="23"/>
        <v>0</v>
      </c>
    </row>
    <row r="89" spans="1:80" x14ac:dyDescent="0.25">
      <c r="A89" s="14" t="s">
        <v>82</v>
      </c>
      <c r="B89" s="1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8">
        <f t="shared" si="21"/>
        <v>0</v>
      </c>
      <c r="BZ89" s="10"/>
      <c r="CA89" s="20">
        <f t="shared" si="22"/>
        <v>874521.54</v>
      </c>
      <c r="CB89" s="24">
        <f t="shared" si="23"/>
        <v>0</v>
      </c>
    </row>
    <row r="90" spans="1:80" x14ac:dyDescent="0.25">
      <c r="A90" s="14" t="s">
        <v>83</v>
      </c>
      <c r="B90" s="1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8">
        <f t="shared" si="21"/>
        <v>0</v>
      </c>
      <c r="BZ90" s="10"/>
      <c r="CA90" s="20">
        <f t="shared" si="22"/>
        <v>874521.54</v>
      </c>
      <c r="CB90" s="24">
        <f t="shared" si="23"/>
        <v>0</v>
      </c>
    </row>
    <row r="91" spans="1:80" x14ac:dyDescent="0.25">
      <c r="A91" s="14" t="s">
        <v>84</v>
      </c>
      <c r="B91" s="1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8">
        <f t="shared" si="21"/>
        <v>0</v>
      </c>
      <c r="BZ91" s="10"/>
      <c r="CA91" s="20">
        <f t="shared" si="22"/>
        <v>874521.54</v>
      </c>
      <c r="CB91" s="24">
        <f t="shared" si="23"/>
        <v>0</v>
      </c>
    </row>
    <row r="92" spans="1:80" x14ac:dyDescent="0.25">
      <c r="A92" s="14" t="s">
        <v>85</v>
      </c>
      <c r="B92" s="1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8">
        <f t="shared" si="21"/>
        <v>0</v>
      </c>
      <c r="BZ92" s="10"/>
      <c r="CA92" s="20">
        <f t="shared" si="22"/>
        <v>874521.54</v>
      </c>
      <c r="CB92" s="24">
        <f t="shared" si="23"/>
        <v>0</v>
      </c>
    </row>
    <row r="93" spans="1:80" x14ac:dyDescent="0.25">
      <c r="A93" s="14" t="s">
        <v>86</v>
      </c>
      <c r="B93" s="1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8">
        <f t="shared" si="21"/>
        <v>0</v>
      </c>
      <c r="BZ93" s="10"/>
      <c r="CA93" s="20">
        <f t="shared" si="22"/>
        <v>874521.54</v>
      </c>
      <c r="CB93" s="24">
        <f t="shared" si="23"/>
        <v>0</v>
      </c>
    </row>
    <row r="94" spans="1:80" x14ac:dyDescent="0.25">
      <c r="A94" s="14" t="s">
        <v>87</v>
      </c>
      <c r="B94" s="1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8">
        <f t="shared" si="21"/>
        <v>0</v>
      </c>
      <c r="BZ94" s="10"/>
      <c r="CA94" s="20">
        <f t="shared" si="22"/>
        <v>874521.54</v>
      </c>
      <c r="CB94" s="24">
        <f t="shared" si="23"/>
        <v>0</v>
      </c>
    </row>
    <row r="95" spans="1:80" x14ac:dyDescent="0.25">
      <c r="A95" s="22" t="s">
        <v>88</v>
      </c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9">
        <f t="shared" si="21"/>
        <v>0</v>
      </c>
      <c r="BZ95" s="16"/>
      <c r="CA95" s="21">
        <f t="shared" si="22"/>
        <v>874521.54</v>
      </c>
      <c r="CB95" s="25">
        <f t="shared" si="23"/>
        <v>0</v>
      </c>
    </row>
    <row r="96" spans="1:80" ht="21.95" customHeight="1" x14ac:dyDescent="0.25">
      <c r="A96" s="30" t="s">
        <v>93</v>
      </c>
      <c r="B96" s="32">
        <f>SUM(B84:B95)</f>
        <v>0</v>
      </c>
      <c r="C96" s="32">
        <f t="shared" ref="C96:BZ96" si="24">SUM(C84:C95)</f>
        <v>0</v>
      </c>
      <c r="D96" s="32">
        <f t="shared" si="24"/>
        <v>0</v>
      </c>
      <c r="E96" s="32">
        <f t="shared" si="24"/>
        <v>0</v>
      </c>
      <c r="F96" s="32">
        <f t="shared" si="24"/>
        <v>0</v>
      </c>
      <c r="G96" s="32">
        <f t="shared" si="24"/>
        <v>0</v>
      </c>
      <c r="H96" s="32">
        <f t="shared" si="24"/>
        <v>0</v>
      </c>
      <c r="I96" s="32">
        <f t="shared" si="24"/>
        <v>0</v>
      </c>
      <c r="J96" s="32">
        <f t="shared" si="24"/>
        <v>0</v>
      </c>
      <c r="K96" s="32">
        <f t="shared" si="24"/>
        <v>0</v>
      </c>
      <c r="L96" s="32">
        <f t="shared" si="24"/>
        <v>0</v>
      </c>
      <c r="M96" s="32">
        <f t="shared" si="24"/>
        <v>0</v>
      </c>
      <c r="N96" s="32">
        <f t="shared" si="24"/>
        <v>0</v>
      </c>
      <c r="O96" s="32">
        <f t="shared" si="24"/>
        <v>0</v>
      </c>
      <c r="P96" s="32">
        <f t="shared" si="24"/>
        <v>0</v>
      </c>
      <c r="Q96" s="32">
        <f t="shared" si="24"/>
        <v>0</v>
      </c>
      <c r="R96" s="32">
        <f t="shared" si="24"/>
        <v>0</v>
      </c>
      <c r="S96" s="32">
        <f t="shared" si="24"/>
        <v>0</v>
      </c>
      <c r="T96" s="32">
        <f t="shared" si="24"/>
        <v>0</v>
      </c>
      <c r="U96" s="32">
        <f t="shared" si="24"/>
        <v>0</v>
      </c>
      <c r="V96" s="32">
        <f t="shared" si="24"/>
        <v>0</v>
      </c>
      <c r="W96" s="32">
        <f t="shared" si="24"/>
        <v>0</v>
      </c>
      <c r="X96" s="32">
        <f t="shared" si="24"/>
        <v>0</v>
      </c>
      <c r="Y96" s="32">
        <f t="shared" si="24"/>
        <v>0</v>
      </c>
      <c r="Z96" s="32">
        <f t="shared" si="24"/>
        <v>0</v>
      </c>
      <c r="AA96" s="32">
        <f t="shared" si="24"/>
        <v>0</v>
      </c>
      <c r="AB96" s="32">
        <f t="shared" si="24"/>
        <v>0</v>
      </c>
      <c r="AC96" s="32">
        <f t="shared" si="24"/>
        <v>0</v>
      </c>
      <c r="AD96" s="32">
        <f t="shared" si="24"/>
        <v>0</v>
      </c>
      <c r="AE96" s="32">
        <f t="shared" si="24"/>
        <v>0</v>
      </c>
      <c r="AF96" s="32">
        <f t="shared" si="24"/>
        <v>0</v>
      </c>
      <c r="AG96" s="32">
        <f t="shared" si="24"/>
        <v>0</v>
      </c>
      <c r="AH96" s="32">
        <f t="shared" si="24"/>
        <v>0</v>
      </c>
      <c r="AI96" s="32">
        <f t="shared" si="24"/>
        <v>0</v>
      </c>
      <c r="AJ96" s="32">
        <f t="shared" si="24"/>
        <v>0</v>
      </c>
      <c r="AK96" s="32">
        <f t="shared" si="24"/>
        <v>0</v>
      </c>
      <c r="AL96" s="32">
        <f t="shared" si="24"/>
        <v>0</v>
      </c>
      <c r="AM96" s="32">
        <f t="shared" si="24"/>
        <v>0</v>
      </c>
      <c r="AN96" s="32">
        <f t="shared" si="24"/>
        <v>0</v>
      </c>
      <c r="AO96" s="32">
        <f t="shared" si="24"/>
        <v>0</v>
      </c>
      <c r="AP96" s="32">
        <f t="shared" si="24"/>
        <v>0</v>
      </c>
      <c r="AQ96" s="32">
        <f t="shared" si="24"/>
        <v>0</v>
      </c>
      <c r="AR96" s="32">
        <f t="shared" si="24"/>
        <v>0</v>
      </c>
      <c r="AS96" s="32">
        <f t="shared" si="24"/>
        <v>0</v>
      </c>
      <c r="AT96" s="32">
        <f t="shared" si="24"/>
        <v>0</v>
      </c>
      <c r="AU96" s="32">
        <f t="shared" si="24"/>
        <v>0</v>
      </c>
      <c r="AV96" s="32">
        <f t="shared" si="24"/>
        <v>0</v>
      </c>
      <c r="AW96" s="32">
        <f t="shared" si="24"/>
        <v>0</v>
      </c>
      <c r="AX96" s="32">
        <f t="shared" si="24"/>
        <v>0</v>
      </c>
      <c r="AY96" s="32">
        <f t="shared" si="24"/>
        <v>0</v>
      </c>
      <c r="AZ96" s="32">
        <f t="shared" si="24"/>
        <v>0</v>
      </c>
      <c r="BA96" s="32">
        <f t="shared" si="24"/>
        <v>0</v>
      </c>
      <c r="BB96" s="32">
        <f t="shared" si="24"/>
        <v>0</v>
      </c>
      <c r="BC96" s="32">
        <f t="shared" si="24"/>
        <v>0</v>
      </c>
      <c r="BD96" s="32">
        <f t="shared" si="24"/>
        <v>0</v>
      </c>
      <c r="BE96" s="32">
        <f t="shared" si="24"/>
        <v>0</v>
      </c>
      <c r="BF96" s="32">
        <f t="shared" si="24"/>
        <v>0</v>
      </c>
      <c r="BG96" s="32">
        <f t="shared" si="24"/>
        <v>0</v>
      </c>
      <c r="BH96" s="32">
        <f t="shared" si="24"/>
        <v>0</v>
      </c>
      <c r="BI96" s="32">
        <f t="shared" si="24"/>
        <v>0</v>
      </c>
      <c r="BJ96" s="32">
        <f t="shared" si="24"/>
        <v>0</v>
      </c>
      <c r="BK96" s="32">
        <f t="shared" si="24"/>
        <v>0</v>
      </c>
      <c r="BL96" s="32">
        <f t="shared" si="24"/>
        <v>0</v>
      </c>
      <c r="BM96" s="32">
        <f t="shared" si="24"/>
        <v>0</v>
      </c>
      <c r="BN96" s="32">
        <f t="shared" si="24"/>
        <v>0</v>
      </c>
      <c r="BO96" s="32">
        <f t="shared" si="24"/>
        <v>0</v>
      </c>
      <c r="BP96" s="32">
        <f t="shared" si="24"/>
        <v>0</v>
      </c>
      <c r="BQ96" s="32">
        <f t="shared" si="24"/>
        <v>0</v>
      </c>
      <c r="BR96" s="32">
        <f t="shared" si="24"/>
        <v>0</v>
      </c>
      <c r="BS96" s="32">
        <f t="shared" si="24"/>
        <v>0</v>
      </c>
      <c r="BT96" s="32">
        <f t="shared" si="24"/>
        <v>0</v>
      </c>
      <c r="BU96" s="32">
        <f t="shared" si="24"/>
        <v>0</v>
      </c>
      <c r="BV96" s="32">
        <f t="shared" si="24"/>
        <v>0</v>
      </c>
      <c r="BW96" s="32">
        <f t="shared" si="24"/>
        <v>0</v>
      </c>
      <c r="BX96" s="32">
        <f t="shared" si="24"/>
        <v>0</v>
      </c>
      <c r="BY96" s="31">
        <f t="shared" si="24"/>
        <v>0</v>
      </c>
      <c r="BZ96" s="30">
        <f t="shared" si="24"/>
        <v>0</v>
      </c>
    </row>
    <row r="97" spans="1:80" x14ac:dyDescent="0.25">
      <c r="A97" s="6"/>
    </row>
    <row r="99" spans="1:80" ht="25.5" x14ac:dyDescent="0.25">
      <c r="A99" s="48" t="str">
        <f>T(INDEX($B$2:$BU$2,,INT((ROW()-1)/20)*2+1))</f>
        <v>020</v>
      </c>
      <c r="B99" s="55" t="str">
        <f>VLOOKUP(A99,БД!$A$1:$B$61,2,0)</f>
        <v>Износ основных средств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6"/>
      <c r="BZ99" s="49"/>
      <c r="CA99" s="42">
        <v>874521.54</v>
      </c>
      <c r="CB99" s="43"/>
    </row>
    <row r="100" spans="1:80" x14ac:dyDescent="0.25">
      <c r="A100" s="7" t="s">
        <v>77</v>
      </c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18">
        <f t="shared" ref="BY100:BY111" si="25">SUM(B100:BX100)</f>
        <v>0</v>
      </c>
      <c r="BZ100" s="10"/>
      <c r="CA100" s="20">
        <f>ROUND(IF((CA99-CB99+BY100-BZ100)&gt;0,CA99-CB99+BY100-BZ100,0),2)</f>
        <v>874521.54</v>
      </c>
      <c r="CB100" s="23">
        <f>ABS(IF((CA99-CB99+BY100-BZ100)&lt;0,CA99-CB99+BY100-BZ100,0))</f>
        <v>0</v>
      </c>
    </row>
    <row r="101" spans="1:80" x14ac:dyDescent="0.25">
      <c r="A101" s="14" t="s">
        <v>78</v>
      </c>
      <c r="B101" s="1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8">
        <f t="shared" si="25"/>
        <v>0</v>
      </c>
      <c r="BZ101" s="10"/>
      <c r="CA101" s="20">
        <f>ROUND(IF((CA100-CB100+BY101-BZ101)&gt;0,CA100-CB100+BY101-BZ101,0),2)</f>
        <v>874521.54</v>
      </c>
      <c r="CB101" s="24">
        <f>ABS(IF((CA100-CB100+BY101-BZ101)&lt;0,CA100-CB100+BY101-BZ101,0))</f>
        <v>0</v>
      </c>
    </row>
    <row r="102" spans="1:80" x14ac:dyDescent="0.25">
      <c r="A102" s="14" t="s">
        <v>79</v>
      </c>
      <c r="B102" s="1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8">
        <f t="shared" si="25"/>
        <v>0</v>
      </c>
      <c r="BZ102" s="10"/>
      <c r="CA102" s="20">
        <f t="shared" ref="CA102:CA111" si="26">ROUND(IF((CA101-CB101+BY102-BZ102)&gt;0,CA101-CB101+BY102-BZ102,0),2)</f>
        <v>874521.54</v>
      </c>
      <c r="CB102" s="24">
        <f t="shared" ref="CB102:CB111" si="27">ABS(IF((CA101-CB101+BY102-BZ102)&lt;0,CA101-CB101+BY102-BZ102,0))</f>
        <v>0</v>
      </c>
    </row>
    <row r="103" spans="1:80" x14ac:dyDescent="0.25">
      <c r="A103" s="14" t="s">
        <v>80</v>
      </c>
      <c r="B103" s="1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8">
        <f t="shared" si="25"/>
        <v>0</v>
      </c>
      <c r="BZ103" s="10"/>
      <c r="CA103" s="20">
        <f t="shared" si="26"/>
        <v>874521.54</v>
      </c>
      <c r="CB103" s="24">
        <f t="shared" si="27"/>
        <v>0</v>
      </c>
    </row>
    <row r="104" spans="1:80" x14ac:dyDescent="0.25">
      <c r="A104" s="14" t="s">
        <v>81</v>
      </c>
      <c r="B104" s="1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8">
        <f t="shared" si="25"/>
        <v>0</v>
      </c>
      <c r="BZ104" s="10"/>
      <c r="CA104" s="20">
        <f t="shared" si="26"/>
        <v>874521.54</v>
      </c>
      <c r="CB104" s="24">
        <f t="shared" si="27"/>
        <v>0</v>
      </c>
    </row>
    <row r="105" spans="1:80" x14ac:dyDescent="0.25">
      <c r="A105" s="14" t="s">
        <v>82</v>
      </c>
      <c r="B105" s="1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8">
        <f t="shared" si="25"/>
        <v>0</v>
      </c>
      <c r="BZ105" s="10"/>
      <c r="CA105" s="20">
        <f t="shared" si="26"/>
        <v>874521.54</v>
      </c>
      <c r="CB105" s="24">
        <f t="shared" si="27"/>
        <v>0</v>
      </c>
    </row>
    <row r="106" spans="1:80" x14ac:dyDescent="0.25">
      <c r="A106" s="14" t="s">
        <v>83</v>
      </c>
      <c r="B106" s="1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8">
        <f t="shared" si="25"/>
        <v>0</v>
      </c>
      <c r="BZ106" s="10"/>
      <c r="CA106" s="20">
        <f t="shared" si="26"/>
        <v>874521.54</v>
      </c>
      <c r="CB106" s="24">
        <f t="shared" si="27"/>
        <v>0</v>
      </c>
    </row>
    <row r="107" spans="1:80" x14ac:dyDescent="0.25">
      <c r="A107" s="14" t="s">
        <v>84</v>
      </c>
      <c r="B107" s="1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v>5010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8">
        <f t="shared" si="25"/>
        <v>5010</v>
      </c>
      <c r="BZ107" s="10"/>
      <c r="CA107" s="20">
        <f t="shared" si="26"/>
        <v>879531.54</v>
      </c>
      <c r="CB107" s="24">
        <f t="shared" si="27"/>
        <v>0</v>
      </c>
    </row>
    <row r="108" spans="1:80" x14ac:dyDescent="0.25">
      <c r="A108" s="14" t="s">
        <v>85</v>
      </c>
      <c r="B108" s="1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8">
        <f t="shared" si="25"/>
        <v>0</v>
      </c>
      <c r="BZ108" s="10"/>
      <c r="CA108" s="20">
        <f t="shared" si="26"/>
        <v>879531.54</v>
      </c>
      <c r="CB108" s="24">
        <f t="shared" si="27"/>
        <v>0</v>
      </c>
    </row>
    <row r="109" spans="1:80" x14ac:dyDescent="0.25">
      <c r="A109" s="14" t="s">
        <v>86</v>
      </c>
      <c r="B109" s="1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8">
        <f t="shared" si="25"/>
        <v>0</v>
      </c>
      <c r="BZ109" s="10"/>
      <c r="CA109" s="20">
        <f t="shared" si="26"/>
        <v>879531.54</v>
      </c>
      <c r="CB109" s="24">
        <f t="shared" si="27"/>
        <v>0</v>
      </c>
    </row>
    <row r="110" spans="1:80" x14ac:dyDescent="0.25">
      <c r="A110" s="14" t="s">
        <v>87</v>
      </c>
      <c r="B110" s="1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8">
        <f t="shared" si="25"/>
        <v>0</v>
      </c>
      <c r="BZ110" s="10"/>
      <c r="CA110" s="20">
        <f t="shared" si="26"/>
        <v>879531.54</v>
      </c>
      <c r="CB110" s="24">
        <f t="shared" si="27"/>
        <v>0</v>
      </c>
    </row>
    <row r="111" spans="1:80" x14ac:dyDescent="0.25">
      <c r="A111" s="22" t="s">
        <v>88</v>
      </c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9">
        <f t="shared" si="25"/>
        <v>0</v>
      </c>
      <c r="BZ111" s="16"/>
      <c r="CA111" s="21">
        <f t="shared" si="26"/>
        <v>879531.54</v>
      </c>
      <c r="CB111" s="25">
        <f t="shared" si="27"/>
        <v>0</v>
      </c>
    </row>
    <row r="112" spans="1:80" ht="21.95" customHeight="1" x14ac:dyDescent="0.25">
      <c r="A112" s="30" t="s">
        <v>93</v>
      </c>
      <c r="B112" s="32">
        <f>SUM(B100:B111)</f>
        <v>0</v>
      </c>
      <c r="C112" s="32">
        <f t="shared" ref="C112:BZ112" si="28">SUM(C100:C111)</f>
        <v>0</v>
      </c>
      <c r="D112" s="32">
        <f t="shared" si="28"/>
        <v>0</v>
      </c>
      <c r="E112" s="32">
        <f t="shared" si="28"/>
        <v>0</v>
      </c>
      <c r="F112" s="32">
        <f t="shared" si="28"/>
        <v>0</v>
      </c>
      <c r="G112" s="32">
        <f t="shared" si="28"/>
        <v>0</v>
      </c>
      <c r="H112" s="32">
        <f t="shared" si="28"/>
        <v>0</v>
      </c>
      <c r="I112" s="32">
        <f t="shared" si="28"/>
        <v>0</v>
      </c>
      <c r="J112" s="32">
        <f t="shared" si="28"/>
        <v>0</v>
      </c>
      <c r="K112" s="32">
        <f t="shared" si="28"/>
        <v>0</v>
      </c>
      <c r="L112" s="32">
        <f t="shared" si="28"/>
        <v>0</v>
      </c>
      <c r="M112" s="32">
        <f t="shared" si="28"/>
        <v>0</v>
      </c>
      <c r="N112" s="32">
        <f t="shared" si="28"/>
        <v>5010</v>
      </c>
      <c r="O112" s="32">
        <f t="shared" si="28"/>
        <v>0</v>
      </c>
      <c r="P112" s="32">
        <f t="shared" si="28"/>
        <v>0</v>
      </c>
      <c r="Q112" s="32">
        <f t="shared" si="28"/>
        <v>0</v>
      </c>
      <c r="R112" s="32">
        <f t="shared" si="28"/>
        <v>0</v>
      </c>
      <c r="S112" s="32">
        <f t="shared" si="28"/>
        <v>0</v>
      </c>
      <c r="T112" s="32">
        <f t="shared" si="28"/>
        <v>0</v>
      </c>
      <c r="U112" s="32">
        <f t="shared" si="28"/>
        <v>0</v>
      </c>
      <c r="V112" s="32">
        <f t="shared" si="28"/>
        <v>0</v>
      </c>
      <c r="W112" s="32">
        <f t="shared" si="28"/>
        <v>0</v>
      </c>
      <c r="X112" s="32">
        <f t="shared" si="28"/>
        <v>0</v>
      </c>
      <c r="Y112" s="32">
        <f t="shared" si="28"/>
        <v>0</v>
      </c>
      <c r="Z112" s="32">
        <f t="shared" si="28"/>
        <v>0</v>
      </c>
      <c r="AA112" s="32">
        <f t="shared" si="28"/>
        <v>0</v>
      </c>
      <c r="AB112" s="32">
        <f t="shared" si="28"/>
        <v>0</v>
      </c>
      <c r="AC112" s="32">
        <f t="shared" si="28"/>
        <v>0</v>
      </c>
      <c r="AD112" s="32">
        <f t="shared" si="28"/>
        <v>0</v>
      </c>
      <c r="AE112" s="32">
        <f t="shared" si="28"/>
        <v>0</v>
      </c>
      <c r="AF112" s="32">
        <f t="shared" si="28"/>
        <v>0</v>
      </c>
      <c r="AG112" s="32">
        <f t="shared" si="28"/>
        <v>0</v>
      </c>
      <c r="AH112" s="32">
        <f t="shared" si="28"/>
        <v>0</v>
      </c>
      <c r="AI112" s="32">
        <f t="shared" si="28"/>
        <v>0</v>
      </c>
      <c r="AJ112" s="32">
        <f t="shared" si="28"/>
        <v>0</v>
      </c>
      <c r="AK112" s="32">
        <f t="shared" si="28"/>
        <v>0</v>
      </c>
      <c r="AL112" s="32">
        <f t="shared" si="28"/>
        <v>0</v>
      </c>
      <c r="AM112" s="32">
        <f t="shared" si="28"/>
        <v>0</v>
      </c>
      <c r="AN112" s="32">
        <f t="shared" si="28"/>
        <v>0</v>
      </c>
      <c r="AO112" s="32">
        <f t="shared" si="28"/>
        <v>0</v>
      </c>
      <c r="AP112" s="32">
        <f t="shared" si="28"/>
        <v>0</v>
      </c>
      <c r="AQ112" s="32">
        <f t="shared" si="28"/>
        <v>0</v>
      </c>
      <c r="AR112" s="32">
        <f t="shared" si="28"/>
        <v>0</v>
      </c>
      <c r="AS112" s="32">
        <f t="shared" si="28"/>
        <v>0</v>
      </c>
      <c r="AT112" s="32">
        <f t="shared" si="28"/>
        <v>0</v>
      </c>
      <c r="AU112" s="32">
        <f t="shared" si="28"/>
        <v>0</v>
      </c>
      <c r="AV112" s="32">
        <f t="shared" si="28"/>
        <v>0</v>
      </c>
      <c r="AW112" s="32">
        <f t="shared" si="28"/>
        <v>0</v>
      </c>
      <c r="AX112" s="32">
        <f t="shared" si="28"/>
        <v>0</v>
      </c>
      <c r="AY112" s="32">
        <f t="shared" si="28"/>
        <v>0</v>
      </c>
      <c r="AZ112" s="32">
        <f t="shared" si="28"/>
        <v>0</v>
      </c>
      <c r="BA112" s="32">
        <f t="shared" si="28"/>
        <v>0</v>
      </c>
      <c r="BB112" s="32">
        <f t="shared" si="28"/>
        <v>0</v>
      </c>
      <c r="BC112" s="32">
        <f t="shared" si="28"/>
        <v>0</v>
      </c>
      <c r="BD112" s="32">
        <f t="shared" si="28"/>
        <v>0</v>
      </c>
      <c r="BE112" s="32">
        <f t="shared" si="28"/>
        <v>0</v>
      </c>
      <c r="BF112" s="32">
        <f t="shared" si="28"/>
        <v>0</v>
      </c>
      <c r="BG112" s="32">
        <f t="shared" si="28"/>
        <v>0</v>
      </c>
      <c r="BH112" s="32">
        <f t="shared" si="28"/>
        <v>0</v>
      </c>
      <c r="BI112" s="32">
        <f t="shared" si="28"/>
        <v>0</v>
      </c>
      <c r="BJ112" s="32">
        <f t="shared" si="28"/>
        <v>0</v>
      </c>
      <c r="BK112" s="32">
        <f t="shared" si="28"/>
        <v>0</v>
      </c>
      <c r="BL112" s="32">
        <f t="shared" si="28"/>
        <v>0</v>
      </c>
      <c r="BM112" s="32">
        <f t="shared" si="28"/>
        <v>0</v>
      </c>
      <c r="BN112" s="32">
        <f t="shared" si="28"/>
        <v>0</v>
      </c>
      <c r="BO112" s="32">
        <f t="shared" si="28"/>
        <v>0</v>
      </c>
      <c r="BP112" s="32">
        <f t="shared" si="28"/>
        <v>0</v>
      </c>
      <c r="BQ112" s="32">
        <f t="shared" si="28"/>
        <v>0</v>
      </c>
      <c r="BR112" s="32">
        <f t="shared" si="28"/>
        <v>0</v>
      </c>
      <c r="BS112" s="32">
        <f t="shared" si="28"/>
        <v>0</v>
      </c>
      <c r="BT112" s="32">
        <f t="shared" si="28"/>
        <v>0</v>
      </c>
      <c r="BU112" s="32">
        <f t="shared" si="28"/>
        <v>0</v>
      </c>
      <c r="BV112" s="32">
        <f t="shared" si="28"/>
        <v>0</v>
      </c>
      <c r="BW112" s="32">
        <f t="shared" si="28"/>
        <v>0</v>
      </c>
      <c r="BX112" s="32">
        <f t="shared" si="28"/>
        <v>0</v>
      </c>
      <c r="BY112" s="31">
        <f t="shared" si="28"/>
        <v>5010</v>
      </c>
      <c r="BZ112" s="30">
        <f t="shared" si="28"/>
        <v>0</v>
      </c>
    </row>
    <row r="113" spans="1:80" x14ac:dyDescent="0.25">
      <c r="A113" s="6"/>
    </row>
    <row r="115" spans="1:80" ht="25.5" x14ac:dyDescent="0.25">
      <c r="A115" s="48" t="str">
        <f>T(INDEX($B$2:$BU$2,,INT((ROW()-1)/20)*2+1))</f>
        <v>031</v>
      </c>
      <c r="B115" s="55" t="str">
        <f>VLOOKUP(A115,БД!$A$1:$B$61,2,0)</f>
        <v>Нематериальные активы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6"/>
      <c r="BZ115" s="49"/>
      <c r="CA115" s="42">
        <v>874521.54</v>
      </c>
      <c r="CB115" s="43"/>
    </row>
    <row r="116" spans="1:80" x14ac:dyDescent="0.25">
      <c r="A116" s="7" t="s">
        <v>77</v>
      </c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18">
        <f t="shared" ref="BY116:BY127" si="29">SUM(B116:BX116)</f>
        <v>0</v>
      </c>
      <c r="BZ116" s="10"/>
      <c r="CA116" s="20">
        <f>ROUND(IF((CA115-CB115+BY116-BZ116)&gt;0,CA115-CB115+BY116-BZ116,0),2)</f>
        <v>874521.54</v>
      </c>
      <c r="CB116" s="23">
        <f>ABS(IF((CA115-CB115+BY116-BZ116)&lt;0,CA115-CB115+BY116-BZ116,0))</f>
        <v>0</v>
      </c>
    </row>
    <row r="117" spans="1:80" x14ac:dyDescent="0.25">
      <c r="A117" s="14" t="s">
        <v>78</v>
      </c>
      <c r="B117" s="1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8">
        <f t="shared" si="29"/>
        <v>0</v>
      </c>
      <c r="BZ117" s="10"/>
      <c r="CA117" s="20">
        <f>ROUND(IF((CA116-CB116+BY117-BZ117)&gt;0,CA116-CB116+BY117-BZ117,0),2)</f>
        <v>874521.54</v>
      </c>
      <c r="CB117" s="24">
        <f>ABS(IF((CA116-CB116+BY117-BZ117)&lt;0,CA116-CB116+BY117-BZ117,0))</f>
        <v>0</v>
      </c>
    </row>
    <row r="118" spans="1:80" x14ac:dyDescent="0.25">
      <c r="A118" s="14" t="s">
        <v>79</v>
      </c>
      <c r="B118" s="1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8">
        <f t="shared" si="29"/>
        <v>0</v>
      </c>
      <c r="BZ118" s="10"/>
      <c r="CA118" s="20">
        <f t="shared" ref="CA118:CA127" si="30">ROUND(IF((CA117-CB117+BY118-BZ118)&gt;0,CA117-CB117+BY118-BZ118,0),2)</f>
        <v>874521.54</v>
      </c>
      <c r="CB118" s="24">
        <f t="shared" ref="CB118:CB127" si="31">ABS(IF((CA117-CB117+BY118-BZ118)&lt;0,CA117-CB117+BY118-BZ118,0))</f>
        <v>0</v>
      </c>
    </row>
    <row r="119" spans="1:80" x14ac:dyDescent="0.25">
      <c r="A119" s="14" t="s">
        <v>80</v>
      </c>
      <c r="B119" s="1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8">
        <f t="shared" si="29"/>
        <v>0</v>
      </c>
      <c r="BZ119" s="10"/>
      <c r="CA119" s="20">
        <f t="shared" si="30"/>
        <v>874521.54</v>
      </c>
      <c r="CB119" s="24">
        <f t="shared" si="31"/>
        <v>0</v>
      </c>
    </row>
    <row r="120" spans="1:80" x14ac:dyDescent="0.25">
      <c r="A120" s="14" t="s">
        <v>81</v>
      </c>
      <c r="B120" s="1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8">
        <f t="shared" si="29"/>
        <v>0</v>
      </c>
      <c r="BZ120" s="10"/>
      <c r="CA120" s="20">
        <f t="shared" si="30"/>
        <v>874521.54</v>
      </c>
      <c r="CB120" s="24">
        <f t="shared" si="31"/>
        <v>0</v>
      </c>
    </row>
    <row r="121" spans="1:80" x14ac:dyDescent="0.25">
      <c r="A121" s="14" t="s">
        <v>82</v>
      </c>
      <c r="B121" s="1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8">
        <f t="shared" si="29"/>
        <v>0</v>
      </c>
      <c r="BZ121" s="10"/>
      <c r="CA121" s="20">
        <f t="shared" si="30"/>
        <v>874521.54</v>
      </c>
      <c r="CB121" s="24">
        <f t="shared" si="31"/>
        <v>0</v>
      </c>
    </row>
    <row r="122" spans="1:80" x14ac:dyDescent="0.25">
      <c r="A122" s="14" t="s">
        <v>83</v>
      </c>
      <c r="B122" s="1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8">
        <f t="shared" si="29"/>
        <v>0</v>
      </c>
      <c r="BZ122" s="10"/>
      <c r="CA122" s="20">
        <f t="shared" si="30"/>
        <v>874521.54</v>
      </c>
      <c r="CB122" s="24">
        <f t="shared" si="31"/>
        <v>0</v>
      </c>
    </row>
    <row r="123" spans="1:80" x14ac:dyDescent="0.25">
      <c r="A123" s="14" t="s">
        <v>84</v>
      </c>
      <c r="B123" s="1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8">
        <f t="shared" si="29"/>
        <v>0</v>
      </c>
      <c r="BZ123" s="10"/>
      <c r="CA123" s="20">
        <f t="shared" si="30"/>
        <v>874521.54</v>
      </c>
      <c r="CB123" s="24">
        <f t="shared" si="31"/>
        <v>0</v>
      </c>
    </row>
    <row r="124" spans="1:80" x14ac:dyDescent="0.25">
      <c r="A124" s="14" t="s">
        <v>85</v>
      </c>
      <c r="B124" s="1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8">
        <f t="shared" si="29"/>
        <v>0</v>
      </c>
      <c r="BZ124" s="10"/>
      <c r="CA124" s="20">
        <f t="shared" si="30"/>
        <v>874521.54</v>
      </c>
      <c r="CB124" s="24">
        <f t="shared" si="31"/>
        <v>0</v>
      </c>
    </row>
    <row r="125" spans="1:80" x14ac:dyDescent="0.25">
      <c r="A125" s="14" t="s">
        <v>86</v>
      </c>
      <c r="B125" s="1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8">
        <f t="shared" si="29"/>
        <v>0</v>
      </c>
      <c r="BZ125" s="10"/>
      <c r="CA125" s="20">
        <f t="shared" si="30"/>
        <v>874521.54</v>
      </c>
      <c r="CB125" s="24">
        <f t="shared" si="31"/>
        <v>0</v>
      </c>
    </row>
    <row r="126" spans="1:80" x14ac:dyDescent="0.25">
      <c r="A126" s="14" t="s">
        <v>87</v>
      </c>
      <c r="B126" s="1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8">
        <f t="shared" si="29"/>
        <v>0</v>
      </c>
      <c r="BZ126" s="10"/>
      <c r="CA126" s="20">
        <f t="shared" si="30"/>
        <v>874521.54</v>
      </c>
      <c r="CB126" s="24">
        <f t="shared" si="31"/>
        <v>0</v>
      </c>
    </row>
    <row r="127" spans="1:80" x14ac:dyDescent="0.25">
      <c r="A127" s="22" t="s">
        <v>88</v>
      </c>
      <c r="B127" s="16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9">
        <f t="shared" si="29"/>
        <v>0</v>
      </c>
      <c r="BZ127" s="16"/>
      <c r="CA127" s="21">
        <f t="shared" si="30"/>
        <v>874521.54</v>
      </c>
      <c r="CB127" s="25">
        <f t="shared" si="31"/>
        <v>0</v>
      </c>
    </row>
    <row r="128" spans="1:80" ht="21.95" customHeight="1" x14ac:dyDescent="0.25">
      <c r="A128" s="30" t="s">
        <v>93</v>
      </c>
      <c r="B128" s="32">
        <f>SUM(B116:B127)</f>
        <v>0</v>
      </c>
      <c r="C128" s="32">
        <f t="shared" ref="C128:BZ128" si="32">SUM(C116:C127)</f>
        <v>0</v>
      </c>
      <c r="D128" s="32">
        <f t="shared" si="32"/>
        <v>0</v>
      </c>
      <c r="E128" s="32">
        <f t="shared" si="32"/>
        <v>0</v>
      </c>
      <c r="F128" s="32">
        <f t="shared" si="32"/>
        <v>0</v>
      </c>
      <c r="G128" s="32">
        <f t="shared" si="32"/>
        <v>0</v>
      </c>
      <c r="H128" s="32">
        <f t="shared" si="32"/>
        <v>0</v>
      </c>
      <c r="I128" s="32">
        <f t="shared" si="32"/>
        <v>0</v>
      </c>
      <c r="J128" s="32">
        <f t="shared" si="32"/>
        <v>0</v>
      </c>
      <c r="K128" s="32">
        <f t="shared" si="32"/>
        <v>0</v>
      </c>
      <c r="L128" s="32">
        <f t="shared" si="32"/>
        <v>0</v>
      </c>
      <c r="M128" s="32">
        <f t="shared" si="32"/>
        <v>0</v>
      </c>
      <c r="N128" s="32">
        <f t="shared" si="32"/>
        <v>0</v>
      </c>
      <c r="O128" s="32">
        <f t="shared" si="32"/>
        <v>0</v>
      </c>
      <c r="P128" s="32">
        <f t="shared" si="32"/>
        <v>0</v>
      </c>
      <c r="Q128" s="32">
        <f t="shared" si="32"/>
        <v>0</v>
      </c>
      <c r="R128" s="32">
        <f t="shared" si="32"/>
        <v>0</v>
      </c>
      <c r="S128" s="32">
        <f t="shared" si="32"/>
        <v>0</v>
      </c>
      <c r="T128" s="32">
        <f t="shared" si="32"/>
        <v>0</v>
      </c>
      <c r="U128" s="32">
        <f t="shared" si="32"/>
        <v>0</v>
      </c>
      <c r="V128" s="32">
        <f t="shared" si="32"/>
        <v>0</v>
      </c>
      <c r="W128" s="32">
        <f t="shared" si="32"/>
        <v>0</v>
      </c>
      <c r="X128" s="32">
        <f t="shared" si="32"/>
        <v>0</v>
      </c>
      <c r="Y128" s="32">
        <f t="shared" si="32"/>
        <v>0</v>
      </c>
      <c r="Z128" s="32">
        <f t="shared" si="32"/>
        <v>0</v>
      </c>
      <c r="AA128" s="32">
        <f t="shared" si="32"/>
        <v>0</v>
      </c>
      <c r="AB128" s="32">
        <f t="shared" si="32"/>
        <v>0</v>
      </c>
      <c r="AC128" s="32">
        <f t="shared" si="32"/>
        <v>0</v>
      </c>
      <c r="AD128" s="32">
        <f t="shared" si="32"/>
        <v>0</v>
      </c>
      <c r="AE128" s="32">
        <f t="shared" si="32"/>
        <v>0</v>
      </c>
      <c r="AF128" s="32">
        <f t="shared" si="32"/>
        <v>0</v>
      </c>
      <c r="AG128" s="32">
        <f t="shared" si="32"/>
        <v>0</v>
      </c>
      <c r="AH128" s="32">
        <f t="shared" si="32"/>
        <v>0</v>
      </c>
      <c r="AI128" s="32">
        <f t="shared" si="32"/>
        <v>0</v>
      </c>
      <c r="AJ128" s="32">
        <f t="shared" si="32"/>
        <v>0</v>
      </c>
      <c r="AK128" s="32">
        <f t="shared" si="32"/>
        <v>0</v>
      </c>
      <c r="AL128" s="32">
        <f t="shared" si="32"/>
        <v>0</v>
      </c>
      <c r="AM128" s="32">
        <f t="shared" si="32"/>
        <v>0</v>
      </c>
      <c r="AN128" s="32">
        <f t="shared" si="32"/>
        <v>0</v>
      </c>
      <c r="AO128" s="32">
        <f t="shared" si="32"/>
        <v>0</v>
      </c>
      <c r="AP128" s="32">
        <f t="shared" si="32"/>
        <v>0</v>
      </c>
      <c r="AQ128" s="32">
        <f t="shared" si="32"/>
        <v>0</v>
      </c>
      <c r="AR128" s="32">
        <f t="shared" si="32"/>
        <v>0</v>
      </c>
      <c r="AS128" s="32">
        <f t="shared" si="32"/>
        <v>0</v>
      </c>
      <c r="AT128" s="32">
        <f t="shared" si="32"/>
        <v>0</v>
      </c>
      <c r="AU128" s="32">
        <f t="shared" si="32"/>
        <v>0</v>
      </c>
      <c r="AV128" s="32">
        <f t="shared" si="32"/>
        <v>0</v>
      </c>
      <c r="AW128" s="32">
        <f t="shared" si="32"/>
        <v>0</v>
      </c>
      <c r="AX128" s="32">
        <f t="shared" si="32"/>
        <v>0</v>
      </c>
      <c r="AY128" s="32">
        <f t="shared" si="32"/>
        <v>0</v>
      </c>
      <c r="AZ128" s="32">
        <f t="shared" si="32"/>
        <v>0</v>
      </c>
      <c r="BA128" s="32">
        <f t="shared" si="32"/>
        <v>0</v>
      </c>
      <c r="BB128" s="32">
        <f t="shared" si="32"/>
        <v>0</v>
      </c>
      <c r="BC128" s="32">
        <f t="shared" si="32"/>
        <v>0</v>
      </c>
      <c r="BD128" s="32">
        <f t="shared" si="32"/>
        <v>0</v>
      </c>
      <c r="BE128" s="32">
        <f t="shared" si="32"/>
        <v>0</v>
      </c>
      <c r="BF128" s="32">
        <f t="shared" si="32"/>
        <v>0</v>
      </c>
      <c r="BG128" s="32">
        <f t="shared" si="32"/>
        <v>0</v>
      </c>
      <c r="BH128" s="32">
        <f t="shared" si="32"/>
        <v>0</v>
      </c>
      <c r="BI128" s="32">
        <f t="shared" si="32"/>
        <v>0</v>
      </c>
      <c r="BJ128" s="32">
        <f t="shared" si="32"/>
        <v>0</v>
      </c>
      <c r="BK128" s="32">
        <f t="shared" si="32"/>
        <v>0</v>
      </c>
      <c r="BL128" s="32">
        <f t="shared" si="32"/>
        <v>0</v>
      </c>
      <c r="BM128" s="32">
        <f t="shared" si="32"/>
        <v>0</v>
      </c>
      <c r="BN128" s="32">
        <f t="shared" si="32"/>
        <v>0</v>
      </c>
      <c r="BO128" s="32">
        <f t="shared" si="32"/>
        <v>0</v>
      </c>
      <c r="BP128" s="32">
        <f t="shared" si="32"/>
        <v>0</v>
      </c>
      <c r="BQ128" s="32">
        <f t="shared" si="32"/>
        <v>0</v>
      </c>
      <c r="BR128" s="32">
        <f t="shared" si="32"/>
        <v>0</v>
      </c>
      <c r="BS128" s="32">
        <f t="shared" si="32"/>
        <v>0</v>
      </c>
      <c r="BT128" s="32">
        <f t="shared" si="32"/>
        <v>0</v>
      </c>
      <c r="BU128" s="32">
        <f t="shared" si="32"/>
        <v>0</v>
      </c>
      <c r="BV128" s="32">
        <f t="shared" si="32"/>
        <v>0</v>
      </c>
      <c r="BW128" s="32">
        <f t="shared" si="32"/>
        <v>0</v>
      </c>
      <c r="BX128" s="32">
        <f t="shared" si="32"/>
        <v>0</v>
      </c>
      <c r="BY128" s="31">
        <f t="shared" si="32"/>
        <v>0</v>
      </c>
      <c r="BZ128" s="30">
        <f t="shared" si="32"/>
        <v>0</v>
      </c>
    </row>
    <row r="129" spans="1:80" x14ac:dyDescent="0.25">
      <c r="A129" s="6"/>
    </row>
    <row r="131" spans="1:80" ht="25.5" x14ac:dyDescent="0.25">
      <c r="A131" s="48" t="str">
        <f>T(INDEX($B$2:$BU$2,,INT((ROW()-1)/20)*2+1))</f>
        <v>060</v>
      </c>
      <c r="B131" s="55" t="str">
        <f>VLOOKUP(A131,БД!$A$1:$B$61,2,0)</f>
        <v>Материалы для учебных, научных и других целей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6"/>
      <c r="BZ131" s="49"/>
      <c r="CA131" s="42">
        <v>874521.54</v>
      </c>
      <c r="CB131" s="43"/>
    </row>
    <row r="132" spans="1:80" x14ac:dyDescent="0.25">
      <c r="A132" s="7" t="s">
        <v>77</v>
      </c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18">
        <f t="shared" ref="BY132:BY143" si="33">SUM(B132:BX132)</f>
        <v>0</v>
      </c>
      <c r="BZ132" s="10"/>
      <c r="CA132" s="20">
        <f>ROUND(IF((CA131-CB131+BY132-BZ132)&gt;0,CA131-CB131+BY132-BZ132,0),2)</f>
        <v>874521.54</v>
      </c>
      <c r="CB132" s="23">
        <f>ABS(IF((CA131-CB131+BY132-BZ132)&lt;0,CA131-CB131+BY132-BZ132,0))</f>
        <v>0</v>
      </c>
    </row>
    <row r="133" spans="1:80" x14ac:dyDescent="0.25">
      <c r="A133" s="14" t="s">
        <v>78</v>
      </c>
      <c r="B133" s="1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8">
        <f t="shared" si="33"/>
        <v>0</v>
      </c>
      <c r="BZ133" s="10"/>
      <c r="CA133" s="20">
        <f>ROUND(IF((CA132-CB132+BY133-BZ133)&gt;0,CA132-CB132+BY133-BZ133,0),2)</f>
        <v>874521.54</v>
      </c>
      <c r="CB133" s="24">
        <f>ABS(IF((CA132-CB132+BY133-BZ133)&lt;0,CA132-CB132+BY133-BZ133,0))</f>
        <v>0</v>
      </c>
    </row>
    <row r="134" spans="1:80" x14ac:dyDescent="0.25">
      <c r="A134" s="14" t="s">
        <v>79</v>
      </c>
      <c r="B134" s="1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8">
        <f t="shared" si="33"/>
        <v>0</v>
      </c>
      <c r="BZ134" s="10"/>
      <c r="CA134" s="20">
        <f t="shared" ref="CA134:CA143" si="34">ROUND(IF((CA133-CB133+BY134-BZ134)&gt;0,CA133-CB133+BY134-BZ134,0),2)</f>
        <v>874521.54</v>
      </c>
      <c r="CB134" s="24">
        <f t="shared" ref="CB134:CB143" si="35">ABS(IF((CA133-CB133+BY134-BZ134)&lt;0,CA133-CB133+BY134-BZ134,0))</f>
        <v>0</v>
      </c>
    </row>
    <row r="135" spans="1:80" x14ac:dyDescent="0.25">
      <c r="A135" s="14" t="s">
        <v>80</v>
      </c>
      <c r="B135" s="1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8">
        <f t="shared" si="33"/>
        <v>0</v>
      </c>
      <c r="BZ135" s="10"/>
      <c r="CA135" s="20">
        <f t="shared" si="34"/>
        <v>874521.54</v>
      </c>
      <c r="CB135" s="24">
        <f t="shared" si="35"/>
        <v>0</v>
      </c>
    </row>
    <row r="136" spans="1:80" x14ac:dyDescent="0.25">
      <c r="A136" s="14" t="s">
        <v>81</v>
      </c>
      <c r="B136" s="1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8">
        <f t="shared" si="33"/>
        <v>0</v>
      </c>
      <c r="BZ136" s="10"/>
      <c r="CA136" s="20">
        <f t="shared" si="34"/>
        <v>874521.54</v>
      </c>
      <c r="CB136" s="24">
        <f t="shared" si="35"/>
        <v>0</v>
      </c>
    </row>
    <row r="137" spans="1:80" x14ac:dyDescent="0.25">
      <c r="A137" s="14" t="s">
        <v>82</v>
      </c>
      <c r="B137" s="1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8">
        <f t="shared" si="33"/>
        <v>0</v>
      </c>
      <c r="BZ137" s="10"/>
      <c r="CA137" s="20">
        <f t="shared" si="34"/>
        <v>874521.54</v>
      </c>
      <c r="CB137" s="24">
        <f t="shared" si="35"/>
        <v>0</v>
      </c>
    </row>
    <row r="138" spans="1:80" x14ac:dyDescent="0.25">
      <c r="A138" s="14" t="s">
        <v>83</v>
      </c>
      <c r="B138" s="1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8">
        <f t="shared" si="33"/>
        <v>0</v>
      </c>
      <c r="BZ138" s="10"/>
      <c r="CA138" s="20">
        <f t="shared" si="34"/>
        <v>874521.54</v>
      </c>
      <c r="CB138" s="24">
        <f t="shared" si="35"/>
        <v>0</v>
      </c>
    </row>
    <row r="139" spans="1:80" x14ac:dyDescent="0.25">
      <c r="A139" s="14" t="s">
        <v>84</v>
      </c>
      <c r="B139" s="1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8">
        <f t="shared" si="33"/>
        <v>0</v>
      </c>
      <c r="BZ139" s="10"/>
      <c r="CA139" s="20">
        <f t="shared" si="34"/>
        <v>874521.54</v>
      </c>
      <c r="CB139" s="24">
        <f t="shared" si="35"/>
        <v>0</v>
      </c>
    </row>
    <row r="140" spans="1:80" x14ac:dyDescent="0.25">
      <c r="A140" s="14" t="s">
        <v>85</v>
      </c>
      <c r="B140" s="1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8">
        <f t="shared" si="33"/>
        <v>0</v>
      </c>
      <c r="BZ140" s="10"/>
      <c r="CA140" s="20">
        <f t="shared" si="34"/>
        <v>874521.54</v>
      </c>
      <c r="CB140" s="24">
        <f t="shared" si="35"/>
        <v>0</v>
      </c>
    </row>
    <row r="141" spans="1:80" x14ac:dyDescent="0.25">
      <c r="A141" s="14" t="s">
        <v>86</v>
      </c>
      <c r="B141" s="1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8">
        <f t="shared" si="33"/>
        <v>0</v>
      </c>
      <c r="BZ141" s="10"/>
      <c r="CA141" s="20">
        <f t="shared" si="34"/>
        <v>874521.54</v>
      </c>
      <c r="CB141" s="24">
        <f t="shared" si="35"/>
        <v>0</v>
      </c>
    </row>
    <row r="142" spans="1:80" x14ac:dyDescent="0.25">
      <c r="A142" s="14" t="s">
        <v>87</v>
      </c>
      <c r="B142" s="1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8">
        <f t="shared" si="33"/>
        <v>0</v>
      </c>
      <c r="BZ142" s="10"/>
      <c r="CA142" s="20">
        <f t="shared" si="34"/>
        <v>874521.54</v>
      </c>
      <c r="CB142" s="24">
        <f t="shared" si="35"/>
        <v>0</v>
      </c>
    </row>
    <row r="143" spans="1:80" x14ac:dyDescent="0.25">
      <c r="A143" s="22" t="s">
        <v>88</v>
      </c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9">
        <f t="shared" si="33"/>
        <v>0</v>
      </c>
      <c r="BZ143" s="16"/>
      <c r="CA143" s="21">
        <f t="shared" si="34"/>
        <v>874521.54</v>
      </c>
      <c r="CB143" s="25">
        <f t="shared" si="35"/>
        <v>0</v>
      </c>
    </row>
    <row r="144" spans="1:80" ht="21.95" customHeight="1" x14ac:dyDescent="0.25">
      <c r="A144" s="30" t="s">
        <v>93</v>
      </c>
      <c r="B144" s="32">
        <f>SUM(B132:B143)</f>
        <v>0</v>
      </c>
      <c r="C144" s="32">
        <f t="shared" ref="C144:BZ144" si="36">SUM(C132:C143)</f>
        <v>0</v>
      </c>
      <c r="D144" s="32">
        <f t="shared" si="36"/>
        <v>0</v>
      </c>
      <c r="E144" s="32">
        <f t="shared" si="36"/>
        <v>0</v>
      </c>
      <c r="F144" s="32">
        <f t="shared" si="36"/>
        <v>0</v>
      </c>
      <c r="G144" s="32">
        <f t="shared" si="36"/>
        <v>0</v>
      </c>
      <c r="H144" s="32">
        <f t="shared" si="36"/>
        <v>0</v>
      </c>
      <c r="I144" s="32">
        <f t="shared" si="36"/>
        <v>0</v>
      </c>
      <c r="J144" s="32">
        <f t="shared" si="36"/>
        <v>0</v>
      </c>
      <c r="K144" s="32">
        <f t="shared" si="36"/>
        <v>0</v>
      </c>
      <c r="L144" s="32">
        <f t="shared" si="36"/>
        <v>0</v>
      </c>
      <c r="M144" s="32">
        <f t="shared" si="36"/>
        <v>0</v>
      </c>
      <c r="N144" s="32">
        <f t="shared" si="36"/>
        <v>0</v>
      </c>
      <c r="O144" s="32">
        <f t="shared" si="36"/>
        <v>0</v>
      </c>
      <c r="P144" s="32">
        <f t="shared" si="36"/>
        <v>0</v>
      </c>
      <c r="Q144" s="32">
        <f t="shared" si="36"/>
        <v>0</v>
      </c>
      <c r="R144" s="32">
        <f t="shared" si="36"/>
        <v>0</v>
      </c>
      <c r="S144" s="32">
        <f t="shared" si="36"/>
        <v>0</v>
      </c>
      <c r="T144" s="32">
        <f t="shared" si="36"/>
        <v>0</v>
      </c>
      <c r="U144" s="32">
        <f t="shared" si="36"/>
        <v>0</v>
      </c>
      <c r="V144" s="32">
        <f t="shared" si="36"/>
        <v>0</v>
      </c>
      <c r="W144" s="32">
        <f t="shared" si="36"/>
        <v>0</v>
      </c>
      <c r="X144" s="32">
        <f t="shared" si="36"/>
        <v>0</v>
      </c>
      <c r="Y144" s="32">
        <f t="shared" si="36"/>
        <v>0</v>
      </c>
      <c r="Z144" s="32">
        <f t="shared" si="36"/>
        <v>0</v>
      </c>
      <c r="AA144" s="32">
        <f t="shared" si="36"/>
        <v>0</v>
      </c>
      <c r="AB144" s="32">
        <f t="shared" si="36"/>
        <v>0</v>
      </c>
      <c r="AC144" s="32">
        <f t="shared" si="36"/>
        <v>0</v>
      </c>
      <c r="AD144" s="32">
        <f t="shared" si="36"/>
        <v>0</v>
      </c>
      <c r="AE144" s="32">
        <f t="shared" si="36"/>
        <v>0</v>
      </c>
      <c r="AF144" s="32">
        <f t="shared" si="36"/>
        <v>0</v>
      </c>
      <c r="AG144" s="32">
        <f t="shared" si="36"/>
        <v>0</v>
      </c>
      <c r="AH144" s="32">
        <f t="shared" si="36"/>
        <v>0</v>
      </c>
      <c r="AI144" s="32">
        <f t="shared" si="36"/>
        <v>0</v>
      </c>
      <c r="AJ144" s="32">
        <f t="shared" si="36"/>
        <v>0</v>
      </c>
      <c r="AK144" s="32">
        <f t="shared" si="36"/>
        <v>0</v>
      </c>
      <c r="AL144" s="32">
        <f t="shared" si="36"/>
        <v>0</v>
      </c>
      <c r="AM144" s="32">
        <f t="shared" si="36"/>
        <v>0</v>
      </c>
      <c r="AN144" s="32">
        <f t="shared" si="36"/>
        <v>0</v>
      </c>
      <c r="AO144" s="32">
        <f t="shared" si="36"/>
        <v>0</v>
      </c>
      <c r="AP144" s="32">
        <f t="shared" si="36"/>
        <v>0</v>
      </c>
      <c r="AQ144" s="32">
        <f t="shared" si="36"/>
        <v>0</v>
      </c>
      <c r="AR144" s="32">
        <f t="shared" si="36"/>
        <v>0</v>
      </c>
      <c r="AS144" s="32">
        <f t="shared" si="36"/>
        <v>0</v>
      </c>
      <c r="AT144" s="32">
        <f t="shared" si="36"/>
        <v>0</v>
      </c>
      <c r="AU144" s="32">
        <f t="shared" si="36"/>
        <v>0</v>
      </c>
      <c r="AV144" s="32">
        <f t="shared" si="36"/>
        <v>0</v>
      </c>
      <c r="AW144" s="32">
        <f t="shared" si="36"/>
        <v>0</v>
      </c>
      <c r="AX144" s="32">
        <f t="shared" si="36"/>
        <v>0</v>
      </c>
      <c r="AY144" s="32">
        <f t="shared" si="36"/>
        <v>0</v>
      </c>
      <c r="AZ144" s="32">
        <f t="shared" si="36"/>
        <v>0</v>
      </c>
      <c r="BA144" s="32">
        <f t="shared" si="36"/>
        <v>0</v>
      </c>
      <c r="BB144" s="32">
        <f t="shared" si="36"/>
        <v>0</v>
      </c>
      <c r="BC144" s="32">
        <f t="shared" si="36"/>
        <v>0</v>
      </c>
      <c r="BD144" s="32">
        <f t="shared" si="36"/>
        <v>0</v>
      </c>
      <c r="BE144" s="32">
        <f t="shared" si="36"/>
        <v>0</v>
      </c>
      <c r="BF144" s="32">
        <f t="shared" si="36"/>
        <v>0</v>
      </c>
      <c r="BG144" s="32">
        <f t="shared" si="36"/>
        <v>0</v>
      </c>
      <c r="BH144" s="32">
        <f t="shared" si="36"/>
        <v>0</v>
      </c>
      <c r="BI144" s="32">
        <f t="shared" si="36"/>
        <v>0</v>
      </c>
      <c r="BJ144" s="32">
        <f t="shared" si="36"/>
        <v>0</v>
      </c>
      <c r="BK144" s="32">
        <f t="shared" si="36"/>
        <v>0</v>
      </c>
      <c r="BL144" s="32">
        <f t="shared" si="36"/>
        <v>0</v>
      </c>
      <c r="BM144" s="32">
        <f t="shared" si="36"/>
        <v>0</v>
      </c>
      <c r="BN144" s="32">
        <f t="shared" si="36"/>
        <v>0</v>
      </c>
      <c r="BO144" s="32">
        <f t="shared" si="36"/>
        <v>0</v>
      </c>
      <c r="BP144" s="32">
        <f t="shared" si="36"/>
        <v>0</v>
      </c>
      <c r="BQ144" s="32">
        <f t="shared" si="36"/>
        <v>0</v>
      </c>
      <c r="BR144" s="32">
        <f t="shared" si="36"/>
        <v>0</v>
      </c>
      <c r="BS144" s="32">
        <f t="shared" si="36"/>
        <v>0</v>
      </c>
      <c r="BT144" s="32">
        <f t="shared" si="36"/>
        <v>0</v>
      </c>
      <c r="BU144" s="32">
        <f t="shared" si="36"/>
        <v>0</v>
      </c>
      <c r="BV144" s="32">
        <f t="shared" si="36"/>
        <v>0</v>
      </c>
      <c r="BW144" s="32">
        <f t="shared" si="36"/>
        <v>0</v>
      </c>
      <c r="BX144" s="32">
        <f t="shared" si="36"/>
        <v>0</v>
      </c>
      <c r="BY144" s="31">
        <f t="shared" si="36"/>
        <v>0</v>
      </c>
      <c r="BZ144" s="30">
        <f t="shared" si="36"/>
        <v>0</v>
      </c>
    </row>
    <row r="145" spans="1:80" x14ac:dyDescent="0.25">
      <c r="A145" s="6"/>
    </row>
    <row r="147" spans="1:80" ht="25.5" x14ac:dyDescent="0.25">
      <c r="A147" s="48" t="str">
        <f>T(INDEX($B$2:$BU$2,,INT((ROW()-1)/20)*2+1))</f>
        <v>062</v>
      </c>
      <c r="B147" s="55" t="str">
        <f>VLOOKUP(A147,БД!$A$1:$B$61,2,0)</f>
        <v>Медикаменты и перевязочные средства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6"/>
      <c r="BZ147" s="49"/>
      <c r="CA147" s="42">
        <v>874521.54</v>
      </c>
      <c r="CB147" s="43"/>
    </row>
    <row r="148" spans="1:80" x14ac:dyDescent="0.25">
      <c r="A148" s="7" t="s">
        <v>77</v>
      </c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18">
        <f t="shared" ref="BY148:BY159" si="37">SUM(B148:BX148)</f>
        <v>0</v>
      </c>
      <c r="BZ148" s="10"/>
      <c r="CA148" s="20">
        <f>ROUND(IF((CA147-CB147+BY148-BZ148)&gt;0,CA147-CB147+BY148-BZ148,0),2)</f>
        <v>874521.54</v>
      </c>
      <c r="CB148" s="23">
        <f>ABS(IF((CA147-CB147+BY148-BZ148)&lt;0,CA147-CB147+BY148-BZ148,0))</f>
        <v>0</v>
      </c>
    </row>
    <row r="149" spans="1:80" x14ac:dyDescent="0.25">
      <c r="A149" s="14" t="s">
        <v>78</v>
      </c>
      <c r="B149" s="1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8">
        <f t="shared" si="37"/>
        <v>0</v>
      </c>
      <c r="BZ149" s="10"/>
      <c r="CA149" s="20">
        <f>ROUND(IF((CA148-CB148+BY149-BZ149)&gt;0,CA148-CB148+BY149-BZ149,0),2)</f>
        <v>874521.54</v>
      </c>
      <c r="CB149" s="24">
        <f>ABS(IF((CA148-CB148+BY149-BZ149)&lt;0,CA148-CB148+BY149-BZ149,0))</f>
        <v>0</v>
      </c>
    </row>
    <row r="150" spans="1:80" x14ac:dyDescent="0.25">
      <c r="A150" s="14" t="s">
        <v>79</v>
      </c>
      <c r="B150" s="1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8">
        <f t="shared" si="37"/>
        <v>0</v>
      </c>
      <c r="BZ150" s="10"/>
      <c r="CA150" s="20">
        <f t="shared" ref="CA150:CA159" si="38">ROUND(IF((CA149-CB149+BY150-BZ150)&gt;0,CA149-CB149+BY150-BZ150,0),2)</f>
        <v>874521.54</v>
      </c>
      <c r="CB150" s="24">
        <f t="shared" ref="CB150:CB159" si="39">ABS(IF((CA149-CB149+BY150-BZ150)&lt;0,CA149-CB149+BY150-BZ150,0))</f>
        <v>0</v>
      </c>
    </row>
    <row r="151" spans="1:80" x14ac:dyDescent="0.25">
      <c r="A151" s="14" t="s">
        <v>80</v>
      </c>
      <c r="B151" s="1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8">
        <f t="shared" si="37"/>
        <v>0</v>
      </c>
      <c r="BZ151" s="10"/>
      <c r="CA151" s="20">
        <f t="shared" si="38"/>
        <v>874521.54</v>
      </c>
      <c r="CB151" s="24">
        <f t="shared" si="39"/>
        <v>0</v>
      </c>
    </row>
    <row r="152" spans="1:80" x14ac:dyDescent="0.25">
      <c r="A152" s="14" t="s">
        <v>81</v>
      </c>
      <c r="B152" s="1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8">
        <f t="shared" si="37"/>
        <v>0</v>
      </c>
      <c r="BZ152" s="10"/>
      <c r="CA152" s="20">
        <f t="shared" si="38"/>
        <v>874521.54</v>
      </c>
      <c r="CB152" s="24">
        <f t="shared" si="39"/>
        <v>0</v>
      </c>
    </row>
    <row r="153" spans="1:80" x14ac:dyDescent="0.25">
      <c r="A153" s="14" t="s">
        <v>82</v>
      </c>
      <c r="B153" s="1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8">
        <f t="shared" si="37"/>
        <v>0</v>
      </c>
      <c r="BZ153" s="10"/>
      <c r="CA153" s="20">
        <f t="shared" si="38"/>
        <v>874521.54</v>
      </c>
      <c r="CB153" s="24">
        <f t="shared" si="39"/>
        <v>0</v>
      </c>
    </row>
    <row r="154" spans="1:80" x14ac:dyDescent="0.25">
      <c r="A154" s="14" t="s">
        <v>83</v>
      </c>
      <c r="B154" s="1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8">
        <f t="shared" si="37"/>
        <v>0</v>
      </c>
      <c r="BZ154" s="10"/>
      <c r="CA154" s="20">
        <f t="shared" si="38"/>
        <v>874521.54</v>
      </c>
      <c r="CB154" s="24">
        <f t="shared" si="39"/>
        <v>0</v>
      </c>
    </row>
    <row r="155" spans="1:80" x14ac:dyDescent="0.25">
      <c r="A155" s="14" t="s">
        <v>84</v>
      </c>
      <c r="B155" s="1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8">
        <f t="shared" si="37"/>
        <v>0</v>
      </c>
      <c r="BZ155" s="10"/>
      <c r="CA155" s="20">
        <f t="shared" si="38"/>
        <v>874521.54</v>
      </c>
      <c r="CB155" s="24">
        <f t="shared" si="39"/>
        <v>0</v>
      </c>
    </row>
    <row r="156" spans="1:80" x14ac:dyDescent="0.25">
      <c r="A156" s="14" t="s">
        <v>85</v>
      </c>
      <c r="B156" s="1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8">
        <f t="shared" si="37"/>
        <v>0</v>
      </c>
      <c r="BZ156" s="10"/>
      <c r="CA156" s="20">
        <f t="shared" si="38"/>
        <v>874521.54</v>
      </c>
      <c r="CB156" s="24">
        <f t="shared" si="39"/>
        <v>0</v>
      </c>
    </row>
    <row r="157" spans="1:80" x14ac:dyDescent="0.25">
      <c r="A157" s="14" t="s">
        <v>86</v>
      </c>
      <c r="B157" s="1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8">
        <f t="shared" si="37"/>
        <v>0</v>
      </c>
      <c r="BZ157" s="10"/>
      <c r="CA157" s="20">
        <f t="shared" si="38"/>
        <v>874521.54</v>
      </c>
      <c r="CB157" s="24">
        <f t="shared" si="39"/>
        <v>0</v>
      </c>
    </row>
    <row r="158" spans="1:80" x14ac:dyDescent="0.25">
      <c r="A158" s="14" t="s">
        <v>87</v>
      </c>
      <c r="B158" s="1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8">
        <f t="shared" si="37"/>
        <v>0</v>
      </c>
      <c r="BZ158" s="10"/>
      <c r="CA158" s="20">
        <f t="shared" si="38"/>
        <v>874521.54</v>
      </c>
      <c r="CB158" s="24">
        <f t="shared" si="39"/>
        <v>0</v>
      </c>
    </row>
    <row r="159" spans="1:80" x14ac:dyDescent="0.25">
      <c r="A159" s="22" t="s">
        <v>88</v>
      </c>
      <c r="B159" s="16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9">
        <f t="shared" si="37"/>
        <v>0</v>
      </c>
      <c r="BZ159" s="16"/>
      <c r="CA159" s="21">
        <f t="shared" si="38"/>
        <v>874521.54</v>
      </c>
      <c r="CB159" s="25">
        <f t="shared" si="39"/>
        <v>0</v>
      </c>
    </row>
    <row r="160" spans="1:80" ht="21.95" customHeight="1" x14ac:dyDescent="0.25">
      <c r="A160" s="30" t="s">
        <v>93</v>
      </c>
      <c r="B160" s="32">
        <f>SUM(B148:B159)</f>
        <v>0</v>
      </c>
      <c r="C160" s="32">
        <f t="shared" ref="C160:BZ160" si="40">SUM(C148:C159)</f>
        <v>0</v>
      </c>
      <c r="D160" s="32">
        <f t="shared" si="40"/>
        <v>0</v>
      </c>
      <c r="E160" s="32">
        <f t="shared" si="40"/>
        <v>0</v>
      </c>
      <c r="F160" s="32">
        <f t="shared" si="40"/>
        <v>0</v>
      </c>
      <c r="G160" s="32">
        <f t="shared" si="40"/>
        <v>0</v>
      </c>
      <c r="H160" s="32">
        <f t="shared" si="40"/>
        <v>0</v>
      </c>
      <c r="I160" s="32">
        <f t="shared" si="40"/>
        <v>0</v>
      </c>
      <c r="J160" s="32">
        <f t="shared" si="40"/>
        <v>0</v>
      </c>
      <c r="K160" s="32">
        <f t="shared" si="40"/>
        <v>0</v>
      </c>
      <c r="L160" s="32">
        <f t="shared" si="40"/>
        <v>0</v>
      </c>
      <c r="M160" s="32">
        <f t="shared" si="40"/>
        <v>0</v>
      </c>
      <c r="N160" s="32">
        <f t="shared" si="40"/>
        <v>0</v>
      </c>
      <c r="O160" s="32">
        <f t="shared" si="40"/>
        <v>0</v>
      </c>
      <c r="P160" s="32">
        <f t="shared" si="40"/>
        <v>0</v>
      </c>
      <c r="Q160" s="32">
        <f t="shared" si="40"/>
        <v>0</v>
      </c>
      <c r="R160" s="32">
        <f t="shared" si="40"/>
        <v>0</v>
      </c>
      <c r="S160" s="32">
        <f t="shared" si="40"/>
        <v>0</v>
      </c>
      <c r="T160" s="32">
        <f t="shared" si="40"/>
        <v>0</v>
      </c>
      <c r="U160" s="32">
        <f t="shared" si="40"/>
        <v>0</v>
      </c>
      <c r="V160" s="32">
        <f t="shared" si="40"/>
        <v>0</v>
      </c>
      <c r="W160" s="32">
        <f t="shared" si="40"/>
        <v>0</v>
      </c>
      <c r="X160" s="32">
        <f t="shared" si="40"/>
        <v>0</v>
      </c>
      <c r="Y160" s="32">
        <f t="shared" si="40"/>
        <v>0</v>
      </c>
      <c r="Z160" s="32">
        <f t="shared" si="40"/>
        <v>0</v>
      </c>
      <c r="AA160" s="32">
        <f t="shared" si="40"/>
        <v>0</v>
      </c>
      <c r="AB160" s="32">
        <f t="shared" si="40"/>
        <v>0</v>
      </c>
      <c r="AC160" s="32">
        <f t="shared" si="40"/>
        <v>0</v>
      </c>
      <c r="AD160" s="32">
        <f t="shared" si="40"/>
        <v>0</v>
      </c>
      <c r="AE160" s="32">
        <f t="shared" si="40"/>
        <v>0</v>
      </c>
      <c r="AF160" s="32">
        <f t="shared" si="40"/>
        <v>0</v>
      </c>
      <c r="AG160" s="32">
        <f t="shared" si="40"/>
        <v>0</v>
      </c>
      <c r="AH160" s="32">
        <f t="shared" si="40"/>
        <v>0</v>
      </c>
      <c r="AI160" s="32">
        <f t="shared" si="40"/>
        <v>0</v>
      </c>
      <c r="AJ160" s="32">
        <f t="shared" si="40"/>
        <v>0</v>
      </c>
      <c r="AK160" s="32">
        <f t="shared" si="40"/>
        <v>0</v>
      </c>
      <c r="AL160" s="32">
        <f t="shared" si="40"/>
        <v>0</v>
      </c>
      <c r="AM160" s="32">
        <f t="shared" si="40"/>
        <v>0</v>
      </c>
      <c r="AN160" s="32">
        <f t="shared" si="40"/>
        <v>0</v>
      </c>
      <c r="AO160" s="32">
        <f t="shared" si="40"/>
        <v>0</v>
      </c>
      <c r="AP160" s="32">
        <f t="shared" si="40"/>
        <v>0</v>
      </c>
      <c r="AQ160" s="32">
        <f t="shared" si="40"/>
        <v>0</v>
      </c>
      <c r="AR160" s="32">
        <f t="shared" si="40"/>
        <v>0</v>
      </c>
      <c r="AS160" s="32">
        <f t="shared" si="40"/>
        <v>0</v>
      </c>
      <c r="AT160" s="32">
        <f t="shared" si="40"/>
        <v>0</v>
      </c>
      <c r="AU160" s="32">
        <f t="shared" si="40"/>
        <v>0</v>
      </c>
      <c r="AV160" s="32">
        <f t="shared" si="40"/>
        <v>0</v>
      </c>
      <c r="AW160" s="32">
        <f t="shared" si="40"/>
        <v>0</v>
      </c>
      <c r="AX160" s="32">
        <f t="shared" si="40"/>
        <v>0</v>
      </c>
      <c r="AY160" s="32">
        <f t="shared" si="40"/>
        <v>0</v>
      </c>
      <c r="AZ160" s="32">
        <f t="shared" si="40"/>
        <v>0</v>
      </c>
      <c r="BA160" s="32">
        <f t="shared" si="40"/>
        <v>0</v>
      </c>
      <c r="BB160" s="32">
        <f t="shared" si="40"/>
        <v>0</v>
      </c>
      <c r="BC160" s="32">
        <f t="shared" si="40"/>
        <v>0</v>
      </c>
      <c r="BD160" s="32">
        <f t="shared" si="40"/>
        <v>0</v>
      </c>
      <c r="BE160" s="32">
        <f t="shared" si="40"/>
        <v>0</v>
      </c>
      <c r="BF160" s="32">
        <f t="shared" si="40"/>
        <v>0</v>
      </c>
      <c r="BG160" s="32">
        <f t="shared" si="40"/>
        <v>0</v>
      </c>
      <c r="BH160" s="32">
        <f t="shared" si="40"/>
        <v>0</v>
      </c>
      <c r="BI160" s="32">
        <f t="shared" si="40"/>
        <v>0</v>
      </c>
      <c r="BJ160" s="32">
        <f t="shared" si="40"/>
        <v>0</v>
      </c>
      <c r="BK160" s="32">
        <f t="shared" si="40"/>
        <v>0</v>
      </c>
      <c r="BL160" s="32">
        <f t="shared" si="40"/>
        <v>0</v>
      </c>
      <c r="BM160" s="32">
        <f t="shared" si="40"/>
        <v>0</v>
      </c>
      <c r="BN160" s="32">
        <f t="shared" si="40"/>
        <v>0</v>
      </c>
      <c r="BO160" s="32">
        <f t="shared" si="40"/>
        <v>0</v>
      </c>
      <c r="BP160" s="32">
        <f t="shared" si="40"/>
        <v>0</v>
      </c>
      <c r="BQ160" s="32">
        <f t="shared" si="40"/>
        <v>0</v>
      </c>
      <c r="BR160" s="32">
        <f t="shared" si="40"/>
        <v>0</v>
      </c>
      <c r="BS160" s="32">
        <f t="shared" si="40"/>
        <v>0</v>
      </c>
      <c r="BT160" s="32">
        <f t="shared" si="40"/>
        <v>0</v>
      </c>
      <c r="BU160" s="32">
        <f t="shared" si="40"/>
        <v>0</v>
      </c>
      <c r="BV160" s="32">
        <f t="shared" si="40"/>
        <v>0</v>
      </c>
      <c r="BW160" s="32">
        <f t="shared" si="40"/>
        <v>0</v>
      </c>
      <c r="BX160" s="32">
        <f t="shared" si="40"/>
        <v>0</v>
      </c>
      <c r="BY160" s="31">
        <f t="shared" si="40"/>
        <v>0</v>
      </c>
      <c r="BZ160" s="30">
        <f t="shared" si="40"/>
        <v>0</v>
      </c>
    </row>
    <row r="161" spans="1:80" x14ac:dyDescent="0.25">
      <c r="A161" s="6"/>
    </row>
    <row r="163" spans="1:80" ht="25.5" x14ac:dyDescent="0.25">
      <c r="A163" s="48" t="str">
        <f>T(INDEX($B$2:$BU$2,,INT((ROW()-1)/20)*2+1))</f>
        <v>064</v>
      </c>
      <c r="B163" s="55" t="str">
        <f>VLOOKUP(A163,БД!$A$1:$B$61,2,0)</f>
        <v>Топливо, горючее и смазочные материалы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6"/>
      <c r="BZ163" s="49"/>
      <c r="CA163" s="42">
        <v>874521.54</v>
      </c>
      <c r="CB163" s="43"/>
    </row>
    <row r="164" spans="1:80" x14ac:dyDescent="0.25">
      <c r="A164" s="7" t="s">
        <v>77</v>
      </c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18">
        <f t="shared" ref="BY164:BY175" si="41">SUM(B164:BX164)</f>
        <v>0</v>
      </c>
      <c r="BZ164" s="10"/>
      <c r="CA164" s="20">
        <f>ROUND(IF((CA163-CB163+BY164-BZ164)&gt;0,CA163-CB163+BY164-BZ164,0),2)</f>
        <v>874521.54</v>
      </c>
      <c r="CB164" s="23">
        <f>ABS(IF((CA163-CB163+BY164-BZ164)&lt;0,CA163-CB163+BY164-BZ164,0))</f>
        <v>0</v>
      </c>
    </row>
    <row r="165" spans="1:80" x14ac:dyDescent="0.25">
      <c r="A165" s="14" t="s">
        <v>78</v>
      </c>
      <c r="B165" s="1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8">
        <f t="shared" si="41"/>
        <v>0</v>
      </c>
      <c r="BZ165" s="10"/>
      <c r="CA165" s="20">
        <f>ROUND(IF((CA164-CB164+BY165-BZ165)&gt;0,CA164-CB164+BY165-BZ165,0),2)</f>
        <v>874521.54</v>
      </c>
      <c r="CB165" s="24">
        <f>ABS(IF((CA164-CB164+BY165-BZ165)&lt;0,CA164-CB164+BY165-BZ165,0))</f>
        <v>0</v>
      </c>
    </row>
    <row r="166" spans="1:80" x14ac:dyDescent="0.25">
      <c r="A166" s="14" t="s">
        <v>79</v>
      </c>
      <c r="B166" s="1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8">
        <f t="shared" si="41"/>
        <v>0</v>
      </c>
      <c r="BZ166" s="10"/>
      <c r="CA166" s="20">
        <f t="shared" ref="CA166:CA175" si="42">ROUND(IF((CA165-CB165+BY166-BZ166)&gt;0,CA165-CB165+BY166-BZ166,0),2)</f>
        <v>874521.54</v>
      </c>
      <c r="CB166" s="24">
        <f t="shared" ref="CB166:CB175" si="43">ABS(IF((CA165-CB165+BY166-BZ166)&lt;0,CA165-CB165+BY166-BZ166,0))</f>
        <v>0</v>
      </c>
    </row>
    <row r="167" spans="1:80" x14ac:dyDescent="0.25">
      <c r="A167" s="14" t="s">
        <v>80</v>
      </c>
      <c r="B167" s="1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8">
        <f t="shared" si="41"/>
        <v>0</v>
      </c>
      <c r="BZ167" s="10"/>
      <c r="CA167" s="20">
        <f t="shared" si="42"/>
        <v>874521.54</v>
      </c>
      <c r="CB167" s="24">
        <f t="shared" si="43"/>
        <v>0</v>
      </c>
    </row>
    <row r="168" spans="1:80" x14ac:dyDescent="0.25">
      <c r="A168" s="14" t="s">
        <v>81</v>
      </c>
      <c r="B168" s="1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8">
        <f t="shared" si="41"/>
        <v>0</v>
      </c>
      <c r="BZ168" s="10"/>
      <c r="CA168" s="20">
        <f t="shared" si="42"/>
        <v>874521.54</v>
      </c>
      <c r="CB168" s="24">
        <f t="shared" si="43"/>
        <v>0</v>
      </c>
    </row>
    <row r="169" spans="1:80" x14ac:dyDescent="0.25">
      <c r="A169" s="14" t="s">
        <v>82</v>
      </c>
      <c r="B169" s="1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8">
        <f t="shared" si="41"/>
        <v>0</v>
      </c>
      <c r="BZ169" s="10"/>
      <c r="CA169" s="20">
        <f t="shared" si="42"/>
        <v>874521.54</v>
      </c>
      <c r="CB169" s="24">
        <f t="shared" si="43"/>
        <v>0</v>
      </c>
    </row>
    <row r="170" spans="1:80" x14ac:dyDescent="0.25">
      <c r="A170" s="14" t="s">
        <v>83</v>
      </c>
      <c r="B170" s="1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8">
        <f t="shared" si="41"/>
        <v>0</v>
      </c>
      <c r="BZ170" s="10"/>
      <c r="CA170" s="20">
        <f t="shared" si="42"/>
        <v>874521.54</v>
      </c>
      <c r="CB170" s="24">
        <f t="shared" si="43"/>
        <v>0</v>
      </c>
    </row>
    <row r="171" spans="1:80" x14ac:dyDescent="0.25">
      <c r="A171" s="14" t="s">
        <v>84</v>
      </c>
      <c r="B171" s="1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8">
        <f t="shared" si="41"/>
        <v>0</v>
      </c>
      <c r="BZ171" s="10"/>
      <c r="CA171" s="20">
        <f t="shared" si="42"/>
        <v>874521.54</v>
      </c>
      <c r="CB171" s="24">
        <f t="shared" si="43"/>
        <v>0</v>
      </c>
    </row>
    <row r="172" spans="1:80" x14ac:dyDescent="0.25">
      <c r="A172" s="14" t="s">
        <v>85</v>
      </c>
      <c r="B172" s="1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8">
        <f t="shared" si="41"/>
        <v>0</v>
      </c>
      <c r="BZ172" s="10"/>
      <c r="CA172" s="20">
        <f t="shared" si="42"/>
        <v>874521.54</v>
      </c>
      <c r="CB172" s="24">
        <f t="shared" si="43"/>
        <v>0</v>
      </c>
    </row>
    <row r="173" spans="1:80" x14ac:dyDescent="0.25">
      <c r="A173" s="14" t="s">
        <v>86</v>
      </c>
      <c r="B173" s="1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8">
        <f t="shared" si="41"/>
        <v>0</v>
      </c>
      <c r="BZ173" s="10"/>
      <c r="CA173" s="20">
        <f t="shared" si="42"/>
        <v>874521.54</v>
      </c>
      <c r="CB173" s="24">
        <f t="shared" si="43"/>
        <v>0</v>
      </c>
    </row>
    <row r="174" spans="1:80" x14ac:dyDescent="0.25">
      <c r="A174" s="14" t="s">
        <v>87</v>
      </c>
      <c r="B174" s="1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8">
        <f t="shared" si="41"/>
        <v>0</v>
      </c>
      <c r="BZ174" s="10"/>
      <c r="CA174" s="20">
        <f t="shared" si="42"/>
        <v>874521.54</v>
      </c>
      <c r="CB174" s="24">
        <f t="shared" si="43"/>
        <v>0</v>
      </c>
    </row>
    <row r="175" spans="1:80" x14ac:dyDescent="0.25">
      <c r="A175" s="22" t="s">
        <v>88</v>
      </c>
      <c r="B175" s="16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9">
        <f t="shared" si="41"/>
        <v>0</v>
      </c>
      <c r="BZ175" s="16"/>
      <c r="CA175" s="21">
        <f t="shared" si="42"/>
        <v>874521.54</v>
      </c>
      <c r="CB175" s="25">
        <f t="shared" si="43"/>
        <v>0</v>
      </c>
    </row>
    <row r="176" spans="1:80" ht="21.95" customHeight="1" x14ac:dyDescent="0.25">
      <c r="A176" s="30" t="s">
        <v>93</v>
      </c>
      <c r="B176" s="32">
        <f>SUM(B164:B175)</f>
        <v>0</v>
      </c>
      <c r="C176" s="32">
        <f t="shared" ref="C176:BZ176" si="44">SUM(C164:C175)</f>
        <v>0</v>
      </c>
      <c r="D176" s="32">
        <f t="shared" si="44"/>
        <v>0</v>
      </c>
      <c r="E176" s="32">
        <f t="shared" si="44"/>
        <v>0</v>
      </c>
      <c r="F176" s="32">
        <f t="shared" si="44"/>
        <v>0</v>
      </c>
      <c r="G176" s="32">
        <f t="shared" si="44"/>
        <v>0</v>
      </c>
      <c r="H176" s="32">
        <f t="shared" si="44"/>
        <v>0</v>
      </c>
      <c r="I176" s="32">
        <f t="shared" si="44"/>
        <v>0</v>
      </c>
      <c r="J176" s="32">
        <f t="shared" si="44"/>
        <v>0</v>
      </c>
      <c r="K176" s="32">
        <f t="shared" si="44"/>
        <v>0</v>
      </c>
      <c r="L176" s="32">
        <f t="shared" si="44"/>
        <v>0</v>
      </c>
      <c r="M176" s="32">
        <f t="shared" si="44"/>
        <v>0</v>
      </c>
      <c r="N176" s="32">
        <f t="shared" si="44"/>
        <v>0</v>
      </c>
      <c r="O176" s="32">
        <f t="shared" si="44"/>
        <v>0</v>
      </c>
      <c r="P176" s="32">
        <f t="shared" si="44"/>
        <v>0</v>
      </c>
      <c r="Q176" s="32">
        <f t="shared" si="44"/>
        <v>0</v>
      </c>
      <c r="R176" s="32">
        <f t="shared" si="44"/>
        <v>0</v>
      </c>
      <c r="S176" s="32">
        <f t="shared" si="44"/>
        <v>0</v>
      </c>
      <c r="T176" s="32">
        <f t="shared" si="44"/>
        <v>0</v>
      </c>
      <c r="U176" s="32">
        <f t="shared" si="44"/>
        <v>0</v>
      </c>
      <c r="V176" s="32">
        <f t="shared" si="44"/>
        <v>0</v>
      </c>
      <c r="W176" s="32">
        <f t="shared" si="44"/>
        <v>0</v>
      </c>
      <c r="X176" s="32">
        <f t="shared" si="44"/>
        <v>0</v>
      </c>
      <c r="Y176" s="32">
        <f t="shared" si="44"/>
        <v>0</v>
      </c>
      <c r="Z176" s="32">
        <f t="shared" si="44"/>
        <v>0</v>
      </c>
      <c r="AA176" s="32">
        <f t="shared" si="44"/>
        <v>0</v>
      </c>
      <c r="AB176" s="32">
        <f t="shared" si="44"/>
        <v>0</v>
      </c>
      <c r="AC176" s="32">
        <f t="shared" si="44"/>
        <v>0</v>
      </c>
      <c r="AD176" s="32">
        <f t="shared" si="44"/>
        <v>0</v>
      </c>
      <c r="AE176" s="32">
        <f t="shared" si="44"/>
        <v>0</v>
      </c>
      <c r="AF176" s="32">
        <f t="shared" si="44"/>
        <v>0</v>
      </c>
      <c r="AG176" s="32">
        <f t="shared" si="44"/>
        <v>0</v>
      </c>
      <c r="AH176" s="32">
        <f t="shared" si="44"/>
        <v>0</v>
      </c>
      <c r="AI176" s="32">
        <f t="shared" si="44"/>
        <v>0</v>
      </c>
      <c r="AJ176" s="32">
        <f t="shared" si="44"/>
        <v>0</v>
      </c>
      <c r="AK176" s="32">
        <f t="shared" si="44"/>
        <v>0</v>
      </c>
      <c r="AL176" s="32">
        <f t="shared" si="44"/>
        <v>0</v>
      </c>
      <c r="AM176" s="32">
        <f t="shared" si="44"/>
        <v>0</v>
      </c>
      <c r="AN176" s="32">
        <f t="shared" si="44"/>
        <v>0</v>
      </c>
      <c r="AO176" s="32">
        <f t="shared" si="44"/>
        <v>0</v>
      </c>
      <c r="AP176" s="32">
        <f t="shared" si="44"/>
        <v>0</v>
      </c>
      <c r="AQ176" s="32">
        <f t="shared" si="44"/>
        <v>0</v>
      </c>
      <c r="AR176" s="32">
        <f t="shared" si="44"/>
        <v>0</v>
      </c>
      <c r="AS176" s="32">
        <f t="shared" si="44"/>
        <v>0</v>
      </c>
      <c r="AT176" s="32">
        <f t="shared" si="44"/>
        <v>0</v>
      </c>
      <c r="AU176" s="32">
        <f t="shared" si="44"/>
        <v>0</v>
      </c>
      <c r="AV176" s="32">
        <f t="shared" si="44"/>
        <v>0</v>
      </c>
      <c r="AW176" s="32">
        <f t="shared" si="44"/>
        <v>0</v>
      </c>
      <c r="AX176" s="32">
        <f t="shared" si="44"/>
        <v>0</v>
      </c>
      <c r="AY176" s="32">
        <f t="shared" si="44"/>
        <v>0</v>
      </c>
      <c r="AZ176" s="32">
        <f t="shared" si="44"/>
        <v>0</v>
      </c>
      <c r="BA176" s="32">
        <f t="shared" si="44"/>
        <v>0</v>
      </c>
      <c r="BB176" s="32">
        <f t="shared" si="44"/>
        <v>0</v>
      </c>
      <c r="BC176" s="32">
        <f t="shared" si="44"/>
        <v>0</v>
      </c>
      <c r="BD176" s="32">
        <f t="shared" si="44"/>
        <v>0</v>
      </c>
      <c r="BE176" s="32">
        <f t="shared" si="44"/>
        <v>0</v>
      </c>
      <c r="BF176" s="32">
        <f t="shared" si="44"/>
        <v>0</v>
      </c>
      <c r="BG176" s="32">
        <f t="shared" si="44"/>
        <v>0</v>
      </c>
      <c r="BH176" s="32">
        <f t="shared" si="44"/>
        <v>0</v>
      </c>
      <c r="BI176" s="32">
        <f t="shared" si="44"/>
        <v>0</v>
      </c>
      <c r="BJ176" s="32">
        <f t="shared" si="44"/>
        <v>0</v>
      </c>
      <c r="BK176" s="32">
        <f t="shared" si="44"/>
        <v>0</v>
      </c>
      <c r="BL176" s="32">
        <f t="shared" si="44"/>
        <v>0</v>
      </c>
      <c r="BM176" s="32">
        <f t="shared" si="44"/>
        <v>0</v>
      </c>
      <c r="BN176" s="32">
        <f t="shared" si="44"/>
        <v>0</v>
      </c>
      <c r="BO176" s="32">
        <f t="shared" si="44"/>
        <v>0</v>
      </c>
      <c r="BP176" s="32">
        <f t="shared" si="44"/>
        <v>0</v>
      </c>
      <c r="BQ176" s="32">
        <f t="shared" si="44"/>
        <v>0</v>
      </c>
      <c r="BR176" s="32">
        <f t="shared" si="44"/>
        <v>0</v>
      </c>
      <c r="BS176" s="32">
        <f t="shared" si="44"/>
        <v>0</v>
      </c>
      <c r="BT176" s="32">
        <f t="shared" si="44"/>
        <v>0</v>
      </c>
      <c r="BU176" s="32">
        <f t="shared" si="44"/>
        <v>0</v>
      </c>
      <c r="BV176" s="32">
        <f t="shared" si="44"/>
        <v>0</v>
      </c>
      <c r="BW176" s="32">
        <f t="shared" si="44"/>
        <v>0</v>
      </c>
      <c r="BX176" s="32">
        <f t="shared" si="44"/>
        <v>0</v>
      </c>
      <c r="BY176" s="31">
        <f t="shared" si="44"/>
        <v>0</v>
      </c>
      <c r="BZ176" s="30">
        <f t="shared" si="44"/>
        <v>0</v>
      </c>
    </row>
    <row r="177" spans="1:80" x14ac:dyDescent="0.25">
      <c r="A177" s="6"/>
    </row>
    <row r="179" spans="1:80" ht="25.5" x14ac:dyDescent="0.25">
      <c r="A179" s="48" t="str">
        <f>T(INDEX($B$2:$BU$2,,INT((ROW()-1)/20)*2+1))</f>
        <v>064</v>
      </c>
      <c r="B179" s="55" t="str">
        <f>VLOOKUP(A179,БД!$A$1:$B$61,2,0)</f>
        <v>Топливо, горючее и смазочные материалы</v>
      </c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6"/>
      <c r="BZ179" s="49"/>
      <c r="CA179" s="42">
        <v>874521.54</v>
      </c>
      <c r="CB179" s="43"/>
    </row>
    <row r="180" spans="1:80" x14ac:dyDescent="0.25">
      <c r="A180" s="7" t="s">
        <v>77</v>
      </c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18">
        <f t="shared" ref="BY180:BY191" si="45">SUM(B180:BX180)</f>
        <v>0</v>
      </c>
      <c r="BZ180" s="10"/>
      <c r="CA180" s="20">
        <f>ROUND(IF((CA179-CB179+BY180-BZ180)&gt;0,CA179-CB179+BY180-BZ180,0),2)</f>
        <v>874521.54</v>
      </c>
      <c r="CB180" s="23">
        <f>ABS(IF((CA179-CB179+BY180-BZ180)&lt;0,CA179-CB179+BY180-BZ180,0))</f>
        <v>0</v>
      </c>
    </row>
    <row r="181" spans="1:80" x14ac:dyDescent="0.25">
      <c r="A181" s="14" t="s">
        <v>78</v>
      </c>
      <c r="B181" s="1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8">
        <f t="shared" si="45"/>
        <v>0</v>
      </c>
      <c r="BZ181" s="10"/>
      <c r="CA181" s="20">
        <f>ROUND(IF((CA180-CB180+BY181-BZ181)&gt;0,CA180-CB180+BY181-BZ181,0),2)</f>
        <v>874521.54</v>
      </c>
      <c r="CB181" s="24">
        <f>ABS(IF((CA180-CB180+BY181-BZ181)&lt;0,CA180-CB180+BY181-BZ181,0))</f>
        <v>0</v>
      </c>
    </row>
    <row r="182" spans="1:80" x14ac:dyDescent="0.25">
      <c r="A182" s="14" t="s">
        <v>79</v>
      </c>
      <c r="B182" s="1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8">
        <f t="shared" si="45"/>
        <v>0</v>
      </c>
      <c r="BZ182" s="10"/>
      <c r="CA182" s="20">
        <f t="shared" ref="CA182:CA191" si="46">ROUND(IF((CA181-CB181+BY182-BZ182)&gt;0,CA181-CB181+BY182-BZ182,0),2)</f>
        <v>874521.54</v>
      </c>
      <c r="CB182" s="24">
        <f t="shared" ref="CB182:CB191" si="47">ABS(IF((CA181-CB181+BY182-BZ182)&lt;0,CA181-CB181+BY182-BZ182,0))</f>
        <v>0</v>
      </c>
    </row>
    <row r="183" spans="1:80" x14ac:dyDescent="0.25">
      <c r="A183" s="14" t="s">
        <v>80</v>
      </c>
      <c r="B183" s="1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8">
        <f t="shared" si="45"/>
        <v>0</v>
      </c>
      <c r="BZ183" s="10"/>
      <c r="CA183" s="20">
        <f t="shared" si="46"/>
        <v>874521.54</v>
      </c>
      <c r="CB183" s="24">
        <f t="shared" si="47"/>
        <v>0</v>
      </c>
    </row>
    <row r="184" spans="1:80" x14ac:dyDescent="0.25">
      <c r="A184" s="14" t="s">
        <v>81</v>
      </c>
      <c r="B184" s="1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8">
        <f t="shared" si="45"/>
        <v>0</v>
      </c>
      <c r="BZ184" s="10"/>
      <c r="CA184" s="20">
        <f t="shared" si="46"/>
        <v>874521.54</v>
      </c>
      <c r="CB184" s="24">
        <f t="shared" si="47"/>
        <v>0</v>
      </c>
    </row>
    <row r="185" spans="1:80" x14ac:dyDescent="0.25">
      <c r="A185" s="14" t="s">
        <v>82</v>
      </c>
      <c r="B185" s="1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8">
        <f t="shared" si="45"/>
        <v>0</v>
      </c>
      <c r="BZ185" s="10"/>
      <c r="CA185" s="20">
        <f t="shared" si="46"/>
        <v>874521.54</v>
      </c>
      <c r="CB185" s="24">
        <f t="shared" si="47"/>
        <v>0</v>
      </c>
    </row>
    <row r="186" spans="1:80" x14ac:dyDescent="0.25">
      <c r="A186" s="14" t="s">
        <v>83</v>
      </c>
      <c r="B186" s="1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8">
        <f t="shared" si="45"/>
        <v>0</v>
      </c>
      <c r="BZ186" s="10"/>
      <c r="CA186" s="20">
        <f t="shared" si="46"/>
        <v>874521.54</v>
      </c>
      <c r="CB186" s="24">
        <f t="shared" si="47"/>
        <v>0</v>
      </c>
    </row>
    <row r="187" spans="1:80" x14ac:dyDescent="0.25">
      <c r="A187" s="14" t="s">
        <v>84</v>
      </c>
      <c r="B187" s="1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8">
        <f t="shared" si="45"/>
        <v>0</v>
      </c>
      <c r="BZ187" s="10"/>
      <c r="CA187" s="20">
        <f t="shared" si="46"/>
        <v>874521.54</v>
      </c>
      <c r="CB187" s="24">
        <f t="shared" si="47"/>
        <v>0</v>
      </c>
    </row>
    <row r="188" spans="1:80" x14ac:dyDescent="0.25">
      <c r="A188" s="14" t="s">
        <v>85</v>
      </c>
      <c r="B188" s="1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8">
        <f t="shared" si="45"/>
        <v>0</v>
      </c>
      <c r="BZ188" s="10"/>
      <c r="CA188" s="20">
        <f t="shared" si="46"/>
        <v>874521.54</v>
      </c>
      <c r="CB188" s="24">
        <f t="shared" si="47"/>
        <v>0</v>
      </c>
    </row>
    <row r="189" spans="1:80" x14ac:dyDescent="0.25">
      <c r="A189" s="14" t="s">
        <v>86</v>
      </c>
      <c r="B189" s="1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8">
        <f t="shared" si="45"/>
        <v>0</v>
      </c>
      <c r="BZ189" s="10"/>
      <c r="CA189" s="20">
        <f t="shared" si="46"/>
        <v>874521.54</v>
      </c>
      <c r="CB189" s="24">
        <f t="shared" si="47"/>
        <v>0</v>
      </c>
    </row>
    <row r="190" spans="1:80" x14ac:dyDescent="0.25">
      <c r="A190" s="14" t="s">
        <v>87</v>
      </c>
      <c r="B190" s="1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8">
        <f t="shared" si="45"/>
        <v>0</v>
      </c>
      <c r="BZ190" s="10"/>
      <c r="CA190" s="20">
        <f t="shared" si="46"/>
        <v>874521.54</v>
      </c>
      <c r="CB190" s="24">
        <f t="shared" si="47"/>
        <v>0</v>
      </c>
    </row>
    <row r="191" spans="1:80" x14ac:dyDescent="0.25">
      <c r="A191" s="22" t="s">
        <v>88</v>
      </c>
      <c r="B191" s="16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9">
        <f t="shared" si="45"/>
        <v>0</v>
      </c>
      <c r="BZ191" s="16"/>
      <c r="CA191" s="21">
        <f t="shared" si="46"/>
        <v>874521.54</v>
      </c>
      <c r="CB191" s="25">
        <f t="shared" si="47"/>
        <v>0</v>
      </c>
    </row>
    <row r="192" spans="1:80" ht="21.95" customHeight="1" x14ac:dyDescent="0.25">
      <c r="A192" s="30" t="s">
        <v>93</v>
      </c>
      <c r="B192" s="32">
        <f>SUM(B180:B191)</f>
        <v>0</v>
      </c>
      <c r="C192" s="32">
        <f t="shared" ref="C192:BZ192" si="48">SUM(C180:C191)</f>
        <v>0</v>
      </c>
      <c r="D192" s="32">
        <f t="shared" si="48"/>
        <v>0</v>
      </c>
      <c r="E192" s="32">
        <f t="shared" si="48"/>
        <v>0</v>
      </c>
      <c r="F192" s="32">
        <f t="shared" si="48"/>
        <v>0</v>
      </c>
      <c r="G192" s="32">
        <f t="shared" si="48"/>
        <v>0</v>
      </c>
      <c r="H192" s="32">
        <f t="shared" si="48"/>
        <v>0</v>
      </c>
      <c r="I192" s="32">
        <f t="shared" si="48"/>
        <v>0</v>
      </c>
      <c r="J192" s="32">
        <f t="shared" si="48"/>
        <v>0</v>
      </c>
      <c r="K192" s="32">
        <f t="shared" si="48"/>
        <v>0</v>
      </c>
      <c r="L192" s="32">
        <f t="shared" si="48"/>
        <v>0</v>
      </c>
      <c r="M192" s="32">
        <f t="shared" si="48"/>
        <v>0</v>
      </c>
      <c r="N192" s="32">
        <f t="shared" si="48"/>
        <v>0</v>
      </c>
      <c r="O192" s="32">
        <f t="shared" si="48"/>
        <v>0</v>
      </c>
      <c r="P192" s="32">
        <f t="shared" si="48"/>
        <v>0</v>
      </c>
      <c r="Q192" s="32">
        <f t="shared" si="48"/>
        <v>0</v>
      </c>
      <c r="R192" s="32">
        <f t="shared" si="48"/>
        <v>0</v>
      </c>
      <c r="S192" s="32">
        <f t="shared" si="48"/>
        <v>0</v>
      </c>
      <c r="T192" s="32">
        <f t="shared" si="48"/>
        <v>0</v>
      </c>
      <c r="U192" s="32">
        <f t="shared" si="48"/>
        <v>0</v>
      </c>
      <c r="V192" s="32">
        <f t="shared" si="48"/>
        <v>0</v>
      </c>
      <c r="W192" s="32">
        <f t="shared" si="48"/>
        <v>0</v>
      </c>
      <c r="X192" s="32">
        <f t="shared" si="48"/>
        <v>0</v>
      </c>
      <c r="Y192" s="32">
        <f t="shared" si="48"/>
        <v>0</v>
      </c>
      <c r="Z192" s="32">
        <f t="shared" si="48"/>
        <v>0</v>
      </c>
      <c r="AA192" s="32">
        <f t="shared" si="48"/>
        <v>0</v>
      </c>
      <c r="AB192" s="32">
        <f t="shared" si="48"/>
        <v>0</v>
      </c>
      <c r="AC192" s="32">
        <f t="shared" si="48"/>
        <v>0</v>
      </c>
      <c r="AD192" s="32">
        <f t="shared" si="48"/>
        <v>0</v>
      </c>
      <c r="AE192" s="32">
        <f t="shared" si="48"/>
        <v>0</v>
      </c>
      <c r="AF192" s="32">
        <f t="shared" si="48"/>
        <v>0</v>
      </c>
      <c r="AG192" s="32">
        <f t="shared" si="48"/>
        <v>0</v>
      </c>
      <c r="AH192" s="32">
        <f t="shared" si="48"/>
        <v>0</v>
      </c>
      <c r="AI192" s="32">
        <f t="shared" si="48"/>
        <v>0</v>
      </c>
      <c r="AJ192" s="32">
        <f t="shared" si="48"/>
        <v>0</v>
      </c>
      <c r="AK192" s="32">
        <f t="shared" si="48"/>
        <v>0</v>
      </c>
      <c r="AL192" s="32">
        <f t="shared" si="48"/>
        <v>0</v>
      </c>
      <c r="AM192" s="32">
        <f t="shared" si="48"/>
        <v>0</v>
      </c>
      <c r="AN192" s="32">
        <f t="shared" si="48"/>
        <v>0</v>
      </c>
      <c r="AO192" s="32">
        <f t="shared" si="48"/>
        <v>0</v>
      </c>
      <c r="AP192" s="32">
        <f t="shared" si="48"/>
        <v>0</v>
      </c>
      <c r="AQ192" s="32">
        <f t="shared" si="48"/>
        <v>0</v>
      </c>
      <c r="AR192" s="32">
        <f t="shared" si="48"/>
        <v>0</v>
      </c>
      <c r="AS192" s="32">
        <f t="shared" si="48"/>
        <v>0</v>
      </c>
      <c r="AT192" s="32">
        <f t="shared" si="48"/>
        <v>0</v>
      </c>
      <c r="AU192" s="32">
        <f t="shared" si="48"/>
        <v>0</v>
      </c>
      <c r="AV192" s="32">
        <f t="shared" si="48"/>
        <v>0</v>
      </c>
      <c r="AW192" s="32">
        <f t="shared" si="48"/>
        <v>0</v>
      </c>
      <c r="AX192" s="32">
        <f t="shared" si="48"/>
        <v>0</v>
      </c>
      <c r="AY192" s="32">
        <f t="shared" si="48"/>
        <v>0</v>
      </c>
      <c r="AZ192" s="32">
        <f t="shared" si="48"/>
        <v>0</v>
      </c>
      <c r="BA192" s="32">
        <f t="shared" si="48"/>
        <v>0</v>
      </c>
      <c r="BB192" s="32">
        <f t="shared" si="48"/>
        <v>0</v>
      </c>
      <c r="BC192" s="32">
        <f t="shared" si="48"/>
        <v>0</v>
      </c>
      <c r="BD192" s="32">
        <f t="shared" si="48"/>
        <v>0</v>
      </c>
      <c r="BE192" s="32">
        <f t="shared" si="48"/>
        <v>0</v>
      </c>
      <c r="BF192" s="32">
        <f t="shared" si="48"/>
        <v>0</v>
      </c>
      <c r="BG192" s="32">
        <f t="shared" si="48"/>
        <v>0</v>
      </c>
      <c r="BH192" s="32">
        <f t="shared" si="48"/>
        <v>0</v>
      </c>
      <c r="BI192" s="32">
        <f t="shared" si="48"/>
        <v>0</v>
      </c>
      <c r="BJ192" s="32">
        <f t="shared" si="48"/>
        <v>0</v>
      </c>
      <c r="BK192" s="32">
        <f t="shared" si="48"/>
        <v>0</v>
      </c>
      <c r="BL192" s="32">
        <f t="shared" si="48"/>
        <v>0</v>
      </c>
      <c r="BM192" s="32">
        <f t="shared" si="48"/>
        <v>0</v>
      </c>
      <c r="BN192" s="32">
        <f t="shared" si="48"/>
        <v>0</v>
      </c>
      <c r="BO192" s="32">
        <f t="shared" si="48"/>
        <v>0</v>
      </c>
      <c r="BP192" s="32">
        <f t="shared" si="48"/>
        <v>0</v>
      </c>
      <c r="BQ192" s="32">
        <f t="shared" si="48"/>
        <v>0</v>
      </c>
      <c r="BR192" s="32">
        <f t="shared" si="48"/>
        <v>0</v>
      </c>
      <c r="BS192" s="32">
        <f t="shared" si="48"/>
        <v>0</v>
      </c>
      <c r="BT192" s="32">
        <f t="shared" si="48"/>
        <v>0</v>
      </c>
      <c r="BU192" s="32">
        <f t="shared" si="48"/>
        <v>0</v>
      </c>
      <c r="BV192" s="32">
        <f t="shared" si="48"/>
        <v>0</v>
      </c>
      <c r="BW192" s="32">
        <f t="shared" si="48"/>
        <v>0</v>
      </c>
      <c r="BX192" s="32">
        <f t="shared" si="48"/>
        <v>0</v>
      </c>
      <c r="BY192" s="31">
        <f t="shared" si="48"/>
        <v>0</v>
      </c>
      <c r="BZ192" s="30">
        <f t="shared" si="48"/>
        <v>0</v>
      </c>
    </row>
    <row r="193" spans="1:80" x14ac:dyDescent="0.25">
      <c r="A193" s="6"/>
    </row>
    <row r="195" spans="1:80" ht="25.5" x14ac:dyDescent="0.25">
      <c r="A195" s="48" t="str">
        <f>T(INDEX($B$2:$BU$2,,INT((ROW()-1)/20)*2+1))</f>
        <v>070</v>
      </c>
      <c r="B195" s="55" t="str">
        <f>VLOOKUP(A195,БД!$A$1:$B$61,2,0)</f>
        <v>МБП на складе</v>
      </c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6"/>
      <c r="BZ195" s="49"/>
      <c r="CA195" s="42">
        <v>874521.54</v>
      </c>
      <c r="CB195" s="43"/>
    </row>
    <row r="196" spans="1:80" x14ac:dyDescent="0.25">
      <c r="A196" s="7" t="s">
        <v>77</v>
      </c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18">
        <f t="shared" ref="BY196:BY207" si="49">SUM(B196:BX196)</f>
        <v>0</v>
      </c>
      <c r="BZ196" s="10"/>
      <c r="CA196" s="20">
        <f>ROUND(IF((CA195-CB195+BY196-BZ196)&gt;0,CA195-CB195+BY196-BZ196,0),2)</f>
        <v>874521.54</v>
      </c>
      <c r="CB196" s="23">
        <f>ABS(IF((CA195-CB195+BY196-BZ196)&lt;0,CA195-CB195+BY196-BZ196,0))</f>
        <v>0</v>
      </c>
    </row>
    <row r="197" spans="1:80" x14ac:dyDescent="0.25">
      <c r="A197" s="14" t="s">
        <v>78</v>
      </c>
      <c r="B197" s="1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8">
        <f t="shared" si="49"/>
        <v>0</v>
      </c>
      <c r="BZ197" s="10"/>
      <c r="CA197" s="20">
        <f>ROUND(IF((CA196-CB196+BY197-BZ197)&gt;0,CA196-CB196+BY197-BZ197,0),2)</f>
        <v>874521.54</v>
      </c>
      <c r="CB197" s="24">
        <f>ABS(IF((CA196-CB196+BY197-BZ197)&lt;0,CA196-CB196+BY197-BZ197,0))</f>
        <v>0</v>
      </c>
    </row>
    <row r="198" spans="1:80" x14ac:dyDescent="0.25">
      <c r="A198" s="14" t="s">
        <v>79</v>
      </c>
      <c r="B198" s="1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8">
        <f t="shared" si="49"/>
        <v>0</v>
      </c>
      <c r="BZ198" s="10"/>
      <c r="CA198" s="20">
        <f t="shared" ref="CA198:CA207" si="50">ROUND(IF((CA197-CB197+BY198-BZ198)&gt;0,CA197-CB197+BY198-BZ198,0),2)</f>
        <v>874521.54</v>
      </c>
      <c r="CB198" s="24">
        <f t="shared" ref="CB198:CB207" si="51">ABS(IF((CA197-CB197+BY198-BZ198)&lt;0,CA197-CB197+BY198-BZ198,0))</f>
        <v>0</v>
      </c>
    </row>
    <row r="199" spans="1:80" x14ac:dyDescent="0.25">
      <c r="A199" s="14" t="s">
        <v>80</v>
      </c>
      <c r="B199" s="1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8">
        <f t="shared" si="49"/>
        <v>0</v>
      </c>
      <c r="BZ199" s="10"/>
      <c r="CA199" s="20">
        <f t="shared" si="50"/>
        <v>874521.54</v>
      </c>
      <c r="CB199" s="24">
        <f t="shared" si="51"/>
        <v>0</v>
      </c>
    </row>
    <row r="200" spans="1:80" x14ac:dyDescent="0.25">
      <c r="A200" s="14" t="s">
        <v>81</v>
      </c>
      <c r="B200" s="1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8">
        <f t="shared" si="49"/>
        <v>0</v>
      </c>
      <c r="BZ200" s="10"/>
      <c r="CA200" s="20">
        <f t="shared" si="50"/>
        <v>874521.54</v>
      </c>
      <c r="CB200" s="24">
        <f t="shared" si="51"/>
        <v>0</v>
      </c>
    </row>
    <row r="201" spans="1:80" x14ac:dyDescent="0.25">
      <c r="A201" s="14" t="s">
        <v>82</v>
      </c>
      <c r="B201" s="1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8">
        <f t="shared" si="49"/>
        <v>0</v>
      </c>
      <c r="BZ201" s="10"/>
      <c r="CA201" s="20">
        <f t="shared" si="50"/>
        <v>874521.54</v>
      </c>
      <c r="CB201" s="24">
        <f t="shared" si="51"/>
        <v>0</v>
      </c>
    </row>
    <row r="202" spans="1:80" x14ac:dyDescent="0.25">
      <c r="A202" s="14" t="s">
        <v>83</v>
      </c>
      <c r="B202" s="1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8">
        <f t="shared" si="49"/>
        <v>0</v>
      </c>
      <c r="BZ202" s="10"/>
      <c r="CA202" s="20">
        <f t="shared" si="50"/>
        <v>874521.54</v>
      </c>
      <c r="CB202" s="24">
        <f t="shared" si="51"/>
        <v>0</v>
      </c>
    </row>
    <row r="203" spans="1:80" x14ac:dyDescent="0.25">
      <c r="A203" s="14" t="s">
        <v>84</v>
      </c>
      <c r="B203" s="1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8">
        <f t="shared" si="49"/>
        <v>0</v>
      </c>
      <c r="BZ203" s="10"/>
      <c r="CA203" s="20">
        <f t="shared" si="50"/>
        <v>874521.54</v>
      </c>
      <c r="CB203" s="24">
        <f t="shared" si="51"/>
        <v>0</v>
      </c>
    </row>
    <row r="204" spans="1:80" x14ac:dyDescent="0.25">
      <c r="A204" s="14" t="s">
        <v>85</v>
      </c>
      <c r="B204" s="1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8">
        <f t="shared" si="49"/>
        <v>0</v>
      </c>
      <c r="BZ204" s="10"/>
      <c r="CA204" s="20">
        <f t="shared" si="50"/>
        <v>874521.54</v>
      </c>
      <c r="CB204" s="24">
        <f t="shared" si="51"/>
        <v>0</v>
      </c>
    </row>
    <row r="205" spans="1:80" x14ac:dyDescent="0.25">
      <c r="A205" s="14" t="s">
        <v>86</v>
      </c>
      <c r="B205" s="1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8">
        <f t="shared" si="49"/>
        <v>0</v>
      </c>
      <c r="BZ205" s="10"/>
      <c r="CA205" s="20">
        <f t="shared" si="50"/>
        <v>874521.54</v>
      </c>
      <c r="CB205" s="24">
        <f t="shared" si="51"/>
        <v>0</v>
      </c>
    </row>
    <row r="206" spans="1:80" x14ac:dyDescent="0.25">
      <c r="A206" s="14" t="s">
        <v>87</v>
      </c>
      <c r="B206" s="1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8">
        <f t="shared" si="49"/>
        <v>0</v>
      </c>
      <c r="BZ206" s="10"/>
      <c r="CA206" s="20">
        <f t="shared" si="50"/>
        <v>874521.54</v>
      </c>
      <c r="CB206" s="24">
        <f t="shared" si="51"/>
        <v>0</v>
      </c>
    </row>
    <row r="207" spans="1:80" x14ac:dyDescent="0.25">
      <c r="A207" s="22" t="s">
        <v>88</v>
      </c>
      <c r="B207" s="16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9">
        <f t="shared" si="49"/>
        <v>0</v>
      </c>
      <c r="BZ207" s="16"/>
      <c r="CA207" s="21">
        <f t="shared" si="50"/>
        <v>874521.54</v>
      </c>
      <c r="CB207" s="25">
        <f t="shared" si="51"/>
        <v>0</v>
      </c>
    </row>
    <row r="208" spans="1:80" ht="21.95" customHeight="1" x14ac:dyDescent="0.25">
      <c r="A208" s="30" t="s">
        <v>93</v>
      </c>
      <c r="B208" s="32">
        <f>SUM(B196:B207)</f>
        <v>0</v>
      </c>
      <c r="C208" s="32">
        <f t="shared" ref="C208:BZ208" si="52">SUM(C196:C207)</f>
        <v>0</v>
      </c>
      <c r="D208" s="32">
        <f t="shared" si="52"/>
        <v>0</v>
      </c>
      <c r="E208" s="32">
        <f t="shared" si="52"/>
        <v>0</v>
      </c>
      <c r="F208" s="32">
        <f t="shared" si="52"/>
        <v>0</v>
      </c>
      <c r="G208" s="32">
        <f t="shared" si="52"/>
        <v>0</v>
      </c>
      <c r="H208" s="32">
        <f t="shared" si="52"/>
        <v>0</v>
      </c>
      <c r="I208" s="32">
        <f t="shared" si="52"/>
        <v>0</v>
      </c>
      <c r="J208" s="32">
        <f t="shared" si="52"/>
        <v>0</v>
      </c>
      <c r="K208" s="32">
        <f t="shared" si="52"/>
        <v>0</v>
      </c>
      <c r="L208" s="32">
        <f t="shared" si="52"/>
        <v>0</v>
      </c>
      <c r="M208" s="32">
        <f t="shared" si="52"/>
        <v>0</v>
      </c>
      <c r="N208" s="32">
        <f t="shared" si="52"/>
        <v>0</v>
      </c>
      <c r="O208" s="32">
        <f t="shared" si="52"/>
        <v>0</v>
      </c>
      <c r="P208" s="32">
        <f t="shared" si="52"/>
        <v>0</v>
      </c>
      <c r="Q208" s="32">
        <f t="shared" si="52"/>
        <v>0</v>
      </c>
      <c r="R208" s="32">
        <f t="shared" si="52"/>
        <v>0</v>
      </c>
      <c r="S208" s="32">
        <f t="shared" si="52"/>
        <v>0</v>
      </c>
      <c r="T208" s="32">
        <f t="shared" si="52"/>
        <v>0</v>
      </c>
      <c r="U208" s="32">
        <f t="shared" si="52"/>
        <v>0</v>
      </c>
      <c r="V208" s="32">
        <f t="shared" si="52"/>
        <v>0</v>
      </c>
      <c r="W208" s="32">
        <f t="shared" si="52"/>
        <v>0</v>
      </c>
      <c r="X208" s="32">
        <f t="shared" si="52"/>
        <v>0</v>
      </c>
      <c r="Y208" s="32">
        <f t="shared" si="52"/>
        <v>0</v>
      </c>
      <c r="Z208" s="32">
        <f t="shared" si="52"/>
        <v>0</v>
      </c>
      <c r="AA208" s="32">
        <f t="shared" si="52"/>
        <v>0</v>
      </c>
      <c r="AB208" s="32">
        <f t="shared" si="52"/>
        <v>0</v>
      </c>
      <c r="AC208" s="32">
        <f t="shared" si="52"/>
        <v>0</v>
      </c>
      <c r="AD208" s="32">
        <f t="shared" si="52"/>
        <v>0</v>
      </c>
      <c r="AE208" s="32">
        <f t="shared" si="52"/>
        <v>0</v>
      </c>
      <c r="AF208" s="32">
        <f t="shared" si="52"/>
        <v>0</v>
      </c>
      <c r="AG208" s="32">
        <f t="shared" si="52"/>
        <v>0</v>
      </c>
      <c r="AH208" s="32">
        <f t="shared" si="52"/>
        <v>0</v>
      </c>
      <c r="AI208" s="32">
        <f t="shared" si="52"/>
        <v>0</v>
      </c>
      <c r="AJ208" s="32">
        <f t="shared" si="52"/>
        <v>0</v>
      </c>
      <c r="AK208" s="32">
        <f t="shared" si="52"/>
        <v>0</v>
      </c>
      <c r="AL208" s="32">
        <f t="shared" si="52"/>
        <v>0</v>
      </c>
      <c r="AM208" s="32">
        <f t="shared" si="52"/>
        <v>0</v>
      </c>
      <c r="AN208" s="32">
        <f t="shared" si="52"/>
        <v>0</v>
      </c>
      <c r="AO208" s="32">
        <f t="shared" si="52"/>
        <v>0</v>
      </c>
      <c r="AP208" s="32">
        <f t="shared" si="52"/>
        <v>0</v>
      </c>
      <c r="AQ208" s="32">
        <f t="shared" si="52"/>
        <v>0</v>
      </c>
      <c r="AR208" s="32">
        <f t="shared" si="52"/>
        <v>0</v>
      </c>
      <c r="AS208" s="32">
        <f t="shared" si="52"/>
        <v>0</v>
      </c>
      <c r="AT208" s="32">
        <f t="shared" si="52"/>
        <v>0</v>
      </c>
      <c r="AU208" s="32">
        <f t="shared" si="52"/>
        <v>0</v>
      </c>
      <c r="AV208" s="32">
        <f t="shared" si="52"/>
        <v>0</v>
      </c>
      <c r="AW208" s="32">
        <f t="shared" si="52"/>
        <v>0</v>
      </c>
      <c r="AX208" s="32">
        <f t="shared" si="52"/>
        <v>0</v>
      </c>
      <c r="AY208" s="32">
        <f t="shared" si="52"/>
        <v>0</v>
      </c>
      <c r="AZ208" s="32">
        <f t="shared" si="52"/>
        <v>0</v>
      </c>
      <c r="BA208" s="32">
        <f t="shared" si="52"/>
        <v>0</v>
      </c>
      <c r="BB208" s="32">
        <f t="shared" si="52"/>
        <v>0</v>
      </c>
      <c r="BC208" s="32">
        <f t="shared" si="52"/>
        <v>0</v>
      </c>
      <c r="BD208" s="32">
        <f t="shared" si="52"/>
        <v>0</v>
      </c>
      <c r="BE208" s="32">
        <f t="shared" si="52"/>
        <v>0</v>
      </c>
      <c r="BF208" s="32">
        <f t="shared" si="52"/>
        <v>0</v>
      </c>
      <c r="BG208" s="32">
        <f t="shared" si="52"/>
        <v>0</v>
      </c>
      <c r="BH208" s="32">
        <f t="shared" si="52"/>
        <v>0</v>
      </c>
      <c r="BI208" s="32">
        <f t="shared" si="52"/>
        <v>0</v>
      </c>
      <c r="BJ208" s="32">
        <f t="shared" si="52"/>
        <v>0</v>
      </c>
      <c r="BK208" s="32">
        <f t="shared" si="52"/>
        <v>0</v>
      </c>
      <c r="BL208" s="32">
        <f t="shared" si="52"/>
        <v>0</v>
      </c>
      <c r="BM208" s="32">
        <f t="shared" si="52"/>
        <v>0</v>
      </c>
      <c r="BN208" s="32">
        <f t="shared" si="52"/>
        <v>0</v>
      </c>
      <c r="BO208" s="32">
        <f t="shared" si="52"/>
        <v>0</v>
      </c>
      <c r="BP208" s="32">
        <f t="shared" si="52"/>
        <v>0</v>
      </c>
      <c r="BQ208" s="32">
        <f t="shared" si="52"/>
        <v>0</v>
      </c>
      <c r="BR208" s="32">
        <f t="shared" si="52"/>
        <v>0</v>
      </c>
      <c r="BS208" s="32">
        <f t="shared" si="52"/>
        <v>0</v>
      </c>
      <c r="BT208" s="32">
        <f t="shared" si="52"/>
        <v>0</v>
      </c>
      <c r="BU208" s="32">
        <f t="shared" si="52"/>
        <v>0</v>
      </c>
      <c r="BV208" s="32">
        <f t="shared" si="52"/>
        <v>0</v>
      </c>
      <c r="BW208" s="32">
        <f t="shared" si="52"/>
        <v>0</v>
      </c>
      <c r="BX208" s="32">
        <f t="shared" si="52"/>
        <v>0</v>
      </c>
      <c r="BY208" s="31">
        <f t="shared" si="52"/>
        <v>0</v>
      </c>
      <c r="BZ208" s="30">
        <f t="shared" si="52"/>
        <v>0</v>
      </c>
    </row>
    <row r="209" spans="1:80" x14ac:dyDescent="0.25">
      <c r="A209" s="6"/>
    </row>
    <row r="211" spans="1:80" ht="25.5" x14ac:dyDescent="0.25">
      <c r="A211" s="48" t="str">
        <f>T(INDEX($B$2:$BU$2,,INT((ROW()-1)/20)*2+1))</f>
        <v>072</v>
      </c>
      <c r="B211" s="55" t="str">
        <f>VLOOKUP(A211,БД!$A$1:$B$61,2,0)</f>
        <v>Белье, постельные принадлежности, одежда и обувь на складе</v>
      </c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6"/>
      <c r="BZ211" s="49"/>
      <c r="CA211" s="42">
        <v>874521.54</v>
      </c>
      <c r="CB211" s="43"/>
    </row>
    <row r="212" spans="1:80" x14ac:dyDescent="0.25">
      <c r="A212" s="7" t="s">
        <v>77</v>
      </c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18">
        <f t="shared" ref="BY212:BY223" si="53">SUM(B212:BX212)</f>
        <v>0</v>
      </c>
      <c r="BZ212" s="10"/>
      <c r="CA212" s="20">
        <f>ROUND(IF((CA211-CB211+BY212-BZ212)&gt;0,CA211-CB211+BY212-BZ212,0),2)</f>
        <v>874521.54</v>
      </c>
      <c r="CB212" s="23">
        <f>ABS(IF((CA211-CB211+BY212-BZ212)&lt;0,CA211-CB211+BY212-BZ212,0))</f>
        <v>0</v>
      </c>
    </row>
    <row r="213" spans="1:80" x14ac:dyDescent="0.25">
      <c r="A213" s="14" t="s">
        <v>78</v>
      </c>
      <c r="B213" s="1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8">
        <f t="shared" si="53"/>
        <v>0</v>
      </c>
      <c r="BZ213" s="10"/>
      <c r="CA213" s="20">
        <f>ROUND(IF((CA212-CB212+BY213-BZ213)&gt;0,CA212-CB212+BY213-BZ213,0),2)</f>
        <v>874521.54</v>
      </c>
      <c r="CB213" s="24">
        <f>ABS(IF((CA212-CB212+BY213-BZ213)&lt;0,CA212-CB212+BY213-BZ213,0))</f>
        <v>0</v>
      </c>
    </row>
    <row r="214" spans="1:80" x14ac:dyDescent="0.25">
      <c r="A214" s="14" t="s">
        <v>79</v>
      </c>
      <c r="B214" s="1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8">
        <f t="shared" si="53"/>
        <v>0</v>
      </c>
      <c r="BZ214" s="10"/>
      <c r="CA214" s="20">
        <f t="shared" ref="CA214:CA223" si="54">ROUND(IF((CA213-CB213+BY214-BZ214)&gt;0,CA213-CB213+BY214-BZ214,0),2)</f>
        <v>874521.54</v>
      </c>
      <c r="CB214" s="24">
        <f t="shared" ref="CB214:CB223" si="55">ABS(IF((CA213-CB213+BY214-BZ214)&lt;0,CA213-CB213+BY214-BZ214,0))</f>
        <v>0</v>
      </c>
    </row>
    <row r="215" spans="1:80" x14ac:dyDescent="0.25">
      <c r="A215" s="14" t="s">
        <v>80</v>
      </c>
      <c r="B215" s="1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8">
        <f t="shared" si="53"/>
        <v>0</v>
      </c>
      <c r="BZ215" s="10"/>
      <c r="CA215" s="20">
        <f t="shared" si="54"/>
        <v>874521.54</v>
      </c>
      <c r="CB215" s="24">
        <f t="shared" si="55"/>
        <v>0</v>
      </c>
    </row>
    <row r="216" spans="1:80" x14ac:dyDescent="0.25">
      <c r="A216" s="14" t="s">
        <v>81</v>
      </c>
      <c r="B216" s="1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8">
        <f t="shared" si="53"/>
        <v>0</v>
      </c>
      <c r="BZ216" s="10"/>
      <c r="CA216" s="20">
        <f t="shared" si="54"/>
        <v>874521.54</v>
      </c>
      <c r="CB216" s="24">
        <f t="shared" si="55"/>
        <v>0</v>
      </c>
    </row>
    <row r="217" spans="1:80" x14ac:dyDescent="0.25">
      <c r="A217" s="14" t="s">
        <v>82</v>
      </c>
      <c r="B217" s="1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8">
        <f t="shared" si="53"/>
        <v>0</v>
      </c>
      <c r="BZ217" s="10"/>
      <c r="CA217" s="20">
        <f t="shared" si="54"/>
        <v>874521.54</v>
      </c>
      <c r="CB217" s="24">
        <f t="shared" si="55"/>
        <v>0</v>
      </c>
    </row>
    <row r="218" spans="1:80" x14ac:dyDescent="0.25">
      <c r="A218" s="14" t="s">
        <v>83</v>
      </c>
      <c r="B218" s="1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8">
        <f t="shared" si="53"/>
        <v>0</v>
      </c>
      <c r="BZ218" s="10"/>
      <c r="CA218" s="20">
        <f t="shared" si="54"/>
        <v>874521.54</v>
      </c>
      <c r="CB218" s="24">
        <f t="shared" si="55"/>
        <v>0</v>
      </c>
    </row>
    <row r="219" spans="1:80" x14ac:dyDescent="0.25">
      <c r="A219" s="14" t="s">
        <v>84</v>
      </c>
      <c r="B219" s="1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8">
        <f t="shared" si="53"/>
        <v>0</v>
      </c>
      <c r="BZ219" s="10"/>
      <c r="CA219" s="20">
        <f t="shared" si="54"/>
        <v>874521.54</v>
      </c>
      <c r="CB219" s="24">
        <f t="shared" si="55"/>
        <v>0</v>
      </c>
    </row>
    <row r="220" spans="1:80" x14ac:dyDescent="0.25">
      <c r="A220" s="14" t="s">
        <v>85</v>
      </c>
      <c r="B220" s="1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8">
        <f t="shared" si="53"/>
        <v>0</v>
      </c>
      <c r="BZ220" s="10"/>
      <c r="CA220" s="20">
        <f t="shared" si="54"/>
        <v>874521.54</v>
      </c>
      <c r="CB220" s="24">
        <f t="shared" si="55"/>
        <v>0</v>
      </c>
    </row>
    <row r="221" spans="1:80" x14ac:dyDescent="0.25">
      <c r="A221" s="14" t="s">
        <v>86</v>
      </c>
      <c r="B221" s="1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8">
        <f t="shared" si="53"/>
        <v>0</v>
      </c>
      <c r="BZ221" s="10"/>
      <c r="CA221" s="20">
        <f t="shared" si="54"/>
        <v>874521.54</v>
      </c>
      <c r="CB221" s="24">
        <f t="shared" si="55"/>
        <v>0</v>
      </c>
    </row>
    <row r="222" spans="1:80" x14ac:dyDescent="0.25">
      <c r="A222" s="14" t="s">
        <v>87</v>
      </c>
      <c r="B222" s="1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8">
        <f t="shared" si="53"/>
        <v>0</v>
      </c>
      <c r="BZ222" s="10"/>
      <c r="CA222" s="20">
        <f t="shared" si="54"/>
        <v>874521.54</v>
      </c>
      <c r="CB222" s="24">
        <f t="shared" si="55"/>
        <v>0</v>
      </c>
    </row>
    <row r="223" spans="1:80" x14ac:dyDescent="0.25">
      <c r="A223" s="22" t="s">
        <v>88</v>
      </c>
      <c r="B223" s="16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9">
        <f t="shared" si="53"/>
        <v>0</v>
      </c>
      <c r="BZ223" s="16"/>
      <c r="CA223" s="21">
        <f t="shared" si="54"/>
        <v>874521.54</v>
      </c>
      <c r="CB223" s="25">
        <f t="shared" si="55"/>
        <v>0</v>
      </c>
    </row>
    <row r="224" spans="1:80" ht="21.95" customHeight="1" x14ac:dyDescent="0.25">
      <c r="A224" s="30" t="s">
        <v>93</v>
      </c>
      <c r="B224" s="32">
        <f>SUM(B212:B223)</f>
        <v>0</v>
      </c>
      <c r="C224" s="32">
        <f t="shared" ref="C224:BZ224" si="56">SUM(C212:C223)</f>
        <v>0</v>
      </c>
      <c r="D224" s="32">
        <f t="shared" si="56"/>
        <v>0</v>
      </c>
      <c r="E224" s="32">
        <f t="shared" si="56"/>
        <v>0</v>
      </c>
      <c r="F224" s="32">
        <f t="shared" si="56"/>
        <v>0</v>
      </c>
      <c r="G224" s="32">
        <f t="shared" si="56"/>
        <v>0</v>
      </c>
      <c r="H224" s="32">
        <f t="shared" si="56"/>
        <v>0</v>
      </c>
      <c r="I224" s="32">
        <f t="shared" si="56"/>
        <v>0</v>
      </c>
      <c r="J224" s="32">
        <f t="shared" si="56"/>
        <v>0</v>
      </c>
      <c r="K224" s="32">
        <f t="shared" si="56"/>
        <v>0</v>
      </c>
      <c r="L224" s="32">
        <f t="shared" si="56"/>
        <v>0</v>
      </c>
      <c r="M224" s="32">
        <f t="shared" si="56"/>
        <v>0</v>
      </c>
      <c r="N224" s="32">
        <f t="shared" si="56"/>
        <v>0</v>
      </c>
      <c r="O224" s="32">
        <f t="shared" si="56"/>
        <v>0</v>
      </c>
      <c r="P224" s="32">
        <f t="shared" si="56"/>
        <v>0</v>
      </c>
      <c r="Q224" s="32">
        <f t="shared" si="56"/>
        <v>0</v>
      </c>
      <c r="R224" s="32">
        <f t="shared" si="56"/>
        <v>0</v>
      </c>
      <c r="S224" s="32">
        <f t="shared" si="56"/>
        <v>0</v>
      </c>
      <c r="T224" s="32">
        <f t="shared" si="56"/>
        <v>0</v>
      </c>
      <c r="U224" s="32">
        <f t="shared" si="56"/>
        <v>0</v>
      </c>
      <c r="V224" s="32">
        <f t="shared" si="56"/>
        <v>0</v>
      </c>
      <c r="W224" s="32">
        <f t="shared" si="56"/>
        <v>0</v>
      </c>
      <c r="X224" s="32">
        <f t="shared" si="56"/>
        <v>0</v>
      </c>
      <c r="Y224" s="32">
        <f t="shared" si="56"/>
        <v>0</v>
      </c>
      <c r="Z224" s="32">
        <f t="shared" si="56"/>
        <v>0</v>
      </c>
      <c r="AA224" s="32">
        <f t="shared" si="56"/>
        <v>0</v>
      </c>
      <c r="AB224" s="32">
        <f t="shared" si="56"/>
        <v>0</v>
      </c>
      <c r="AC224" s="32">
        <f t="shared" si="56"/>
        <v>0</v>
      </c>
      <c r="AD224" s="32">
        <f t="shared" si="56"/>
        <v>0</v>
      </c>
      <c r="AE224" s="32">
        <f t="shared" si="56"/>
        <v>0</v>
      </c>
      <c r="AF224" s="32">
        <f t="shared" si="56"/>
        <v>0</v>
      </c>
      <c r="AG224" s="32">
        <f t="shared" si="56"/>
        <v>0</v>
      </c>
      <c r="AH224" s="32">
        <f t="shared" si="56"/>
        <v>0</v>
      </c>
      <c r="AI224" s="32">
        <f t="shared" si="56"/>
        <v>0</v>
      </c>
      <c r="AJ224" s="32">
        <f t="shared" si="56"/>
        <v>0</v>
      </c>
      <c r="AK224" s="32">
        <f t="shared" si="56"/>
        <v>0</v>
      </c>
      <c r="AL224" s="32">
        <f t="shared" si="56"/>
        <v>0</v>
      </c>
      <c r="AM224" s="32">
        <f t="shared" si="56"/>
        <v>0</v>
      </c>
      <c r="AN224" s="32">
        <f t="shared" si="56"/>
        <v>0</v>
      </c>
      <c r="AO224" s="32">
        <f t="shared" si="56"/>
        <v>0</v>
      </c>
      <c r="AP224" s="32">
        <f t="shared" si="56"/>
        <v>0</v>
      </c>
      <c r="AQ224" s="32">
        <f t="shared" si="56"/>
        <v>0</v>
      </c>
      <c r="AR224" s="32">
        <f t="shared" si="56"/>
        <v>0</v>
      </c>
      <c r="AS224" s="32">
        <f t="shared" si="56"/>
        <v>0</v>
      </c>
      <c r="AT224" s="32">
        <f t="shared" si="56"/>
        <v>0</v>
      </c>
      <c r="AU224" s="32">
        <f t="shared" si="56"/>
        <v>0</v>
      </c>
      <c r="AV224" s="32">
        <f t="shared" si="56"/>
        <v>0</v>
      </c>
      <c r="AW224" s="32">
        <f t="shared" si="56"/>
        <v>0</v>
      </c>
      <c r="AX224" s="32">
        <f t="shared" si="56"/>
        <v>0</v>
      </c>
      <c r="AY224" s="32">
        <f t="shared" si="56"/>
        <v>0</v>
      </c>
      <c r="AZ224" s="32">
        <f t="shared" si="56"/>
        <v>0</v>
      </c>
      <c r="BA224" s="32">
        <f t="shared" si="56"/>
        <v>0</v>
      </c>
      <c r="BB224" s="32">
        <f t="shared" si="56"/>
        <v>0</v>
      </c>
      <c r="BC224" s="32">
        <f t="shared" si="56"/>
        <v>0</v>
      </c>
      <c r="BD224" s="32">
        <f t="shared" si="56"/>
        <v>0</v>
      </c>
      <c r="BE224" s="32">
        <f t="shared" si="56"/>
        <v>0</v>
      </c>
      <c r="BF224" s="32">
        <f t="shared" si="56"/>
        <v>0</v>
      </c>
      <c r="BG224" s="32">
        <f t="shared" si="56"/>
        <v>0</v>
      </c>
      <c r="BH224" s="32">
        <f t="shared" si="56"/>
        <v>0</v>
      </c>
      <c r="BI224" s="32">
        <f t="shared" si="56"/>
        <v>0</v>
      </c>
      <c r="BJ224" s="32">
        <f t="shared" si="56"/>
        <v>0</v>
      </c>
      <c r="BK224" s="32">
        <f t="shared" si="56"/>
        <v>0</v>
      </c>
      <c r="BL224" s="32">
        <f t="shared" si="56"/>
        <v>0</v>
      </c>
      <c r="BM224" s="32">
        <f t="shared" si="56"/>
        <v>0</v>
      </c>
      <c r="BN224" s="32">
        <f t="shared" si="56"/>
        <v>0</v>
      </c>
      <c r="BO224" s="32">
        <f t="shared" si="56"/>
        <v>0</v>
      </c>
      <c r="BP224" s="32">
        <f t="shared" si="56"/>
        <v>0</v>
      </c>
      <c r="BQ224" s="32">
        <f t="shared" si="56"/>
        <v>0</v>
      </c>
      <c r="BR224" s="32">
        <f t="shared" si="56"/>
        <v>0</v>
      </c>
      <c r="BS224" s="32">
        <f t="shared" si="56"/>
        <v>0</v>
      </c>
      <c r="BT224" s="32">
        <f t="shared" si="56"/>
        <v>0</v>
      </c>
      <c r="BU224" s="32">
        <f t="shared" si="56"/>
        <v>0</v>
      </c>
      <c r="BV224" s="32">
        <f t="shared" si="56"/>
        <v>0</v>
      </c>
      <c r="BW224" s="32">
        <f t="shared" si="56"/>
        <v>0</v>
      </c>
      <c r="BX224" s="32">
        <f t="shared" si="56"/>
        <v>0</v>
      </c>
      <c r="BY224" s="31">
        <f t="shared" si="56"/>
        <v>0</v>
      </c>
      <c r="BZ224" s="30">
        <f t="shared" si="56"/>
        <v>0</v>
      </c>
    </row>
    <row r="225" spans="1:80" x14ac:dyDescent="0.25">
      <c r="A225" s="6"/>
    </row>
    <row r="227" spans="1:80" ht="25.5" x14ac:dyDescent="0.25">
      <c r="A227" s="48" t="str">
        <f>T(INDEX($B$2:$BU$2,,INT((ROW()-1)/20)*2+1))</f>
        <v>090</v>
      </c>
      <c r="B227" s="55" t="str">
        <f>VLOOKUP(A227,БД!$A$1:$B$61,2,0)</f>
        <v>Средства бюджета для перевода учреждениям, находящиеся в ведении главного распорядителя</v>
      </c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6"/>
      <c r="BZ227" s="49"/>
      <c r="CA227" s="42">
        <v>874521.54</v>
      </c>
      <c r="CB227" s="43"/>
    </row>
    <row r="228" spans="1:80" x14ac:dyDescent="0.25">
      <c r="A228" s="7" t="s">
        <v>77</v>
      </c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18">
        <f t="shared" ref="BY228:BY239" si="57">SUM(B228:BX228)</f>
        <v>0</v>
      </c>
      <c r="BZ228" s="10"/>
      <c r="CA228" s="20">
        <f>ROUND(IF((CA227-CB227+BY228-BZ228)&gt;0,CA227-CB227+BY228-BZ228,0),2)</f>
        <v>874521.54</v>
      </c>
      <c r="CB228" s="23">
        <f>ABS(IF((CA227-CB227+BY228-BZ228)&lt;0,CA227-CB227+BY228-BZ228,0))</f>
        <v>0</v>
      </c>
    </row>
    <row r="229" spans="1:80" x14ac:dyDescent="0.25">
      <c r="A229" s="14" t="s">
        <v>78</v>
      </c>
      <c r="B229" s="11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8">
        <f t="shared" si="57"/>
        <v>0</v>
      </c>
      <c r="BZ229" s="10"/>
      <c r="CA229" s="20">
        <f>ROUND(IF((CA228-CB228+BY229-BZ229)&gt;0,CA228-CB228+BY229-BZ229,0),2)</f>
        <v>874521.54</v>
      </c>
      <c r="CB229" s="24">
        <f>ABS(IF((CA228-CB228+BY229-BZ229)&lt;0,CA228-CB228+BY229-BZ229,0))</f>
        <v>0</v>
      </c>
    </row>
    <row r="230" spans="1:80" x14ac:dyDescent="0.25">
      <c r="A230" s="14" t="s">
        <v>79</v>
      </c>
      <c r="B230" s="11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8">
        <f t="shared" si="57"/>
        <v>0</v>
      </c>
      <c r="BZ230" s="10"/>
      <c r="CA230" s="20">
        <f t="shared" ref="CA230:CA239" si="58">ROUND(IF((CA229-CB229+BY230-BZ230)&gt;0,CA229-CB229+BY230-BZ230,0),2)</f>
        <v>874521.54</v>
      </c>
      <c r="CB230" s="24">
        <f t="shared" ref="CB230:CB239" si="59">ABS(IF((CA229-CB229+BY230-BZ230)&lt;0,CA229-CB229+BY230-BZ230,0))</f>
        <v>0</v>
      </c>
    </row>
    <row r="231" spans="1:80" x14ac:dyDescent="0.25">
      <c r="A231" s="14" t="s">
        <v>80</v>
      </c>
      <c r="B231" s="11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8">
        <f t="shared" si="57"/>
        <v>0</v>
      </c>
      <c r="BZ231" s="10"/>
      <c r="CA231" s="20">
        <f t="shared" si="58"/>
        <v>874521.54</v>
      </c>
      <c r="CB231" s="24">
        <f t="shared" si="59"/>
        <v>0</v>
      </c>
    </row>
    <row r="232" spans="1:80" x14ac:dyDescent="0.25">
      <c r="A232" s="14" t="s">
        <v>81</v>
      </c>
      <c r="B232" s="11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8">
        <f t="shared" si="57"/>
        <v>0</v>
      </c>
      <c r="BZ232" s="10"/>
      <c r="CA232" s="20">
        <f t="shared" si="58"/>
        <v>874521.54</v>
      </c>
      <c r="CB232" s="24">
        <f t="shared" si="59"/>
        <v>0</v>
      </c>
    </row>
    <row r="233" spans="1:80" x14ac:dyDescent="0.25">
      <c r="A233" s="14" t="s">
        <v>82</v>
      </c>
      <c r="B233" s="11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8">
        <f t="shared" si="57"/>
        <v>0</v>
      </c>
      <c r="BZ233" s="10"/>
      <c r="CA233" s="20">
        <f t="shared" si="58"/>
        <v>874521.54</v>
      </c>
      <c r="CB233" s="24">
        <f t="shared" si="59"/>
        <v>0</v>
      </c>
    </row>
    <row r="234" spans="1:80" x14ac:dyDescent="0.25">
      <c r="A234" s="14" t="s">
        <v>83</v>
      </c>
      <c r="B234" s="11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8">
        <f t="shared" si="57"/>
        <v>0</v>
      </c>
      <c r="BZ234" s="10"/>
      <c r="CA234" s="20">
        <f t="shared" si="58"/>
        <v>874521.54</v>
      </c>
      <c r="CB234" s="24">
        <f t="shared" si="59"/>
        <v>0</v>
      </c>
    </row>
    <row r="235" spans="1:80" x14ac:dyDescent="0.25">
      <c r="A235" s="14" t="s">
        <v>84</v>
      </c>
      <c r="B235" s="11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8">
        <f t="shared" si="57"/>
        <v>0</v>
      </c>
      <c r="BZ235" s="10"/>
      <c r="CA235" s="20">
        <f t="shared" si="58"/>
        <v>874521.54</v>
      </c>
      <c r="CB235" s="24">
        <f t="shared" si="59"/>
        <v>0</v>
      </c>
    </row>
    <row r="236" spans="1:80" x14ac:dyDescent="0.25">
      <c r="A236" s="14" t="s">
        <v>85</v>
      </c>
      <c r="B236" s="11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8">
        <f t="shared" si="57"/>
        <v>0</v>
      </c>
      <c r="BZ236" s="10"/>
      <c r="CA236" s="20">
        <f t="shared" si="58"/>
        <v>874521.54</v>
      </c>
      <c r="CB236" s="24">
        <f t="shared" si="59"/>
        <v>0</v>
      </c>
    </row>
    <row r="237" spans="1:80" x14ac:dyDescent="0.25">
      <c r="A237" s="14" t="s">
        <v>86</v>
      </c>
      <c r="B237" s="11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8">
        <f t="shared" si="57"/>
        <v>0</v>
      </c>
      <c r="BZ237" s="10"/>
      <c r="CA237" s="20">
        <f t="shared" si="58"/>
        <v>874521.54</v>
      </c>
      <c r="CB237" s="24">
        <f t="shared" si="59"/>
        <v>0</v>
      </c>
    </row>
    <row r="238" spans="1:80" x14ac:dyDescent="0.25">
      <c r="A238" s="14" t="s">
        <v>87</v>
      </c>
      <c r="B238" s="11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8">
        <f t="shared" si="57"/>
        <v>0</v>
      </c>
      <c r="BZ238" s="10"/>
      <c r="CA238" s="20">
        <f t="shared" si="58"/>
        <v>874521.54</v>
      </c>
      <c r="CB238" s="24">
        <f t="shared" si="59"/>
        <v>0</v>
      </c>
    </row>
    <row r="239" spans="1:80" x14ac:dyDescent="0.25">
      <c r="A239" s="22" t="s">
        <v>88</v>
      </c>
      <c r="B239" s="16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9">
        <f t="shared" si="57"/>
        <v>0</v>
      </c>
      <c r="BZ239" s="16"/>
      <c r="CA239" s="21">
        <f t="shared" si="58"/>
        <v>874521.54</v>
      </c>
      <c r="CB239" s="25">
        <f t="shared" si="59"/>
        <v>0</v>
      </c>
    </row>
    <row r="240" spans="1:80" ht="21.95" customHeight="1" x14ac:dyDescent="0.25">
      <c r="A240" s="30" t="s">
        <v>93</v>
      </c>
      <c r="B240" s="32">
        <f>SUM(B228:B239)</f>
        <v>0</v>
      </c>
      <c r="C240" s="32">
        <f t="shared" ref="C240:BZ240" si="60">SUM(C228:C239)</f>
        <v>0</v>
      </c>
      <c r="D240" s="32">
        <f t="shared" si="60"/>
        <v>0</v>
      </c>
      <c r="E240" s="32">
        <f t="shared" si="60"/>
        <v>0</v>
      </c>
      <c r="F240" s="32">
        <f t="shared" si="60"/>
        <v>0</v>
      </c>
      <c r="G240" s="32">
        <f t="shared" si="60"/>
        <v>0</v>
      </c>
      <c r="H240" s="32">
        <f t="shared" si="60"/>
        <v>0</v>
      </c>
      <c r="I240" s="32">
        <f t="shared" si="60"/>
        <v>0</v>
      </c>
      <c r="J240" s="32">
        <f t="shared" si="60"/>
        <v>0</v>
      </c>
      <c r="K240" s="32">
        <f t="shared" si="60"/>
        <v>0</v>
      </c>
      <c r="L240" s="32">
        <f t="shared" si="60"/>
        <v>0</v>
      </c>
      <c r="M240" s="32">
        <f t="shared" si="60"/>
        <v>0</v>
      </c>
      <c r="N240" s="32">
        <f t="shared" si="60"/>
        <v>0</v>
      </c>
      <c r="O240" s="32">
        <f t="shared" si="60"/>
        <v>0</v>
      </c>
      <c r="P240" s="32">
        <f t="shared" si="60"/>
        <v>0</v>
      </c>
      <c r="Q240" s="32">
        <f t="shared" si="60"/>
        <v>0</v>
      </c>
      <c r="R240" s="32">
        <f t="shared" si="60"/>
        <v>0</v>
      </c>
      <c r="S240" s="32">
        <f t="shared" si="60"/>
        <v>0</v>
      </c>
      <c r="T240" s="32">
        <f t="shared" si="60"/>
        <v>0</v>
      </c>
      <c r="U240" s="32">
        <f t="shared" si="60"/>
        <v>0</v>
      </c>
      <c r="V240" s="32">
        <f t="shared" si="60"/>
        <v>0</v>
      </c>
      <c r="W240" s="32">
        <f t="shared" si="60"/>
        <v>0</v>
      </c>
      <c r="X240" s="32">
        <f t="shared" si="60"/>
        <v>0</v>
      </c>
      <c r="Y240" s="32">
        <f t="shared" si="60"/>
        <v>0</v>
      </c>
      <c r="Z240" s="32">
        <f t="shared" si="60"/>
        <v>0</v>
      </c>
      <c r="AA240" s="32">
        <f t="shared" si="60"/>
        <v>0</v>
      </c>
      <c r="AB240" s="32">
        <f t="shared" si="60"/>
        <v>0</v>
      </c>
      <c r="AC240" s="32">
        <f t="shared" si="60"/>
        <v>0</v>
      </c>
      <c r="AD240" s="32">
        <f t="shared" si="60"/>
        <v>0</v>
      </c>
      <c r="AE240" s="32">
        <f t="shared" si="60"/>
        <v>0</v>
      </c>
      <c r="AF240" s="32">
        <f t="shared" si="60"/>
        <v>0</v>
      </c>
      <c r="AG240" s="32">
        <f t="shared" si="60"/>
        <v>0</v>
      </c>
      <c r="AH240" s="32">
        <f t="shared" si="60"/>
        <v>0</v>
      </c>
      <c r="AI240" s="32">
        <f t="shared" si="60"/>
        <v>0</v>
      </c>
      <c r="AJ240" s="32">
        <f t="shared" si="60"/>
        <v>0</v>
      </c>
      <c r="AK240" s="32">
        <f t="shared" si="60"/>
        <v>0</v>
      </c>
      <c r="AL240" s="32">
        <f t="shared" si="60"/>
        <v>0</v>
      </c>
      <c r="AM240" s="32">
        <f t="shared" si="60"/>
        <v>0</v>
      </c>
      <c r="AN240" s="32">
        <f t="shared" si="60"/>
        <v>0</v>
      </c>
      <c r="AO240" s="32">
        <f t="shared" si="60"/>
        <v>0</v>
      </c>
      <c r="AP240" s="32">
        <f t="shared" si="60"/>
        <v>0</v>
      </c>
      <c r="AQ240" s="32">
        <f t="shared" si="60"/>
        <v>0</v>
      </c>
      <c r="AR240" s="32">
        <f t="shared" si="60"/>
        <v>0</v>
      </c>
      <c r="AS240" s="32">
        <f t="shared" si="60"/>
        <v>0</v>
      </c>
      <c r="AT240" s="32">
        <f t="shared" si="60"/>
        <v>0</v>
      </c>
      <c r="AU240" s="32">
        <f t="shared" si="60"/>
        <v>0</v>
      </c>
      <c r="AV240" s="32">
        <f t="shared" si="60"/>
        <v>0</v>
      </c>
      <c r="AW240" s="32">
        <f t="shared" si="60"/>
        <v>0</v>
      </c>
      <c r="AX240" s="32">
        <f t="shared" si="60"/>
        <v>0</v>
      </c>
      <c r="AY240" s="32">
        <f t="shared" si="60"/>
        <v>0</v>
      </c>
      <c r="AZ240" s="32">
        <f t="shared" si="60"/>
        <v>0</v>
      </c>
      <c r="BA240" s="32">
        <f t="shared" si="60"/>
        <v>0</v>
      </c>
      <c r="BB240" s="32">
        <f t="shared" si="60"/>
        <v>0</v>
      </c>
      <c r="BC240" s="32">
        <f t="shared" si="60"/>
        <v>0</v>
      </c>
      <c r="BD240" s="32">
        <f t="shared" si="60"/>
        <v>0</v>
      </c>
      <c r="BE240" s="32">
        <f t="shared" si="60"/>
        <v>0</v>
      </c>
      <c r="BF240" s="32">
        <f t="shared" si="60"/>
        <v>0</v>
      </c>
      <c r="BG240" s="32">
        <f t="shared" si="60"/>
        <v>0</v>
      </c>
      <c r="BH240" s="32">
        <f t="shared" si="60"/>
        <v>0</v>
      </c>
      <c r="BI240" s="32">
        <f t="shared" si="60"/>
        <v>0</v>
      </c>
      <c r="BJ240" s="32">
        <f t="shared" si="60"/>
        <v>0</v>
      </c>
      <c r="BK240" s="32">
        <f t="shared" si="60"/>
        <v>0</v>
      </c>
      <c r="BL240" s="32">
        <f t="shared" si="60"/>
        <v>0</v>
      </c>
      <c r="BM240" s="32">
        <f t="shared" si="60"/>
        <v>0</v>
      </c>
      <c r="BN240" s="32">
        <f t="shared" si="60"/>
        <v>0</v>
      </c>
      <c r="BO240" s="32">
        <f t="shared" si="60"/>
        <v>0</v>
      </c>
      <c r="BP240" s="32">
        <f t="shared" si="60"/>
        <v>0</v>
      </c>
      <c r="BQ240" s="32">
        <f t="shared" si="60"/>
        <v>0</v>
      </c>
      <c r="BR240" s="32">
        <f t="shared" si="60"/>
        <v>0</v>
      </c>
      <c r="BS240" s="32">
        <f t="shared" si="60"/>
        <v>0</v>
      </c>
      <c r="BT240" s="32">
        <f t="shared" si="60"/>
        <v>0</v>
      </c>
      <c r="BU240" s="32">
        <f t="shared" si="60"/>
        <v>0</v>
      </c>
      <c r="BV240" s="32">
        <f t="shared" si="60"/>
        <v>0</v>
      </c>
      <c r="BW240" s="32">
        <f t="shared" si="60"/>
        <v>0</v>
      </c>
      <c r="BX240" s="32">
        <f t="shared" si="60"/>
        <v>0</v>
      </c>
      <c r="BY240" s="31">
        <f t="shared" si="60"/>
        <v>0</v>
      </c>
      <c r="BZ240" s="30">
        <f t="shared" si="60"/>
        <v>0</v>
      </c>
    </row>
    <row r="241" spans="1:80" x14ac:dyDescent="0.25">
      <c r="A241" s="6"/>
    </row>
    <row r="243" spans="1:80" ht="25.5" x14ac:dyDescent="0.25">
      <c r="A243" s="48" t="str">
        <f>T(INDEX($B$2:$BU$2,,INT((ROW()-1)/20)*2+1))</f>
        <v>111</v>
      </c>
      <c r="B243" s="55" t="str">
        <f>VLOOKUP(A243,БД!$A$1:$B$61,2,0)</f>
        <v>Средства, полученные от предпринимательской деятельности</v>
      </c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6"/>
      <c r="BZ243" s="49"/>
      <c r="CA243" s="42">
        <v>874521.54</v>
      </c>
      <c r="CB243" s="43"/>
    </row>
    <row r="244" spans="1:80" x14ac:dyDescent="0.25">
      <c r="A244" s="7" t="s">
        <v>77</v>
      </c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18">
        <f t="shared" ref="BY244:BY255" si="61">SUM(B244:BX244)</f>
        <v>0</v>
      </c>
      <c r="BZ244" s="10"/>
      <c r="CA244" s="20">
        <f>ROUND(IF((CA243-CB243+BY244-BZ244)&gt;0,CA243-CB243+BY244-BZ244,0),2)</f>
        <v>874521.54</v>
      </c>
      <c r="CB244" s="23">
        <f>ABS(IF((CA243-CB243+BY244-BZ244)&lt;0,CA243-CB243+BY244-BZ244,0))</f>
        <v>0</v>
      </c>
    </row>
    <row r="245" spans="1:80" x14ac:dyDescent="0.25">
      <c r="A245" s="14" t="s">
        <v>78</v>
      </c>
      <c r="B245" s="11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8">
        <f t="shared" si="61"/>
        <v>0</v>
      </c>
      <c r="BZ245" s="10"/>
      <c r="CA245" s="20">
        <f>ROUND(IF((CA244-CB244+BY245-BZ245)&gt;0,CA244-CB244+BY245-BZ245,0),2)</f>
        <v>874521.54</v>
      </c>
      <c r="CB245" s="24">
        <f>ABS(IF((CA244-CB244+BY245-BZ245)&lt;0,CA244-CB244+BY245-BZ245,0))</f>
        <v>0</v>
      </c>
    </row>
    <row r="246" spans="1:80" x14ac:dyDescent="0.25">
      <c r="A246" s="14" t="s">
        <v>79</v>
      </c>
      <c r="B246" s="11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8">
        <f t="shared" si="61"/>
        <v>0</v>
      </c>
      <c r="BZ246" s="10"/>
      <c r="CA246" s="20">
        <f t="shared" ref="CA246:CA255" si="62">ROUND(IF((CA245-CB245+BY246-BZ246)&gt;0,CA245-CB245+BY246-BZ246,0),2)</f>
        <v>874521.54</v>
      </c>
      <c r="CB246" s="24">
        <f t="shared" ref="CB246:CB255" si="63">ABS(IF((CA245-CB245+BY246-BZ246)&lt;0,CA245-CB245+BY246-BZ246,0))</f>
        <v>0</v>
      </c>
    </row>
    <row r="247" spans="1:80" x14ac:dyDescent="0.25">
      <c r="A247" s="14" t="s">
        <v>80</v>
      </c>
      <c r="B247" s="11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8">
        <f t="shared" si="61"/>
        <v>0</v>
      </c>
      <c r="BZ247" s="10"/>
      <c r="CA247" s="20">
        <f t="shared" si="62"/>
        <v>874521.54</v>
      </c>
      <c r="CB247" s="24">
        <f t="shared" si="63"/>
        <v>0</v>
      </c>
    </row>
    <row r="248" spans="1:80" x14ac:dyDescent="0.25">
      <c r="A248" s="14" t="s">
        <v>81</v>
      </c>
      <c r="B248" s="11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8">
        <f t="shared" si="61"/>
        <v>0</v>
      </c>
      <c r="BZ248" s="10"/>
      <c r="CA248" s="20">
        <f t="shared" si="62"/>
        <v>874521.54</v>
      </c>
      <c r="CB248" s="24">
        <f t="shared" si="63"/>
        <v>0</v>
      </c>
    </row>
    <row r="249" spans="1:80" x14ac:dyDescent="0.25">
      <c r="A249" s="14" t="s">
        <v>82</v>
      </c>
      <c r="B249" s="11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8">
        <f t="shared" si="61"/>
        <v>0</v>
      </c>
      <c r="BZ249" s="10"/>
      <c r="CA249" s="20">
        <f t="shared" si="62"/>
        <v>874521.54</v>
      </c>
      <c r="CB249" s="24">
        <f t="shared" si="63"/>
        <v>0</v>
      </c>
    </row>
    <row r="250" spans="1:80" x14ac:dyDescent="0.25">
      <c r="A250" s="14" t="s">
        <v>83</v>
      </c>
      <c r="B250" s="11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8">
        <f t="shared" si="61"/>
        <v>0</v>
      </c>
      <c r="BZ250" s="10"/>
      <c r="CA250" s="20">
        <f t="shared" si="62"/>
        <v>874521.54</v>
      </c>
      <c r="CB250" s="24">
        <f t="shared" si="63"/>
        <v>0</v>
      </c>
    </row>
    <row r="251" spans="1:80" x14ac:dyDescent="0.25">
      <c r="A251" s="14" t="s">
        <v>84</v>
      </c>
      <c r="B251" s="11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8">
        <f t="shared" si="61"/>
        <v>0</v>
      </c>
      <c r="BZ251" s="10"/>
      <c r="CA251" s="20">
        <f t="shared" si="62"/>
        <v>874521.54</v>
      </c>
      <c r="CB251" s="24">
        <f t="shared" si="63"/>
        <v>0</v>
      </c>
    </row>
    <row r="252" spans="1:80" x14ac:dyDescent="0.25">
      <c r="A252" s="14" t="s">
        <v>85</v>
      </c>
      <c r="B252" s="11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8">
        <f t="shared" si="61"/>
        <v>0</v>
      </c>
      <c r="BZ252" s="10"/>
      <c r="CA252" s="20">
        <f t="shared" si="62"/>
        <v>874521.54</v>
      </c>
      <c r="CB252" s="24">
        <f t="shared" si="63"/>
        <v>0</v>
      </c>
    </row>
    <row r="253" spans="1:80" x14ac:dyDescent="0.25">
      <c r="A253" s="14" t="s">
        <v>86</v>
      </c>
      <c r="B253" s="11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8">
        <f t="shared" si="61"/>
        <v>0</v>
      </c>
      <c r="BZ253" s="10"/>
      <c r="CA253" s="20">
        <f t="shared" si="62"/>
        <v>874521.54</v>
      </c>
      <c r="CB253" s="24">
        <f t="shared" si="63"/>
        <v>0</v>
      </c>
    </row>
    <row r="254" spans="1:80" x14ac:dyDescent="0.25">
      <c r="A254" s="14" t="s">
        <v>87</v>
      </c>
      <c r="B254" s="11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8">
        <f t="shared" si="61"/>
        <v>0</v>
      </c>
      <c r="BZ254" s="10"/>
      <c r="CA254" s="20">
        <f t="shared" si="62"/>
        <v>874521.54</v>
      </c>
      <c r="CB254" s="24">
        <f t="shared" si="63"/>
        <v>0</v>
      </c>
    </row>
    <row r="255" spans="1:80" x14ac:dyDescent="0.25">
      <c r="A255" s="22" t="s">
        <v>88</v>
      </c>
      <c r="B255" s="16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9">
        <f t="shared" si="61"/>
        <v>0</v>
      </c>
      <c r="BZ255" s="16"/>
      <c r="CA255" s="21">
        <f t="shared" si="62"/>
        <v>874521.54</v>
      </c>
      <c r="CB255" s="25">
        <f t="shared" si="63"/>
        <v>0</v>
      </c>
    </row>
    <row r="256" spans="1:80" ht="21.95" customHeight="1" x14ac:dyDescent="0.25">
      <c r="A256" s="30" t="s">
        <v>93</v>
      </c>
      <c r="B256" s="32">
        <f>SUM(B244:B255)</f>
        <v>0</v>
      </c>
      <c r="C256" s="32">
        <f t="shared" ref="C256:BZ256" si="64">SUM(C244:C255)</f>
        <v>0</v>
      </c>
      <c r="D256" s="32">
        <f t="shared" si="64"/>
        <v>0</v>
      </c>
      <c r="E256" s="32">
        <f t="shared" si="64"/>
        <v>0</v>
      </c>
      <c r="F256" s="32">
        <f t="shared" si="64"/>
        <v>0</v>
      </c>
      <c r="G256" s="32">
        <f t="shared" si="64"/>
        <v>0</v>
      </c>
      <c r="H256" s="32">
        <f t="shared" si="64"/>
        <v>0</v>
      </c>
      <c r="I256" s="32">
        <f t="shared" si="64"/>
        <v>0</v>
      </c>
      <c r="J256" s="32">
        <f t="shared" si="64"/>
        <v>0</v>
      </c>
      <c r="K256" s="32">
        <f t="shared" si="64"/>
        <v>0</v>
      </c>
      <c r="L256" s="32">
        <f t="shared" si="64"/>
        <v>0</v>
      </c>
      <c r="M256" s="32">
        <f t="shared" si="64"/>
        <v>0</v>
      </c>
      <c r="N256" s="32">
        <f t="shared" si="64"/>
        <v>0</v>
      </c>
      <c r="O256" s="32">
        <f t="shared" si="64"/>
        <v>0</v>
      </c>
      <c r="P256" s="32">
        <f t="shared" si="64"/>
        <v>0</v>
      </c>
      <c r="Q256" s="32">
        <f t="shared" si="64"/>
        <v>0</v>
      </c>
      <c r="R256" s="32">
        <f t="shared" si="64"/>
        <v>0</v>
      </c>
      <c r="S256" s="32">
        <f t="shared" si="64"/>
        <v>0</v>
      </c>
      <c r="T256" s="32">
        <f t="shared" si="64"/>
        <v>0</v>
      </c>
      <c r="U256" s="32">
        <f t="shared" si="64"/>
        <v>0</v>
      </c>
      <c r="V256" s="32">
        <f t="shared" si="64"/>
        <v>0</v>
      </c>
      <c r="W256" s="32">
        <f t="shared" si="64"/>
        <v>0</v>
      </c>
      <c r="X256" s="32">
        <f t="shared" si="64"/>
        <v>0</v>
      </c>
      <c r="Y256" s="32">
        <f t="shared" si="64"/>
        <v>0</v>
      </c>
      <c r="Z256" s="32">
        <f t="shared" si="64"/>
        <v>0</v>
      </c>
      <c r="AA256" s="32">
        <f t="shared" si="64"/>
        <v>0</v>
      </c>
      <c r="AB256" s="32">
        <f t="shared" si="64"/>
        <v>0</v>
      </c>
      <c r="AC256" s="32">
        <f t="shared" si="64"/>
        <v>0</v>
      </c>
      <c r="AD256" s="32">
        <f t="shared" si="64"/>
        <v>0</v>
      </c>
      <c r="AE256" s="32">
        <f t="shared" si="64"/>
        <v>0</v>
      </c>
      <c r="AF256" s="32">
        <f t="shared" si="64"/>
        <v>0</v>
      </c>
      <c r="AG256" s="32">
        <f t="shared" si="64"/>
        <v>0</v>
      </c>
      <c r="AH256" s="32">
        <f t="shared" si="64"/>
        <v>0</v>
      </c>
      <c r="AI256" s="32">
        <f t="shared" si="64"/>
        <v>0</v>
      </c>
      <c r="AJ256" s="32">
        <f t="shared" si="64"/>
        <v>0</v>
      </c>
      <c r="AK256" s="32">
        <f t="shared" si="64"/>
        <v>0</v>
      </c>
      <c r="AL256" s="32">
        <f t="shared" si="64"/>
        <v>0</v>
      </c>
      <c r="AM256" s="32">
        <f t="shared" si="64"/>
        <v>0</v>
      </c>
      <c r="AN256" s="32">
        <f t="shared" si="64"/>
        <v>0</v>
      </c>
      <c r="AO256" s="32">
        <f t="shared" si="64"/>
        <v>0</v>
      </c>
      <c r="AP256" s="32">
        <f t="shared" si="64"/>
        <v>0</v>
      </c>
      <c r="AQ256" s="32">
        <f t="shared" si="64"/>
        <v>0</v>
      </c>
      <c r="AR256" s="32">
        <f t="shared" si="64"/>
        <v>0</v>
      </c>
      <c r="AS256" s="32">
        <f t="shared" si="64"/>
        <v>0</v>
      </c>
      <c r="AT256" s="32">
        <f t="shared" si="64"/>
        <v>0</v>
      </c>
      <c r="AU256" s="32">
        <f t="shared" si="64"/>
        <v>0</v>
      </c>
      <c r="AV256" s="32">
        <f t="shared" si="64"/>
        <v>0</v>
      </c>
      <c r="AW256" s="32">
        <f t="shared" si="64"/>
        <v>0</v>
      </c>
      <c r="AX256" s="32">
        <f t="shared" si="64"/>
        <v>0</v>
      </c>
      <c r="AY256" s="32">
        <f t="shared" si="64"/>
        <v>0</v>
      </c>
      <c r="AZ256" s="32">
        <f t="shared" si="64"/>
        <v>0</v>
      </c>
      <c r="BA256" s="32">
        <f t="shared" si="64"/>
        <v>0</v>
      </c>
      <c r="BB256" s="32">
        <f t="shared" si="64"/>
        <v>0</v>
      </c>
      <c r="BC256" s="32">
        <f t="shared" si="64"/>
        <v>0</v>
      </c>
      <c r="BD256" s="32">
        <f t="shared" si="64"/>
        <v>0</v>
      </c>
      <c r="BE256" s="32">
        <f t="shared" si="64"/>
        <v>0</v>
      </c>
      <c r="BF256" s="32">
        <f t="shared" si="64"/>
        <v>0</v>
      </c>
      <c r="BG256" s="32">
        <f t="shared" si="64"/>
        <v>0</v>
      </c>
      <c r="BH256" s="32">
        <f t="shared" si="64"/>
        <v>0</v>
      </c>
      <c r="BI256" s="32">
        <f t="shared" si="64"/>
        <v>0</v>
      </c>
      <c r="BJ256" s="32">
        <f t="shared" si="64"/>
        <v>0</v>
      </c>
      <c r="BK256" s="32">
        <f t="shared" si="64"/>
        <v>0</v>
      </c>
      <c r="BL256" s="32">
        <f t="shared" si="64"/>
        <v>0</v>
      </c>
      <c r="BM256" s="32">
        <f t="shared" si="64"/>
        <v>0</v>
      </c>
      <c r="BN256" s="32">
        <f t="shared" si="64"/>
        <v>0</v>
      </c>
      <c r="BO256" s="32">
        <f t="shared" si="64"/>
        <v>0</v>
      </c>
      <c r="BP256" s="32">
        <f t="shared" si="64"/>
        <v>0</v>
      </c>
      <c r="BQ256" s="32">
        <f t="shared" si="64"/>
        <v>0</v>
      </c>
      <c r="BR256" s="32">
        <f t="shared" si="64"/>
        <v>0</v>
      </c>
      <c r="BS256" s="32">
        <f t="shared" si="64"/>
        <v>0</v>
      </c>
      <c r="BT256" s="32">
        <f t="shared" si="64"/>
        <v>0</v>
      </c>
      <c r="BU256" s="32">
        <f t="shared" si="64"/>
        <v>0</v>
      </c>
      <c r="BV256" s="32">
        <f t="shared" si="64"/>
        <v>0</v>
      </c>
      <c r="BW256" s="32">
        <f t="shared" si="64"/>
        <v>0</v>
      </c>
      <c r="BX256" s="32">
        <f t="shared" si="64"/>
        <v>0</v>
      </c>
      <c r="BY256" s="31">
        <f t="shared" si="64"/>
        <v>0</v>
      </c>
      <c r="BZ256" s="30">
        <f t="shared" si="64"/>
        <v>0</v>
      </c>
    </row>
    <row r="257" spans="1:1" x14ac:dyDescent="0.25">
      <c r="A257" s="6"/>
    </row>
  </sheetData>
  <sortState columnSort="1" ref="B2:Y2">
    <sortCondition ref="B2:Y2"/>
  </sortState>
  <mergeCells count="19">
    <mergeCell ref="B195:BY195"/>
    <mergeCell ref="B211:BY211"/>
    <mergeCell ref="B227:BY227"/>
    <mergeCell ref="B243:BY243"/>
    <mergeCell ref="B115:BY115"/>
    <mergeCell ref="B131:BY131"/>
    <mergeCell ref="B147:BY147"/>
    <mergeCell ref="B163:BY163"/>
    <mergeCell ref="B179:BY179"/>
    <mergeCell ref="B51:BY51"/>
    <mergeCell ref="B67:BY67"/>
    <mergeCell ref="B1:BU1"/>
    <mergeCell ref="B83:BY83"/>
    <mergeCell ref="B99:BY99"/>
    <mergeCell ref="CA1:CB1"/>
    <mergeCell ref="B19:BY19"/>
    <mergeCell ref="BZ1:BZ2"/>
    <mergeCell ref="B3:BX3"/>
    <mergeCell ref="B35:BY35"/>
  </mergeCells>
  <printOptions horizontalCentered="1"/>
  <pageMargins left="0.27559055118110237" right="0.15748031496062992" top="0.96" bottom="0.74803149606299213" header="0.31496062992125984" footer="0.31496062992125984"/>
  <pageSetup paperSize="9" scale="81" orientation="landscape" r:id="rId1"/>
  <ignoredErrors>
    <ignoredError sqref="BY4 BY5:BY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010</vt:lpstr>
    </vt:vector>
  </TitlesOfParts>
  <Company>ЧСК "Точиксемент"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cp:lastPrinted>2014-02-11T17:44:59Z</cp:lastPrinted>
  <dcterms:created xsi:type="dcterms:W3CDTF">2012-01-18T03:02:00Z</dcterms:created>
  <dcterms:modified xsi:type="dcterms:W3CDTF">2014-03-25T21:25:18Z</dcterms:modified>
</cp:coreProperties>
</file>