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7935"/>
  </bookViews>
  <sheets>
    <sheet name="дежурство 04 " sheetId="17" r:id="rId1"/>
    <sheet name="индекс" sheetId="18" r:id="rId2"/>
  </sheets>
  <definedNames>
    <definedName name="АМТС">индекс!$A$1</definedName>
    <definedName name="дом_связи">индекс!$A$2</definedName>
    <definedName name="_xlnm.Print_Area" localSheetId="0">'дежурство 04 '!$A$1:$BT$28</definedName>
  </definedNames>
  <calcPr calcId="125725"/>
</workbook>
</file>

<file path=xl/calcChain.xml><?xml version="1.0" encoding="utf-8"?>
<calcChain xmlns="http://schemas.openxmlformats.org/spreadsheetml/2006/main">
  <c r="D7" i="17"/>
  <c r="E7"/>
  <c r="BP9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C7"/>
  <c r="B24" i="18"/>
  <c r="B20"/>
  <c r="BP10" i="17"/>
  <c r="BP12"/>
  <c r="BP14"/>
  <c r="BP16"/>
  <c r="BP18"/>
  <c r="BQ9"/>
  <c r="BQ10"/>
  <c r="BQ11"/>
  <c r="BQ12"/>
  <c r="BQ13"/>
  <c r="BQ14"/>
  <c r="BQ15"/>
  <c r="BQ16"/>
  <c r="BQ17"/>
  <c r="BQ18"/>
  <c r="BQ8"/>
  <c r="BM32"/>
  <c r="BN32"/>
  <c r="D31"/>
  <c r="D32"/>
  <c r="E31"/>
  <c r="E32"/>
  <c r="F31"/>
  <c r="F32"/>
  <c r="G31"/>
  <c r="G32"/>
  <c r="H31"/>
  <c r="H32"/>
  <c r="I31"/>
  <c r="I32"/>
  <c r="J31"/>
  <c r="J32"/>
  <c r="K31"/>
  <c r="K32"/>
  <c r="L31"/>
  <c r="L32"/>
  <c r="M31"/>
  <c r="M32"/>
  <c r="N31"/>
  <c r="N32"/>
  <c r="O31"/>
  <c r="O32"/>
  <c r="P31"/>
  <c r="P32"/>
  <c r="Q31"/>
  <c r="Q32"/>
  <c r="R31"/>
  <c r="R32"/>
  <c r="S31"/>
  <c r="S32"/>
  <c r="T31"/>
  <c r="T32"/>
  <c r="U31"/>
  <c r="U32"/>
  <c r="V31"/>
  <c r="V32"/>
  <c r="W31"/>
  <c r="W32"/>
  <c r="X31"/>
  <c r="X32"/>
  <c r="Y31"/>
  <c r="Y32"/>
  <c r="Z31"/>
  <c r="Z32"/>
  <c r="AA31"/>
  <c r="AA32"/>
  <c r="AB31"/>
  <c r="AB32"/>
  <c r="AC31"/>
  <c r="AC32"/>
  <c r="AD31"/>
  <c r="AD32"/>
  <c r="AE31"/>
  <c r="AE32"/>
  <c r="AF31"/>
  <c r="AF32"/>
  <c r="AG31"/>
  <c r="AG32"/>
  <c r="AH31"/>
  <c r="AH32"/>
  <c r="AI31"/>
  <c r="AI32"/>
  <c r="AJ31"/>
  <c r="AJ32"/>
  <c r="AK31"/>
  <c r="AK32"/>
  <c r="AL31"/>
  <c r="AL32"/>
  <c r="AM31"/>
  <c r="AM32"/>
  <c r="AN31"/>
  <c r="AN32"/>
  <c r="AO31"/>
  <c r="AO32"/>
  <c r="AP31"/>
  <c r="AP32"/>
  <c r="AQ31"/>
  <c r="AQ32"/>
  <c r="AR31"/>
  <c r="AR32"/>
  <c r="AS31"/>
  <c r="AS32"/>
  <c r="AT31"/>
  <c r="AT32"/>
  <c r="AU31"/>
  <c r="AU32"/>
  <c r="AV31"/>
  <c r="AV32"/>
  <c r="AW31"/>
  <c r="AW32"/>
  <c r="AX31"/>
  <c r="AX32"/>
  <c r="AY31"/>
  <c r="AY32"/>
  <c r="AZ31"/>
  <c r="AZ32"/>
  <c r="BA31"/>
  <c r="BA32"/>
  <c r="BB31"/>
  <c r="BB32"/>
  <c r="BC31"/>
  <c r="BC32"/>
  <c r="BD31"/>
  <c r="BD32"/>
  <c r="BE31"/>
  <c r="BE32"/>
  <c r="BF31"/>
  <c r="BF32"/>
  <c r="BG31"/>
  <c r="BG32"/>
  <c r="BH31"/>
  <c r="BH32"/>
  <c r="BI31"/>
  <c r="BI32"/>
  <c r="BJ31"/>
  <c r="BJ32"/>
  <c r="BK31"/>
  <c r="BK32"/>
  <c r="BL31"/>
  <c r="BL32"/>
  <c r="C31"/>
  <c r="BO31"/>
  <c r="W2"/>
  <c r="BM38"/>
  <c r="BN38"/>
  <c r="BM36"/>
  <c r="BN36"/>
  <c r="D4"/>
  <c r="C4"/>
  <c r="F4"/>
  <c r="C5"/>
  <c r="C38"/>
  <c r="H4"/>
  <c r="J4"/>
  <c r="J36"/>
  <c r="C32"/>
  <c r="H36"/>
  <c r="J5"/>
  <c r="J38"/>
  <c r="BP8"/>
  <c r="BP17"/>
  <c r="BP15"/>
  <c r="BP13"/>
  <c r="BP11"/>
  <c r="F5"/>
  <c r="F38"/>
  <c r="F36"/>
  <c r="D36"/>
  <c r="D5"/>
  <c r="D38"/>
  <c r="L4"/>
  <c r="H5"/>
  <c r="H38"/>
  <c r="BO32"/>
  <c r="C36"/>
  <c r="E4"/>
  <c r="E36"/>
  <c r="E5"/>
  <c r="E38"/>
  <c r="G4"/>
  <c r="N4"/>
  <c r="L5"/>
  <c r="L38"/>
  <c r="L36"/>
  <c r="N5"/>
  <c r="N38"/>
  <c r="N36"/>
  <c r="P4"/>
  <c r="G5"/>
  <c r="G38"/>
  <c r="I4"/>
  <c r="G36"/>
  <c r="K4"/>
  <c r="I36"/>
  <c r="I5"/>
  <c r="I38"/>
  <c r="R4"/>
  <c r="P36"/>
  <c r="P5"/>
  <c r="P38"/>
  <c r="T4"/>
  <c r="R5"/>
  <c r="R38"/>
  <c r="R36"/>
  <c r="K5"/>
  <c r="K38"/>
  <c r="M4"/>
  <c r="K36"/>
  <c r="O4"/>
  <c r="M5"/>
  <c r="M38"/>
  <c r="M36"/>
  <c r="T5"/>
  <c r="T38"/>
  <c r="V4"/>
  <c r="T36"/>
  <c r="V36"/>
  <c r="X4"/>
  <c r="V5"/>
  <c r="V38"/>
  <c r="O5"/>
  <c r="O38"/>
  <c r="Q4"/>
  <c r="O36"/>
  <c r="X36"/>
  <c r="Z4"/>
  <c r="X5"/>
  <c r="X38"/>
  <c r="Q36"/>
  <c r="S4"/>
  <c r="Q5"/>
  <c r="Q38"/>
  <c r="Z36"/>
  <c r="AB4"/>
  <c r="Z5"/>
  <c r="Z38"/>
  <c r="S5"/>
  <c r="S38"/>
  <c r="U4"/>
  <c r="S36"/>
  <c r="AD4"/>
  <c r="AB5"/>
  <c r="AB38"/>
  <c r="AB36"/>
  <c r="U5"/>
  <c r="U38"/>
  <c r="U36"/>
  <c r="W4"/>
  <c r="W36"/>
  <c r="Y4"/>
  <c r="W5"/>
  <c r="W38"/>
  <c r="AD36"/>
  <c r="AF4"/>
  <c r="AD5"/>
  <c r="AD38"/>
  <c r="Y5"/>
  <c r="Y38"/>
  <c r="Y36"/>
  <c r="AA4"/>
  <c r="AH4"/>
  <c r="AF5"/>
  <c r="AF38"/>
  <c r="AF36"/>
  <c r="AJ4"/>
  <c r="AH5"/>
  <c r="AH38"/>
  <c r="AH36"/>
  <c r="AA5"/>
  <c r="AA38"/>
  <c r="AC4"/>
  <c r="AA36"/>
  <c r="AC5"/>
  <c r="AC38"/>
  <c r="AE4"/>
  <c r="AC36"/>
  <c r="AJ5"/>
  <c r="AJ38"/>
  <c r="AJ36"/>
  <c r="AL4"/>
  <c r="AL5"/>
  <c r="AL38"/>
  <c r="AN4"/>
  <c r="AL36"/>
  <c r="AG4"/>
  <c r="AE36"/>
  <c r="AE5"/>
  <c r="AE38"/>
  <c r="AG36"/>
  <c r="AG5"/>
  <c r="AG38"/>
  <c r="AI4"/>
  <c r="AN5"/>
  <c r="AN38"/>
  <c r="AN36"/>
  <c r="AP4"/>
  <c r="AR4"/>
  <c r="AP5"/>
  <c r="AP38"/>
  <c r="AP36"/>
  <c r="AI36"/>
  <c r="AK4"/>
  <c r="AI5"/>
  <c r="AI38"/>
  <c r="AK36"/>
  <c r="AK5"/>
  <c r="AK38"/>
  <c r="AM4"/>
  <c r="AR5"/>
  <c r="AR38"/>
  <c r="AR36"/>
  <c r="AT4"/>
  <c r="AV4"/>
  <c r="AT5"/>
  <c r="AT38"/>
  <c r="AT36"/>
  <c r="AM36"/>
  <c r="AM5"/>
  <c r="AM38"/>
  <c r="AO4"/>
  <c r="AO5"/>
  <c r="AO38"/>
  <c r="AQ4"/>
  <c r="AO36"/>
  <c r="AV36"/>
  <c r="AV5"/>
  <c r="AV38"/>
  <c r="AX4"/>
  <c r="AX5"/>
  <c r="AX38"/>
  <c r="AZ4"/>
  <c r="AX36"/>
  <c r="AQ5"/>
  <c r="AQ38"/>
  <c r="AS4"/>
  <c r="AQ36"/>
  <c r="AZ5"/>
  <c r="AZ38"/>
  <c r="AZ36"/>
  <c r="BB4"/>
  <c r="AS5"/>
  <c r="AS38"/>
  <c r="AS36"/>
  <c r="AU4"/>
  <c r="AU5"/>
  <c r="AU38"/>
  <c r="AU36"/>
  <c r="AW4"/>
  <c r="BD4"/>
  <c r="BB5"/>
  <c r="BB38"/>
  <c r="BB36"/>
  <c r="BF4"/>
  <c r="BD5"/>
  <c r="BD38"/>
  <c r="BD36"/>
  <c r="AY4"/>
  <c r="AW5"/>
  <c r="AW38"/>
  <c r="AW36"/>
  <c r="AY5"/>
  <c r="AY38"/>
  <c r="BA4"/>
  <c r="AY36"/>
  <c r="BF36"/>
  <c r="BF5"/>
  <c r="BF38"/>
  <c r="BH4"/>
  <c r="BH36"/>
  <c r="BH5"/>
  <c r="BH38"/>
  <c r="BJ4"/>
  <c r="BA5"/>
  <c r="BA38"/>
  <c r="BC4"/>
  <c r="BA36"/>
  <c r="BC36"/>
  <c r="BC5"/>
  <c r="BC38"/>
  <c r="BE4"/>
  <c r="BJ5"/>
  <c r="BJ38"/>
  <c r="BJ36"/>
  <c r="BL4"/>
  <c r="BL5"/>
  <c r="BL38"/>
  <c r="BL36"/>
  <c r="BG4"/>
  <c r="BE5"/>
  <c r="BE38"/>
  <c r="BE36"/>
  <c r="BG36"/>
  <c r="BG5"/>
  <c r="BG38"/>
  <c r="BI4"/>
  <c r="BI5"/>
  <c r="BI38"/>
  <c r="BK4"/>
  <c r="BI36"/>
  <c r="BK36"/>
  <c r="BK5"/>
  <c r="BK38"/>
</calcChain>
</file>

<file path=xl/sharedStrings.xml><?xml version="1.0" encoding="utf-8"?>
<sst xmlns="http://schemas.openxmlformats.org/spreadsheetml/2006/main" count="219" uniqueCount="30">
  <si>
    <t>№</t>
  </si>
  <si>
    <t>Ф.И.О.</t>
  </si>
  <si>
    <t>телефон</t>
  </si>
  <si>
    <t>сот.8904-305-58-68</t>
  </si>
  <si>
    <t>сот.8 902 613 76 31</t>
  </si>
  <si>
    <t>сот:8-951-808-13-96</t>
  </si>
  <si>
    <t>сот.8-906-865-67-81</t>
  </si>
  <si>
    <t>сот.8-951-806-99-52</t>
  </si>
  <si>
    <t>сот.8902-612-90-64</t>
  </si>
  <si>
    <t xml:space="preserve">сот.89000220834 </t>
  </si>
  <si>
    <t>сот.8904-304-64-44</t>
  </si>
  <si>
    <t>сот.8902-61982-26</t>
  </si>
  <si>
    <t>д</t>
  </si>
  <si>
    <t>м</t>
  </si>
  <si>
    <t>8.00-17.00</t>
  </si>
  <si>
    <t>17.00-8.00</t>
  </si>
  <si>
    <t>д н и     м е с я ц а</t>
  </si>
  <si>
    <t>В</t>
  </si>
  <si>
    <t>Б</t>
  </si>
  <si>
    <t xml:space="preserve">на </t>
  </si>
  <si>
    <t>2014г.</t>
  </si>
  <si>
    <t>проверка по вертикали</t>
  </si>
  <si>
    <t>часы---&gt;</t>
  </si>
  <si>
    <t>8.00-16.00</t>
  </si>
  <si>
    <t>16.00-8.00</t>
  </si>
  <si>
    <t>кол-во дежурства, час</t>
  </si>
  <si>
    <t xml:space="preserve">ГРАФИК ДЕЖУРСТВ 
</t>
  </si>
  <si>
    <t>количество будни, смен</t>
  </si>
  <si>
    <t>количество пятница, смен</t>
  </si>
  <si>
    <t>количество суток, смен</t>
  </si>
</sst>
</file>

<file path=xl/styles.xml><?xml version="1.0" encoding="utf-8"?>
<styleSheet xmlns="http://schemas.openxmlformats.org/spreadsheetml/2006/main">
  <numFmts count="5">
    <numFmt numFmtId="176" formatCode="dd"/>
    <numFmt numFmtId="177" formatCode="ddd"/>
    <numFmt numFmtId="178" formatCode="00"/>
    <numFmt numFmtId="179" formatCode="mm"/>
    <numFmt numFmtId="181" formatCode="[$-419]mmmm;@"/>
  </numFmts>
  <fonts count="17">
    <font>
      <sz val="10"/>
      <name val="Arial Cyr"/>
      <charset val="204"/>
    </font>
    <font>
      <sz val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sz val="11"/>
      <name val="Arial Narrow"/>
      <family val="2"/>
      <charset val="204"/>
    </font>
    <font>
      <b/>
      <sz val="11"/>
      <name val="Arial Narrow"/>
      <family val="2"/>
      <charset val="186"/>
    </font>
    <font>
      <sz val="16"/>
      <name val="Times New Roman"/>
      <family val="1"/>
    </font>
    <font>
      <sz val="28"/>
      <name val="Times New Roman"/>
      <family val="1"/>
    </font>
    <font>
      <sz val="14"/>
      <name val="Arial Cyr"/>
      <charset val="204"/>
    </font>
    <font>
      <b/>
      <sz val="8"/>
      <name val="Arial Narrow"/>
      <family val="2"/>
      <charset val="186"/>
    </font>
    <font>
      <b/>
      <sz val="10"/>
      <name val="Arial Cyr"/>
      <charset val="204"/>
    </font>
    <font>
      <b/>
      <i/>
      <u/>
      <sz val="11"/>
      <name val="Arial Narrow"/>
      <family val="2"/>
      <charset val="186"/>
    </font>
    <font>
      <b/>
      <sz val="16"/>
      <name val="Arial Cyr"/>
      <charset val="204"/>
    </font>
    <font>
      <sz val="26"/>
      <name val="Times New Roman"/>
      <family val="1"/>
    </font>
    <font>
      <sz val="16"/>
      <name val="Times New Roman"/>
      <family val="1"/>
      <charset val="204"/>
    </font>
    <font>
      <b/>
      <sz val="8"/>
      <color rgb="FFFF0000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2" fillId="0" borderId="1" xfId="0" applyFont="1" applyFill="1" applyBorder="1" applyAlignment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>
      <alignment vertical="center" textRotation="90"/>
    </xf>
    <xf numFmtId="176" fontId="6" fillId="0" borderId="2" xfId="0" applyNumberFormat="1" applyFont="1" applyFill="1" applyBorder="1" applyAlignment="1">
      <alignment vertical="center" textRotation="90"/>
    </xf>
    <xf numFmtId="177" fontId="6" fillId="0" borderId="5" xfId="0" applyNumberFormat="1" applyFont="1" applyFill="1" applyBorder="1" applyAlignment="1">
      <alignment vertical="center" textRotation="90"/>
    </xf>
    <xf numFmtId="176" fontId="9" fillId="0" borderId="5" xfId="0" applyNumberFormat="1" applyFont="1" applyFill="1" applyBorder="1" applyAlignment="1">
      <alignment horizontal="center" vertical="center" textRotation="89"/>
    </xf>
    <xf numFmtId="177" fontId="0" fillId="0" borderId="5" xfId="0" applyNumberFormat="1" applyFill="1" applyBorder="1" applyAlignment="1">
      <alignment horizontal="center" vertical="center" textRotation="89"/>
    </xf>
    <xf numFmtId="0" fontId="13" fillId="0" borderId="1" xfId="0" applyFont="1" applyFill="1" applyBorder="1" applyAlignment="1">
      <alignment horizontal="center" vertical="center" textRotation="89"/>
    </xf>
    <xf numFmtId="178" fontId="0" fillId="0" borderId="0" xfId="0" applyNumberFormat="1"/>
    <xf numFmtId="178" fontId="0" fillId="0" borderId="0" xfId="0" applyNumberFormat="1" applyFill="1" applyBorder="1"/>
    <xf numFmtId="0" fontId="15" fillId="0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 textRotation="90"/>
    </xf>
    <xf numFmtId="49" fontId="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49" fontId="16" fillId="0" borderId="1" xfId="0" applyNumberFormat="1" applyFont="1" applyFill="1" applyBorder="1" applyAlignment="1">
      <alignment horizontal="center" vertical="center" textRotation="90"/>
    </xf>
    <xf numFmtId="2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wrapText="1"/>
    </xf>
    <xf numFmtId="178" fontId="12" fillId="0" borderId="5" xfId="0" applyNumberFormat="1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81" fontId="14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9" fontId="8" fillId="0" borderId="8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4"/>
  <sheetViews>
    <sheetView tabSelected="1" view="pageBreakPreview" topLeftCell="K1" zoomScale="70" zoomScaleNormal="80" zoomScaleSheetLayoutView="70" zoomScalePageLayoutView="70" workbookViewId="0">
      <selection activeCell="BQ12" sqref="BQ12"/>
    </sheetView>
  </sheetViews>
  <sheetFormatPr defaultRowHeight="12"/>
  <cols>
    <col min="1" max="1" width="4.28515625" style="10" customWidth="1"/>
    <col min="2" max="2" width="21.140625" style="10" customWidth="1"/>
    <col min="3" max="3" width="3.5703125" style="10" customWidth="1"/>
    <col min="4" max="64" width="3.28515625" style="10" customWidth="1"/>
    <col min="65" max="65" width="24.7109375" style="10" hidden="1" customWidth="1"/>
    <col min="66" max="66" width="20.42578125" style="10" hidden="1" customWidth="1"/>
    <col min="67" max="67" width="9.140625" style="10"/>
    <col min="68" max="68" width="14" style="10" customWidth="1"/>
    <col min="69" max="69" width="18.85546875" style="10" customWidth="1"/>
    <col min="70" max="70" width="13.85546875" style="10" customWidth="1"/>
    <col min="71" max="71" width="14.42578125" style="10" customWidth="1"/>
    <col min="72" max="16384" width="9.140625" style="10"/>
  </cols>
  <sheetData>
    <row r="1" spans="1:71" s="1" customFormat="1" ht="121.5" customHeight="1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2"/>
    </row>
    <row r="2" spans="1:71" s="1" customFormat="1" ht="31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50" t="s">
        <v>19</v>
      </c>
      <c r="T2" s="50"/>
      <c r="U2" s="50"/>
      <c r="V2" s="50"/>
      <c r="W2" s="49">
        <f>DATE($E$3,$C$3,1)</f>
        <v>41730</v>
      </c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7" t="s">
        <v>20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2"/>
    </row>
    <row r="3" spans="1:71" s="1" customFormat="1" ht="39.75" customHeight="1">
      <c r="A3" s="45" t="s">
        <v>0</v>
      </c>
      <c r="B3" s="40" t="s">
        <v>1</v>
      </c>
      <c r="C3" s="43">
        <v>4</v>
      </c>
      <c r="D3" s="44"/>
      <c r="E3" s="51">
        <v>2014</v>
      </c>
      <c r="F3" s="52"/>
      <c r="G3" s="52"/>
      <c r="H3" s="53"/>
      <c r="I3" s="54" t="s">
        <v>16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6"/>
      <c r="BM3" s="20" t="s">
        <v>2</v>
      </c>
    </row>
    <row r="4" spans="1:71" s="12" customFormat="1" ht="33.75" customHeight="1">
      <c r="A4" s="46"/>
      <c r="B4" s="40"/>
      <c r="C4" s="25">
        <f>DATE($E$3,$C$3,1)</f>
        <v>41730</v>
      </c>
      <c r="D4" s="25">
        <f>DATE($E$3,$C$3,1)</f>
        <v>41730</v>
      </c>
      <c r="E4" s="25">
        <f>C4+1</f>
        <v>41731</v>
      </c>
      <c r="F4" s="26">
        <f>D4+1</f>
        <v>41731</v>
      </c>
      <c r="G4" s="25">
        <f t="shared" ref="G4:BL4" si="0">E4+1</f>
        <v>41732</v>
      </c>
      <c r="H4" s="26">
        <f t="shared" si="0"/>
        <v>41732</v>
      </c>
      <c r="I4" s="25">
        <f t="shared" si="0"/>
        <v>41733</v>
      </c>
      <c r="J4" s="26">
        <f t="shared" si="0"/>
        <v>41733</v>
      </c>
      <c r="K4" s="25">
        <f t="shared" si="0"/>
        <v>41734</v>
      </c>
      <c r="L4" s="26">
        <f t="shared" si="0"/>
        <v>41734</v>
      </c>
      <c r="M4" s="25">
        <f t="shared" si="0"/>
        <v>41735</v>
      </c>
      <c r="N4" s="26">
        <f t="shared" si="0"/>
        <v>41735</v>
      </c>
      <c r="O4" s="25">
        <f t="shared" si="0"/>
        <v>41736</v>
      </c>
      <c r="P4" s="26">
        <f t="shared" si="0"/>
        <v>41736</v>
      </c>
      <c r="Q4" s="25">
        <f t="shared" si="0"/>
        <v>41737</v>
      </c>
      <c r="R4" s="26">
        <f t="shared" si="0"/>
        <v>41737</v>
      </c>
      <c r="S4" s="25">
        <f t="shared" si="0"/>
        <v>41738</v>
      </c>
      <c r="T4" s="26">
        <f t="shared" si="0"/>
        <v>41738</v>
      </c>
      <c r="U4" s="25">
        <f t="shared" si="0"/>
        <v>41739</v>
      </c>
      <c r="V4" s="26">
        <f t="shared" si="0"/>
        <v>41739</v>
      </c>
      <c r="W4" s="25">
        <f t="shared" si="0"/>
        <v>41740</v>
      </c>
      <c r="X4" s="26">
        <f t="shared" si="0"/>
        <v>41740</v>
      </c>
      <c r="Y4" s="25">
        <f t="shared" si="0"/>
        <v>41741</v>
      </c>
      <c r="Z4" s="26">
        <f t="shared" si="0"/>
        <v>41741</v>
      </c>
      <c r="AA4" s="25">
        <f t="shared" si="0"/>
        <v>41742</v>
      </c>
      <c r="AB4" s="26">
        <f t="shared" si="0"/>
        <v>41742</v>
      </c>
      <c r="AC4" s="25">
        <f t="shared" si="0"/>
        <v>41743</v>
      </c>
      <c r="AD4" s="26">
        <f t="shared" si="0"/>
        <v>41743</v>
      </c>
      <c r="AE4" s="25">
        <f t="shared" si="0"/>
        <v>41744</v>
      </c>
      <c r="AF4" s="26">
        <f t="shared" si="0"/>
        <v>41744</v>
      </c>
      <c r="AG4" s="25">
        <f t="shared" si="0"/>
        <v>41745</v>
      </c>
      <c r="AH4" s="26">
        <f t="shared" si="0"/>
        <v>41745</v>
      </c>
      <c r="AI4" s="25">
        <f t="shared" si="0"/>
        <v>41746</v>
      </c>
      <c r="AJ4" s="26">
        <f t="shared" si="0"/>
        <v>41746</v>
      </c>
      <c r="AK4" s="25">
        <f t="shared" si="0"/>
        <v>41747</v>
      </c>
      <c r="AL4" s="26">
        <f t="shared" si="0"/>
        <v>41747</v>
      </c>
      <c r="AM4" s="25">
        <f t="shared" si="0"/>
        <v>41748</v>
      </c>
      <c r="AN4" s="26">
        <f t="shared" si="0"/>
        <v>41748</v>
      </c>
      <c r="AO4" s="25">
        <f t="shared" si="0"/>
        <v>41749</v>
      </c>
      <c r="AP4" s="26">
        <f t="shared" si="0"/>
        <v>41749</v>
      </c>
      <c r="AQ4" s="25">
        <f t="shared" si="0"/>
        <v>41750</v>
      </c>
      <c r="AR4" s="26">
        <f t="shared" si="0"/>
        <v>41750</v>
      </c>
      <c r="AS4" s="25">
        <f t="shared" si="0"/>
        <v>41751</v>
      </c>
      <c r="AT4" s="26">
        <f t="shared" si="0"/>
        <v>41751</v>
      </c>
      <c r="AU4" s="25">
        <f t="shared" si="0"/>
        <v>41752</v>
      </c>
      <c r="AV4" s="26">
        <f t="shared" si="0"/>
        <v>41752</v>
      </c>
      <c r="AW4" s="25">
        <f t="shared" si="0"/>
        <v>41753</v>
      </c>
      <c r="AX4" s="26">
        <f t="shared" si="0"/>
        <v>41753</v>
      </c>
      <c r="AY4" s="25">
        <f t="shared" si="0"/>
        <v>41754</v>
      </c>
      <c r="AZ4" s="26">
        <f t="shared" si="0"/>
        <v>41754</v>
      </c>
      <c r="BA4" s="25">
        <f t="shared" si="0"/>
        <v>41755</v>
      </c>
      <c r="BB4" s="26">
        <f t="shared" si="0"/>
        <v>41755</v>
      </c>
      <c r="BC4" s="25">
        <f t="shared" si="0"/>
        <v>41756</v>
      </c>
      <c r="BD4" s="26">
        <f t="shared" si="0"/>
        <v>41756</v>
      </c>
      <c r="BE4" s="25">
        <f t="shared" si="0"/>
        <v>41757</v>
      </c>
      <c r="BF4" s="26">
        <f t="shared" si="0"/>
        <v>41757</v>
      </c>
      <c r="BG4" s="25">
        <f t="shared" si="0"/>
        <v>41758</v>
      </c>
      <c r="BH4" s="26">
        <f t="shared" si="0"/>
        <v>41758</v>
      </c>
      <c r="BI4" s="25">
        <f t="shared" si="0"/>
        <v>41759</v>
      </c>
      <c r="BJ4" s="26">
        <f t="shared" si="0"/>
        <v>41759</v>
      </c>
      <c r="BK4" s="25">
        <f t="shared" si="0"/>
        <v>41760</v>
      </c>
      <c r="BL4" s="26">
        <f t="shared" si="0"/>
        <v>41760</v>
      </c>
      <c r="BM4" s="21"/>
      <c r="BN4" s="19"/>
    </row>
    <row r="5" spans="1:71" s="12" customFormat="1" ht="33.75" customHeight="1">
      <c r="A5" s="46"/>
      <c r="B5" s="40"/>
      <c r="C5" s="27">
        <f>C4</f>
        <v>41730</v>
      </c>
      <c r="D5" s="27">
        <f>D4</f>
        <v>41730</v>
      </c>
      <c r="E5" s="27">
        <f t="shared" ref="E5:BL5" si="1">E4</f>
        <v>41731</v>
      </c>
      <c r="F5" s="27">
        <f t="shared" si="1"/>
        <v>41731</v>
      </c>
      <c r="G5" s="27">
        <f t="shared" si="1"/>
        <v>41732</v>
      </c>
      <c r="H5" s="27">
        <f t="shared" si="1"/>
        <v>41732</v>
      </c>
      <c r="I5" s="27">
        <f t="shared" si="1"/>
        <v>41733</v>
      </c>
      <c r="J5" s="27">
        <f t="shared" si="1"/>
        <v>41733</v>
      </c>
      <c r="K5" s="27">
        <f t="shared" si="1"/>
        <v>41734</v>
      </c>
      <c r="L5" s="27">
        <f t="shared" si="1"/>
        <v>41734</v>
      </c>
      <c r="M5" s="27">
        <f t="shared" si="1"/>
        <v>41735</v>
      </c>
      <c r="N5" s="27">
        <f t="shared" si="1"/>
        <v>41735</v>
      </c>
      <c r="O5" s="27">
        <f t="shared" si="1"/>
        <v>41736</v>
      </c>
      <c r="P5" s="27">
        <f t="shared" si="1"/>
        <v>41736</v>
      </c>
      <c r="Q5" s="27">
        <f t="shared" si="1"/>
        <v>41737</v>
      </c>
      <c r="R5" s="27">
        <f t="shared" si="1"/>
        <v>41737</v>
      </c>
      <c r="S5" s="27">
        <f t="shared" si="1"/>
        <v>41738</v>
      </c>
      <c r="T5" s="27">
        <f t="shared" si="1"/>
        <v>41738</v>
      </c>
      <c r="U5" s="27">
        <f t="shared" si="1"/>
        <v>41739</v>
      </c>
      <c r="V5" s="27">
        <f t="shared" si="1"/>
        <v>41739</v>
      </c>
      <c r="W5" s="27">
        <f t="shared" si="1"/>
        <v>41740</v>
      </c>
      <c r="X5" s="27">
        <f t="shared" si="1"/>
        <v>41740</v>
      </c>
      <c r="Y5" s="27">
        <f t="shared" si="1"/>
        <v>41741</v>
      </c>
      <c r="Z5" s="27">
        <f t="shared" si="1"/>
        <v>41741</v>
      </c>
      <c r="AA5" s="27">
        <f t="shared" si="1"/>
        <v>41742</v>
      </c>
      <c r="AB5" s="27">
        <f t="shared" si="1"/>
        <v>41742</v>
      </c>
      <c r="AC5" s="27">
        <f t="shared" si="1"/>
        <v>41743</v>
      </c>
      <c r="AD5" s="27">
        <f t="shared" si="1"/>
        <v>41743</v>
      </c>
      <c r="AE5" s="27">
        <f t="shared" si="1"/>
        <v>41744</v>
      </c>
      <c r="AF5" s="27">
        <f t="shared" si="1"/>
        <v>41744</v>
      </c>
      <c r="AG5" s="27">
        <f t="shared" si="1"/>
        <v>41745</v>
      </c>
      <c r="AH5" s="27">
        <f t="shared" si="1"/>
        <v>41745</v>
      </c>
      <c r="AI5" s="27">
        <f t="shared" si="1"/>
        <v>41746</v>
      </c>
      <c r="AJ5" s="27">
        <f t="shared" si="1"/>
        <v>41746</v>
      </c>
      <c r="AK5" s="27">
        <f t="shared" si="1"/>
        <v>41747</v>
      </c>
      <c r="AL5" s="27">
        <f t="shared" si="1"/>
        <v>41747</v>
      </c>
      <c r="AM5" s="27">
        <f t="shared" si="1"/>
        <v>41748</v>
      </c>
      <c r="AN5" s="27">
        <f t="shared" si="1"/>
        <v>41748</v>
      </c>
      <c r="AO5" s="27">
        <f t="shared" si="1"/>
        <v>41749</v>
      </c>
      <c r="AP5" s="27">
        <f t="shared" si="1"/>
        <v>41749</v>
      </c>
      <c r="AQ5" s="27">
        <f t="shared" si="1"/>
        <v>41750</v>
      </c>
      <c r="AR5" s="27">
        <f t="shared" si="1"/>
        <v>41750</v>
      </c>
      <c r="AS5" s="27">
        <f t="shared" si="1"/>
        <v>41751</v>
      </c>
      <c r="AT5" s="27">
        <f t="shared" si="1"/>
        <v>41751</v>
      </c>
      <c r="AU5" s="27">
        <f t="shared" si="1"/>
        <v>41752</v>
      </c>
      <c r="AV5" s="27">
        <f t="shared" si="1"/>
        <v>41752</v>
      </c>
      <c r="AW5" s="27">
        <f t="shared" si="1"/>
        <v>41753</v>
      </c>
      <c r="AX5" s="27">
        <f t="shared" si="1"/>
        <v>41753</v>
      </c>
      <c r="AY5" s="27">
        <f t="shared" si="1"/>
        <v>41754</v>
      </c>
      <c r="AZ5" s="27">
        <f t="shared" si="1"/>
        <v>41754</v>
      </c>
      <c r="BA5" s="27">
        <f t="shared" si="1"/>
        <v>41755</v>
      </c>
      <c r="BB5" s="27">
        <f t="shared" si="1"/>
        <v>41755</v>
      </c>
      <c r="BC5" s="27">
        <f t="shared" si="1"/>
        <v>41756</v>
      </c>
      <c r="BD5" s="27">
        <f t="shared" si="1"/>
        <v>41756</v>
      </c>
      <c r="BE5" s="27">
        <f t="shared" si="1"/>
        <v>41757</v>
      </c>
      <c r="BF5" s="27">
        <f t="shared" si="1"/>
        <v>41757</v>
      </c>
      <c r="BG5" s="27">
        <f t="shared" si="1"/>
        <v>41758</v>
      </c>
      <c r="BH5" s="27">
        <f t="shared" si="1"/>
        <v>41758</v>
      </c>
      <c r="BI5" s="27">
        <f t="shared" si="1"/>
        <v>41759</v>
      </c>
      <c r="BJ5" s="27">
        <f t="shared" si="1"/>
        <v>41759</v>
      </c>
      <c r="BK5" s="27">
        <f t="shared" si="1"/>
        <v>41760</v>
      </c>
      <c r="BL5" s="36">
        <f t="shared" si="1"/>
        <v>41760</v>
      </c>
      <c r="BM5" s="21"/>
      <c r="BN5" s="19"/>
    </row>
    <row r="6" spans="1:71" s="14" customFormat="1" ht="81" customHeight="1">
      <c r="A6" s="47"/>
      <c r="B6" s="40"/>
      <c r="C6" s="22" t="s">
        <v>23</v>
      </c>
      <c r="D6" s="22" t="s">
        <v>15</v>
      </c>
      <c r="E6" s="22" t="s">
        <v>14</v>
      </c>
      <c r="F6" s="22" t="s">
        <v>15</v>
      </c>
      <c r="G6" s="22" t="s">
        <v>14</v>
      </c>
      <c r="H6" s="22" t="s">
        <v>15</v>
      </c>
      <c r="I6" s="39" t="s">
        <v>23</v>
      </c>
      <c r="J6" s="39" t="s">
        <v>24</v>
      </c>
      <c r="K6" s="22" t="s">
        <v>14</v>
      </c>
      <c r="L6" s="22" t="s">
        <v>15</v>
      </c>
      <c r="M6" s="22" t="s">
        <v>14</v>
      </c>
      <c r="N6" s="22" t="s">
        <v>15</v>
      </c>
      <c r="O6" s="22" t="s">
        <v>14</v>
      </c>
      <c r="P6" s="22" t="s">
        <v>15</v>
      </c>
      <c r="Q6" s="22" t="s">
        <v>14</v>
      </c>
      <c r="R6" s="22" t="s">
        <v>15</v>
      </c>
      <c r="S6" s="22" t="s">
        <v>14</v>
      </c>
      <c r="T6" s="22" t="s">
        <v>15</v>
      </c>
      <c r="U6" s="22" t="s">
        <v>14</v>
      </c>
      <c r="V6" s="22" t="s">
        <v>15</v>
      </c>
      <c r="W6" s="22" t="s">
        <v>23</v>
      </c>
      <c r="X6" s="22" t="s">
        <v>24</v>
      </c>
      <c r="Y6" s="22" t="s">
        <v>14</v>
      </c>
      <c r="Z6" s="22" t="s">
        <v>15</v>
      </c>
      <c r="AA6" s="22" t="s">
        <v>14</v>
      </c>
      <c r="AB6" s="22" t="s">
        <v>15</v>
      </c>
      <c r="AC6" s="22" t="s">
        <v>14</v>
      </c>
      <c r="AD6" s="22" t="s">
        <v>15</v>
      </c>
      <c r="AE6" s="22" t="s">
        <v>14</v>
      </c>
      <c r="AF6" s="22" t="s">
        <v>15</v>
      </c>
      <c r="AG6" s="22" t="s">
        <v>14</v>
      </c>
      <c r="AH6" s="22" t="s">
        <v>15</v>
      </c>
      <c r="AI6" s="22" t="s">
        <v>14</v>
      </c>
      <c r="AJ6" s="22" t="s">
        <v>15</v>
      </c>
      <c r="AK6" s="22" t="s">
        <v>23</v>
      </c>
      <c r="AL6" s="22" t="s">
        <v>24</v>
      </c>
      <c r="AM6" s="22" t="s">
        <v>14</v>
      </c>
      <c r="AN6" s="22" t="s">
        <v>15</v>
      </c>
      <c r="AO6" s="22" t="s">
        <v>14</v>
      </c>
      <c r="AP6" s="22" t="s">
        <v>15</v>
      </c>
      <c r="AQ6" s="22" t="s">
        <v>14</v>
      </c>
      <c r="AR6" s="22" t="s">
        <v>15</v>
      </c>
      <c r="AS6" s="22" t="s">
        <v>14</v>
      </c>
      <c r="AT6" s="22" t="s">
        <v>15</v>
      </c>
      <c r="AU6" s="22" t="s">
        <v>14</v>
      </c>
      <c r="AV6" s="22" t="s">
        <v>15</v>
      </c>
      <c r="AW6" s="22" t="s">
        <v>14</v>
      </c>
      <c r="AX6" s="22" t="s">
        <v>15</v>
      </c>
      <c r="AY6" s="22" t="s">
        <v>23</v>
      </c>
      <c r="AZ6" s="22" t="s">
        <v>24</v>
      </c>
      <c r="BA6" s="22" t="s">
        <v>14</v>
      </c>
      <c r="BB6" s="22" t="s">
        <v>15</v>
      </c>
      <c r="BC6" s="22" t="s">
        <v>14</v>
      </c>
      <c r="BD6" s="22" t="s">
        <v>15</v>
      </c>
      <c r="BE6" s="22" t="s">
        <v>14</v>
      </c>
      <c r="BF6" s="22" t="s">
        <v>15</v>
      </c>
      <c r="BG6" s="22" t="s">
        <v>14</v>
      </c>
      <c r="BH6" s="22" t="s">
        <v>15</v>
      </c>
      <c r="BI6" s="22" t="s">
        <v>14</v>
      </c>
      <c r="BJ6" s="22" t="s">
        <v>15</v>
      </c>
      <c r="BK6" s="22" t="s">
        <v>14</v>
      </c>
      <c r="BL6" s="22" t="s">
        <v>15</v>
      </c>
      <c r="BM6" s="15" t="s">
        <v>14</v>
      </c>
      <c r="BN6" s="15" t="s">
        <v>15</v>
      </c>
      <c r="BP6" s="37"/>
      <c r="BQ6" s="37"/>
    </row>
    <row r="7" spans="1:71" s="14" customFormat="1" ht="57">
      <c r="A7" s="35"/>
      <c r="B7" s="35" t="s">
        <v>22</v>
      </c>
      <c r="C7" s="41">
        <f>--VLOOKUP(C6,{"8.00-16.00",8;"8.00-17.00",9;"17.00-8.00",15;"16.00-8.00",16},2,0)</f>
        <v>8</v>
      </c>
      <c r="D7" s="41">
        <f>--VLOOKUP(D6,{"8.00-16.00",8;"8.00-17.00",9;"17.00-8.00",15;"16.00-8.00",16},2,0)</f>
        <v>15</v>
      </c>
      <c r="E7" s="41">
        <f>--VLOOKUP(E6,{"8.00-16.00",8;"8.00-17.00",9;"17.00-8.00",15;"16.00-8.00",16},2,0)</f>
        <v>9</v>
      </c>
      <c r="F7" s="41">
        <f>--VLOOKUP(F6,{"8.00-16.00",8;"8.00-17.00",9;"17.00-8.00",15;"16.00-8.00",16},2,0)</f>
        <v>15</v>
      </c>
      <c r="G7" s="41">
        <f>--VLOOKUP(G6,{"8.00-16.00",8;"8.00-17.00",9;"17.00-8.00",15;"16.00-8.00",16},2,0)</f>
        <v>9</v>
      </c>
      <c r="H7" s="41">
        <f>--VLOOKUP(H6,{"8.00-16.00",8;"8.00-17.00",9;"17.00-8.00",15;"16.00-8.00",16},2,0)</f>
        <v>15</v>
      </c>
      <c r="I7" s="41">
        <f>--VLOOKUP(I6,{"8.00-16.00",8;"8.00-17.00",9;"17.00-8.00",15;"16.00-8.00",16},2,0)</f>
        <v>8</v>
      </c>
      <c r="J7" s="41">
        <f>--VLOOKUP(J6,{"8.00-16.00",8;"8.00-17.00",9;"17.00-8.00",15;"16.00-8.00",16},2,0)</f>
        <v>16</v>
      </c>
      <c r="K7" s="41">
        <f>--VLOOKUP(K6,{"8.00-16.00",8;"8.00-17.00",9;"17.00-8.00",15;"16.00-8.00",16},2,0)</f>
        <v>9</v>
      </c>
      <c r="L7" s="41">
        <f>--VLOOKUP(L6,{"8.00-16.00",8;"8.00-17.00",9;"17.00-8.00",15;"16.00-8.00",16},2,0)</f>
        <v>15</v>
      </c>
      <c r="M7" s="41">
        <f>--VLOOKUP(M6,{"8.00-16.00",8;"8.00-17.00",9;"17.00-8.00",15;"16.00-8.00",16},2,0)</f>
        <v>9</v>
      </c>
      <c r="N7" s="41">
        <f>--VLOOKUP(N6,{"8.00-16.00",8;"8.00-17.00",9;"17.00-8.00",15;"16.00-8.00",16},2,0)</f>
        <v>15</v>
      </c>
      <c r="O7" s="41">
        <f>--VLOOKUP(O6,{"8.00-16.00",8;"8.00-17.00",9;"17.00-8.00",15;"16.00-8.00",16},2,0)</f>
        <v>9</v>
      </c>
      <c r="P7" s="41">
        <f>--VLOOKUP(P6,{"8.00-16.00",8;"8.00-17.00",9;"17.00-8.00",15;"16.00-8.00",16},2,0)</f>
        <v>15</v>
      </c>
      <c r="Q7" s="41">
        <f>--VLOOKUP(Q6,{"8.00-16.00",8;"8.00-17.00",9;"17.00-8.00",15;"16.00-8.00",16},2,0)</f>
        <v>9</v>
      </c>
      <c r="R7" s="41">
        <f>--VLOOKUP(R6,{"8.00-16.00",8;"8.00-17.00",9;"17.00-8.00",15;"16.00-8.00",16},2,0)</f>
        <v>15</v>
      </c>
      <c r="S7" s="41">
        <f>--VLOOKUP(S6,{"8.00-16.00",8;"8.00-17.00",9;"17.00-8.00",15;"16.00-8.00",16},2,0)</f>
        <v>9</v>
      </c>
      <c r="T7" s="41">
        <f>--VLOOKUP(T6,{"8.00-16.00",8;"8.00-17.00",9;"17.00-8.00",15;"16.00-8.00",16},2,0)</f>
        <v>15</v>
      </c>
      <c r="U7" s="41">
        <f>--VLOOKUP(U6,{"8.00-16.00",8;"8.00-17.00",9;"17.00-8.00",15;"16.00-8.00",16},2,0)</f>
        <v>9</v>
      </c>
      <c r="V7" s="41">
        <f>--VLOOKUP(V6,{"8.00-16.00",8;"8.00-17.00",9;"17.00-8.00",15;"16.00-8.00",16},2,0)</f>
        <v>15</v>
      </c>
      <c r="W7" s="41">
        <f>--VLOOKUP(W6,{"8.00-16.00",8;"8.00-17.00",9;"17.00-8.00",15;"16.00-8.00",16},2,0)</f>
        <v>8</v>
      </c>
      <c r="X7" s="41">
        <f>--VLOOKUP(X6,{"8.00-16.00",8;"8.00-17.00",9;"17.00-8.00",15;"16.00-8.00",16},2,0)</f>
        <v>16</v>
      </c>
      <c r="Y7" s="41">
        <f>--VLOOKUP(Y6,{"8.00-16.00",8;"8.00-17.00",9;"17.00-8.00",15;"16.00-8.00",16},2,0)</f>
        <v>9</v>
      </c>
      <c r="Z7" s="41">
        <f>--VLOOKUP(Z6,{"8.00-16.00",8;"8.00-17.00",9;"17.00-8.00",15;"16.00-8.00",16},2,0)</f>
        <v>15</v>
      </c>
      <c r="AA7" s="41">
        <f>--VLOOKUP(AA6,{"8.00-16.00",8;"8.00-17.00",9;"17.00-8.00",15;"16.00-8.00",16},2,0)</f>
        <v>9</v>
      </c>
      <c r="AB7" s="41">
        <f>--VLOOKUP(AB6,{"8.00-16.00",8;"8.00-17.00",9;"17.00-8.00",15;"16.00-8.00",16},2,0)</f>
        <v>15</v>
      </c>
      <c r="AC7" s="41">
        <f>--VLOOKUP(AC6,{"8.00-16.00",8;"8.00-17.00",9;"17.00-8.00",15;"16.00-8.00",16},2,0)</f>
        <v>9</v>
      </c>
      <c r="AD7" s="41">
        <f>--VLOOKUP(AD6,{"8.00-16.00",8;"8.00-17.00",9;"17.00-8.00",15;"16.00-8.00",16},2,0)</f>
        <v>15</v>
      </c>
      <c r="AE7" s="41">
        <f>--VLOOKUP(AE6,{"8.00-16.00",8;"8.00-17.00",9;"17.00-8.00",15;"16.00-8.00",16},2,0)</f>
        <v>9</v>
      </c>
      <c r="AF7" s="41">
        <f>--VLOOKUP(AF6,{"8.00-16.00",8;"8.00-17.00",9;"17.00-8.00",15;"16.00-8.00",16},2,0)</f>
        <v>15</v>
      </c>
      <c r="AG7" s="41">
        <f>--VLOOKUP(AG6,{"8.00-16.00",8;"8.00-17.00",9;"17.00-8.00",15;"16.00-8.00",16},2,0)</f>
        <v>9</v>
      </c>
      <c r="AH7" s="41">
        <f>--VLOOKUP(AH6,{"8.00-16.00",8;"8.00-17.00",9;"17.00-8.00",15;"16.00-8.00",16},2,0)</f>
        <v>15</v>
      </c>
      <c r="AI7" s="41">
        <f>--VLOOKUP(AI6,{"8.00-16.00",8;"8.00-17.00",9;"17.00-8.00",15;"16.00-8.00",16},2,0)</f>
        <v>9</v>
      </c>
      <c r="AJ7" s="41">
        <f>--VLOOKUP(AJ6,{"8.00-16.00",8;"8.00-17.00",9;"17.00-8.00",15;"16.00-8.00",16},2,0)</f>
        <v>15</v>
      </c>
      <c r="AK7" s="41">
        <f>--VLOOKUP(AK6,{"8.00-16.00",8;"8.00-17.00",9;"17.00-8.00",15;"16.00-8.00",16},2,0)</f>
        <v>8</v>
      </c>
      <c r="AL7" s="41">
        <f>--VLOOKUP(AL6,{"8.00-16.00",8;"8.00-17.00",9;"17.00-8.00",15;"16.00-8.00",16},2,0)</f>
        <v>16</v>
      </c>
      <c r="AM7" s="41">
        <f>--VLOOKUP(AM6,{"8.00-16.00",8;"8.00-17.00",9;"17.00-8.00",15;"16.00-8.00",16},2,0)</f>
        <v>9</v>
      </c>
      <c r="AN7" s="41">
        <f>--VLOOKUP(AN6,{"8.00-16.00",8;"8.00-17.00",9;"17.00-8.00",15;"16.00-8.00",16},2,0)</f>
        <v>15</v>
      </c>
      <c r="AO7" s="41">
        <f>--VLOOKUP(AO6,{"8.00-16.00",8;"8.00-17.00",9;"17.00-8.00",15;"16.00-8.00",16},2,0)</f>
        <v>9</v>
      </c>
      <c r="AP7" s="41">
        <f>--VLOOKUP(AP6,{"8.00-16.00",8;"8.00-17.00",9;"17.00-8.00",15;"16.00-8.00",16},2,0)</f>
        <v>15</v>
      </c>
      <c r="AQ7" s="41">
        <f>--VLOOKUP(AQ6,{"8.00-16.00",8;"8.00-17.00",9;"17.00-8.00",15;"16.00-8.00",16},2,0)</f>
        <v>9</v>
      </c>
      <c r="AR7" s="41">
        <f>--VLOOKUP(AR6,{"8.00-16.00",8;"8.00-17.00",9;"17.00-8.00",15;"16.00-8.00",16},2,0)</f>
        <v>15</v>
      </c>
      <c r="AS7" s="41">
        <f>--VLOOKUP(AS6,{"8.00-16.00",8;"8.00-17.00",9;"17.00-8.00",15;"16.00-8.00",16},2,0)</f>
        <v>9</v>
      </c>
      <c r="AT7" s="41">
        <f>--VLOOKUP(AT6,{"8.00-16.00",8;"8.00-17.00",9;"17.00-8.00",15;"16.00-8.00",16},2,0)</f>
        <v>15</v>
      </c>
      <c r="AU7" s="41">
        <f>--VLOOKUP(AU6,{"8.00-16.00",8;"8.00-17.00",9;"17.00-8.00",15;"16.00-8.00",16},2,0)</f>
        <v>9</v>
      </c>
      <c r="AV7" s="41">
        <f>--VLOOKUP(AV6,{"8.00-16.00",8;"8.00-17.00",9;"17.00-8.00",15;"16.00-8.00",16},2,0)</f>
        <v>15</v>
      </c>
      <c r="AW7" s="41">
        <f>--VLOOKUP(AW6,{"8.00-16.00",8;"8.00-17.00",9;"17.00-8.00",15;"16.00-8.00",16},2,0)</f>
        <v>9</v>
      </c>
      <c r="AX7" s="41">
        <f>--VLOOKUP(AX6,{"8.00-16.00",8;"8.00-17.00",9;"17.00-8.00",15;"16.00-8.00",16},2,0)</f>
        <v>15</v>
      </c>
      <c r="AY7" s="41">
        <f>--VLOOKUP(AY6,{"8.00-16.00",8;"8.00-17.00",9;"17.00-8.00",15;"16.00-8.00",16},2,0)</f>
        <v>8</v>
      </c>
      <c r="AZ7" s="41">
        <f>--VLOOKUP(AZ6,{"8.00-16.00",8;"8.00-17.00",9;"17.00-8.00",15;"16.00-8.00",16},2,0)</f>
        <v>16</v>
      </c>
      <c r="BA7" s="41">
        <f>--VLOOKUP(BA6,{"8.00-16.00",8;"8.00-17.00",9;"17.00-8.00",15;"16.00-8.00",16},2,0)</f>
        <v>9</v>
      </c>
      <c r="BB7" s="41">
        <f>--VLOOKUP(BB6,{"8.00-16.00",8;"8.00-17.00",9;"17.00-8.00",15;"16.00-8.00",16},2,0)</f>
        <v>15</v>
      </c>
      <c r="BC7" s="41">
        <f>--VLOOKUP(BC6,{"8.00-16.00",8;"8.00-17.00",9;"17.00-8.00",15;"16.00-8.00",16},2,0)</f>
        <v>9</v>
      </c>
      <c r="BD7" s="41">
        <f>--VLOOKUP(BD6,{"8.00-16.00",8;"8.00-17.00",9;"17.00-8.00",15;"16.00-8.00",16},2,0)</f>
        <v>15</v>
      </c>
      <c r="BE7" s="41">
        <f>--VLOOKUP(BE6,{"8.00-16.00",8;"8.00-17.00",9;"17.00-8.00",15;"16.00-8.00",16},2,0)</f>
        <v>9</v>
      </c>
      <c r="BF7" s="41">
        <f>--VLOOKUP(BF6,{"8.00-16.00",8;"8.00-17.00",9;"17.00-8.00",15;"16.00-8.00",16},2,0)</f>
        <v>15</v>
      </c>
      <c r="BG7" s="41">
        <f>--VLOOKUP(BG6,{"8.00-16.00",8;"8.00-17.00",9;"17.00-8.00",15;"16.00-8.00",16},2,0)</f>
        <v>9</v>
      </c>
      <c r="BH7" s="41">
        <f>--VLOOKUP(BH6,{"8.00-16.00",8;"8.00-17.00",9;"17.00-8.00",15;"16.00-8.00",16},2,0)</f>
        <v>15</v>
      </c>
      <c r="BI7" s="41">
        <f>--VLOOKUP(BI6,{"8.00-16.00",8;"8.00-17.00",9;"17.00-8.00",15;"16.00-8.00",16},2,0)</f>
        <v>9</v>
      </c>
      <c r="BJ7" s="41">
        <f>--VLOOKUP(BJ6,{"8.00-16.00",8;"8.00-17.00",9;"17.00-8.00",15;"16.00-8.00",16},2,0)</f>
        <v>15</v>
      </c>
      <c r="BK7" s="41">
        <f>--VLOOKUP(BK6,{"8.00-16.00",8;"8.00-17.00",9;"17.00-8.00",15;"16.00-8.00",16},2,0)</f>
        <v>9</v>
      </c>
      <c r="BL7" s="41">
        <f>--VLOOKUP(BL6,{"8.00-16.00",8;"8.00-17.00",9;"17.00-8.00",15;"16.00-8.00",16},2,0)</f>
        <v>15</v>
      </c>
      <c r="BM7" s="15"/>
      <c r="BN7" s="15"/>
      <c r="BP7" s="58" t="s">
        <v>25</v>
      </c>
      <c r="BQ7" s="58" t="s">
        <v>27</v>
      </c>
      <c r="BR7" s="58" t="s">
        <v>28</v>
      </c>
      <c r="BS7" s="58" t="s">
        <v>29</v>
      </c>
    </row>
    <row r="8" spans="1:71" s="1" customFormat="1" ht="22.5" customHeight="1">
      <c r="A8" s="3">
        <v>1</v>
      </c>
      <c r="B8" s="4"/>
      <c r="C8" s="33"/>
      <c r="D8" s="33"/>
      <c r="E8" s="33"/>
      <c r="F8" s="33"/>
      <c r="G8" s="33"/>
      <c r="H8" s="33"/>
      <c r="I8" s="33"/>
      <c r="J8" s="33"/>
      <c r="K8" s="33" t="s">
        <v>12</v>
      </c>
      <c r="L8" s="33" t="s">
        <v>12</v>
      </c>
      <c r="M8" s="33"/>
      <c r="N8" s="33"/>
      <c r="O8" s="33"/>
      <c r="P8" s="33"/>
      <c r="Q8" s="33"/>
      <c r="R8" s="33"/>
      <c r="S8" s="33"/>
      <c r="T8" s="33"/>
      <c r="U8" s="33"/>
      <c r="V8" s="33" t="s">
        <v>13</v>
      </c>
      <c r="W8" s="33"/>
      <c r="X8" s="33"/>
      <c r="Y8" s="33"/>
      <c r="Z8" s="33"/>
      <c r="AA8" s="33"/>
      <c r="AB8" s="33"/>
      <c r="AC8" s="33"/>
      <c r="AD8" s="33"/>
      <c r="AE8" s="33"/>
      <c r="AF8" s="33" t="s">
        <v>12</v>
      </c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 t="s">
        <v>13</v>
      </c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 t="s">
        <v>13</v>
      </c>
      <c r="BG8" s="33"/>
      <c r="BH8" s="33"/>
      <c r="BI8" s="33"/>
      <c r="BJ8" s="33"/>
      <c r="BK8" s="33"/>
      <c r="BL8" s="33"/>
      <c r="BM8" s="5" t="s">
        <v>8</v>
      </c>
      <c r="BN8" s="9"/>
      <c r="BP8" s="59">
        <f>SUMPRODUCT((C8:BL8&lt;&gt;"")*$C$7:$BL$7)</f>
        <v>84</v>
      </c>
      <c r="BQ8" s="59">
        <f>B8</f>
        <v>0</v>
      </c>
      <c r="BR8" s="60"/>
      <c r="BS8" s="60"/>
    </row>
    <row r="9" spans="1:71" s="1" customFormat="1" ht="22.5" customHeight="1">
      <c r="A9" s="3">
        <v>2</v>
      </c>
      <c r="B9" s="4"/>
      <c r="C9" s="33"/>
      <c r="D9" s="33"/>
      <c r="E9" s="33"/>
      <c r="F9" s="33"/>
      <c r="G9" s="33"/>
      <c r="H9" s="33"/>
      <c r="I9" s="33"/>
      <c r="J9" s="33"/>
      <c r="K9" s="33"/>
      <c r="L9" s="33"/>
      <c r="M9" s="33" t="s">
        <v>13</v>
      </c>
      <c r="N9" s="33" t="s">
        <v>13</v>
      </c>
      <c r="O9" s="33"/>
      <c r="P9" s="33"/>
      <c r="Q9" s="33"/>
      <c r="R9" s="33"/>
      <c r="S9" s="33"/>
      <c r="T9" s="33"/>
      <c r="U9" s="33"/>
      <c r="V9" s="33" t="s">
        <v>12</v>
      </c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 t="s">
        <v>13</v>
      </c>
      <c r="AI9" s="33"/>
      <c r="AJ9" s="33"/>
      <c r="AK9" s="33"/>
      <c r="AL9" s="33"/>
      <c r="AM9" s="33" t="s">
        <v>12</v>
      </c>
      <c r="AN9" s="33" t="s">
        <v>12</v>
      </c>
      <c r="AO9" s="33"/>
      <c r="AP9" s="33"/>
      <c r="AQ9" s="33"/>
      <c r="AR9" s="33"/>
      <c r="AS9" s="33"/>
      <c r="AT9" s="33"/>
      <c r="AU9" s="33"/>
      <c r="AV9" s="33" t="s">
        <v>13</v>
      </c>
      <c r="AW9" s="33"/>
      <c r="AX9" s="33"/>
      <c r="AY9" s="33"/>
      <c r="AZ9" s="33"/>
      <c r="BA9" s="33"/>
      <c r="BB9" s="33"/>
      <c r="BC9" s="33"/>
      <c r="BD9" s="33"/>
      <c r="BE9" s="33"/>
      <c r="BF9" s="33" t="s">
        <v>12</v>
      </c>
      <c r="BG9" s="33"/>
      <c r="BH9" s="33"/>
      <c r="BI9" s="33"/>
      <c r="BJ9" s="33"/>
      <c r="BK9" s="33"/>
      <c r="BL9" s="33"/>
      <c r="BM9" s="5" t="s">
        <v>9</v>
      </c>
      <c r="BN9" s="9"/>
      <c r="BP9" s="59">
        <f t="shared" ref="BP9:BP18" si="2">SUMPRODUCT((C9:BL9&lt;&gt;"")*$C$7:$BL$7)</f>
        <v>108</v>
      </c>
      <c r="BQ9" s="59">
        <f t="shared" ref="BQ9:BQ18" si="3">B9</f>
        <v>0</v>
      </c>
      <c r="BR9" s="60"/>
      <c r="BS9" s="60"/>
    </row>
    <row r="10" spans="1:71" s="1" customFormat="1" ht="22.5" customHeight="1">
      <c r="A10" s="3">
        <v>3</v>
      </c>
      <c r="B10" s="4"/>
      <c r="C10" s="33"/>
      <c r="D10" s="33" t="s">
        <v>13</v>
      </c>
      <c r="E10" s="33"/>
      <c r="F10" s="33"/>
      <c r="G10" s="33"/>
      <c r="H10" s="33"/>
      <c r="I10" s="33"/>
      <c r="J10" s="33"/>
      <c r="K10" s="33"/>
      <c r="L10" s="33"/>
      <c r="M10" s="33" t="s">
        <v>12</v>
      </c>
      <c r="N10" s="33" t="s">
        <v>12</v>
      </c>
      <c r="O10" s="33"/>
      <c r="P10" s="33"/>
      <c r="Q10" s="33"/>
      <c r="R10" s="33"/>
      <c r="S10" s="33"/>
      <c r="T10" s="33"/>
      <c r="U10" s="33"/>
      <c r="V10" s="33"/>
      <c r="W10" s="33"/>
      <c r="X10" s="33" t="s">
        <v>13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 t="s">
        <v>12</v>
      </c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 t="s">
        <v>12</v>
      </c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 t="s">
        <v>13</v>
      </c>
      <c r="BI10" s="33"/>
      <c r="BJ10" s="33"/>
      <c r="BK10" s="33"/>
      <c r="BL10" s="33"/>
      <c r="BM10" s="5" t="s">
        <v>10</v>
      </c>
      <c r="BN10" s="9"/>
      <c r="BP10" s="59">
        <f t="shared" si="2"/>
        <v>100</v>
      </c>
      <c r="BQ10" s="59">
        <f t="shared" si="3"/>
        <v>0</v>
      </c>
      <c r="BR10" s="60"/>
      <c r="BS10" s="60"/>
    </row>
    <row r="11" spans="1:71" s="1" customFormat="1" ht="22.5" customHeight="1">
      <c r="A11" s="3">
        <v>4</v>
      </c>
      <c r="B11" s="4"/>
      <c r="C11" s="33"/>
      <c r="D11" s="33" t="s">
        <v>12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 t="s">
        <v>13</v>
      </c>
      <c r="Q11" s="33"/>
      <c r="R11" s="33"/>
      <c r="S11" s="33"/>
      <c r="T11" s="33"/>
      <c r="U11" s="33"/>
      <c r="V11" s="33"/>
      <c r="W11" s="33"/>
      <c r="X11" s="33" t="s">
        <v>12</v>
      </c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 t="s">
        <v>13</v>
      </c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 t="s">
        <v>13</v>
      </c>
      <c r="AY11" s="33"/>
      <c r="AZ11" s="33"/>
      <c r="BA11" s="33"/>
      <c r="BB11" s="33"/>
      <c r="BC11" s="33"/>
      <c r="BD11" s="33"/>
      <c r="BE11" s="33"/>
      <c r="BF11" s="33"/>
      <c r="BG11" s="33"/>
      <c r="BH11" s="33" t="s">
        <v>12</v>
      </c>
      <c r="BI11" s="33"/>
      <c r="BJ11" s="33"/>
      <c r="BK11" s="33"/>
      <c r="BL11" s="33"/>
      <c r="BM11" s="3" t="s">
        <v>4</v>
      </c>
      <c r="BN11" s="6"/>
      <c r="BP11" s="59">
        <f t="shared" si="2"/>
        <v>91</v>
      </c>
      <c r="BQ11" s="59">
        <f t="shared" si="3"/>
        <v>0</v>
      </c>
      <c r="BR11" s="60"/>
      <c r="BS11" s="60"/>
    </row>
    <row r="12" spans="1:71" s="1" customFormat="1" ht="22.5" customHeight="1">
      <c r="A12" s="3">
        <v>5</v>
      </c>
      <c r="B12" s="4"/>
      <c r="C12" s="33" t="s">
        <v>13</v>
      </c>
      <c r="D12" s="33"/>
      <c r="E12" s="33" t="s">
        <v>13</v>
      </c>
      <c r="F12" s="33"/>
      <c r="G12" s="33" t="s">
        <v>13</v>
      </c>
      <c r="H12" s="33"/>
      <c r="I12" s="33" t="s">
        <v>13</v>
      </c>
      <c r="J12" s="33" t="s">
        <v>13</v>
      </c>
      <c r="K12" s="33"/>
      <c r="L12" s="33"/>
      <c r="M12" s="33"/>
      <c r="N12" s="33"/>
      <c r="O12" s="33" t="s">
        <v>13</v>
      </c>
      <c r="P12" s="33"/>
      <c r="Q12" s="33" t="s">
        <v>13</v>
      </c>
      <c r="R12" s="33"/>
      <c r="S12" s="33" t="s">
        <v>13</v>
      </c>
      <c r="T12" s="33"/>
      <c r="U12" s="33" t="s">
        <v>13</v>
      </c>
      <c r="V12" s="33"/>
      <c r="W12" s="33" t="s">
        <v>13</v>
      </c>
      <c r="X12" s="33"/>
      <c r="Y12" s="33" t="s">
        <v>13</v>
      </c>
      <c r="Z12" s="33" t="s">
        <v>13</v>
      </c>
      <c r="AA12" s="33"/>
      <c r="AB12" s="33"/>
      <c r="AC12" s="33" t="s">
        <v>13</v>
      </c>
      <c r="AD12" s="33"/>
      <c r="AE12" s="33" t="s">
        <v>13</v>
      </c>
      <c r="AF12" s="33"/>
      <c r="AG12" s="33" t="s">
        <v>13</v>
      </c>
      <c r="AH12" s="33"/>
      <c r="AI12" s="33" t="s">
        <v>13</v>
      </c>
      <c r="AJ12" s="33"/>
      <c r="AK12" s="33" t="s">
        <v>13</v>
      </c>
      <c r="AL12" s="33" t="s">
        <v>13</v>
      </c>
      <c r="AM12" s="33"/>
      <c r="AN12" s="33"/>
      <c r="AO12" s="33"/>
      <c r="AP12" s="33"/>
      <c r="AQ12" s="33" t="s">
        <v>13</v>
      </c>
      <c r="AR12" s="33"/>
      <c r="AS12" s="33" t="s">
        <v>13</v>
      </c>
      <c r="AT12" s="33"/>
      <c r="AU12" s="33" t="s">
        <v>13</v>
      </c>
      <c r="AV12" s="33"/>
      <c r="AW12" s="33" t="s">
        <v>13</v>
      </c>
      <c r="AX12" s="33"/>
      <c r="AY12" s="33" t="s">
        <v>13</v>
      </c>
      <c r="AZ12" s="33"/>
      <c r="BA12" s="33" t="s">
        <v>13</v>
      </c>
      <c r="BB12" s="33" t="s">
        <v>13</v>
      </c>
      <c r="BC12" s="33"/>
      <c r="BD12" s="33"/>
      <c r="BE12" s="33" t="s">
        <v>13</v>
      </c>
      <c r="BF12" s="33"/>
      <c r="BG12" s="33" t="s">
        <v>13</v>
      </c>
      <c r="BH12" s="33"/>
      <c r="BI12" s="33" t="s">
        <v>13</v>
      </c>
      <c r="BJ12" s="33"/>
      <c r="BK12" s="33"/>
      <c r="BL12" s="33"/>
      <c r="BM12" s="3" t="s">
        <v>11</v>
      </c>
      <c r="BN12" s="6"/>
      <c r="BP12" s="59">
        <f t="shared" si="2"/>
        <v>273</v>
      </c>
      <c r="BQ12" s="59">
        <f t="shared" si="3"/>
        <v>0</v>
      </c>
      <c r="BR12" s="60"/>
      <c r="BS12" s="60"/>
    </row>
    <row r="13" spans="1:71" s="1" customFormat="1" ht="22.5" customHeight="1">
      <c r="A13" s="3">
        <v>6</v>
      </c>
      <c r="B13" s="4"/>
      <c r="C13" s="33"/>
      <c r="D13" s="33"/>
      <c r="E13" s="33"/>
      <c r="F13" s="33" t="s">
        <v>13</v>
      </c>
      <c r="G13" s="33"/>
      <c r="H13" s="33"/>
      <c r="I13" s="33"/>
      <c r="J13" s="33"/>
      <c r="K13" s="33"/>
      <c r="L13" s="33"/>
      <c r="M13" s="33"/>
      <c r="N13" s="33"/>
      <c r="O13" s="33"/>
      <c r="P13" s="33" t="s">
        <v>12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 t="s">
        <v>13</v>
      </c>
      <c r="AB13" s="33" t="s">
        <v>13</v>
      </c>
      <c r="AC13" s="33"/>
      <c r="AD13" s="33"/>
      <c r="AE13" s="33"/>
      <c r="AF13" s="33"/>
      <c r="AG13" s="33"/>
      <c r="AH13" s="33"/>
      <c r="AI13" s="33"/>
      <c r="AJ13" s="33" t="s">
        <v>12</v>
      </c>
      <c r="AK13" s="33"/>
      <c r="AL13" s="33"/>
      <c r="AM13" s="33"/>
      <c r="AN13" s="33"/>
      <c r="AO13" s="33"/>
      <c r="AP13" s="33"/>
      <c r="AQ13" s="33"/>
      <c r="AR13" s="33" t="s">
        <v>12</v>
      </c>
      <c r="AS13" s="33"/>
      <c r="AT13" s="33"/>
      <c r="AU13" s="33"/>
      <c r="AV13" s="33"/>
      <c r="AW13" s="33"/>
      <c r="AX13" s="33" t="s">
        <v>12</v>
      </c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 t="s">
        <v>13</v>
      </c>
      <c r="BK13" s="33"/>
      <c r="BL13" s="33"/>
      <c r="BM13" s="3" t="s">
        <v>5</v>
      </c>
      <c r="BN13" s="6"/>
      <c r="BP13" s="59">
        <f t="shared" si="2"/>
        <v>114</v>
      </c>
      <c r="BQ13" s="59">
        <f t="shared" si="3"/>
        <v>0</v>
      </c>
      <c r="BR13" s="60"/>
      <c r="BS13" s="60"/>
    </row>
    <row r="14" spans="1:71" s="1" customFormat="1" ht="22.5" customHeight="1">
      <c r="A14" s="3">
        <v>7</v>
      </c>
      <c r="B14" s="4"/>
      <c r="C14" s="33"/>
      <c r="D14" s="33"/>
      <c r="E14" s="33"/>
      <c r="F14" s="33" t="s">
        <v>12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 t="s">
        <v>13</v>
      </c>
      <c r="S14" s="33"/>
      <c r="T14" s="33"/>
      <c r="U14" s="33"/>
      <c r="V14" s="33"/>
      <c r="W14" s="33"/>
      <c r="X14" s="33"/>
      <c r="Y14" s="33"/>
      <c r="Z14" s="33"/>
      <c r="AA14" s="33" t="s">
        <v>12</v>
      </c>
      <c r="AB14" s="33" t="s">
        <v>12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 t="s">
        <v>12</v>
      </c>
      <c r="AP14" s="33" t="s">
        <v>12</v>
      </c>
      <c r="AQ14" s="33"/>
      <c r="AR14" s="33"/>
      <c r="AS14" s="33"/>
      <c r="AT14" s="33"/>
      <c r="AU14" s="33"/>
      <c r="AV14" s="33"/>
      <c r="AW14" s="33"/>
      <c r="AX14" s="33"/>
      <c r="AY14" s="33"/>
      <c r="AZ14" s="33" t="s">
        <v>13</v>
      </c>
      <c r="BA14" s="33"/>
      <c r="BB14" s="33"/>
      <c r="BC14" s="33"/>
      <c r="BD14" s="33"/>
      <c r="BE14" s="33"/>
      <c r="BF14" s="33"/>
      <c r="BG14" s="33"/>
      <c r="BH14" s="33"/>
      <c r="BI14" s="33"/>
      <c r="BJ14" s="33" t="s">
        <v>12</v>
      </c>
      <c r="BK14" s="33"/>
      <c r="BL14" s="33"/>
      <c r="BM14" s="3" t="s">
        <v>6</v>
      </c>
      <c r="BN14" s="6"/>
      <c r="BP14" s="59">
        <f t="shared" si="2"/>
        <v>109</v>
      </c>
      <c r="BQ14" s="59">
        <f t="shared" si="3"/>
        <v>0</v>
      </c>
      <c r="BR14" s="60"/>
      <c r="BS14" s="60"/>
    </row>
    <row r="15" spans="1:71" s="1" customFormat="1" ht="22.5" customHeight="1">
      <c r="A15" s="3">
        <v>8</v>
      </c>
      <c r="B15" s="4"/>
      <c r="C15" s="33" t="s">
        <v>12</v>
      </c>
      <c r="D15" s="33"/>
      <c r="E15" s="33" t="s">
        <v>12</v>
      </c>
      <c r="F15" s="33"/>
      <c r="G15" s="33" t="s">
        <v>12</v>
      </c>
      <c r="H15" s="33"/>
      <c r="I15" s="33" t="s">
        <v>12</v>
      </c>
      <c r="J15" s="33" t="s">
        <v>12</v>
      </c>
      <c r="K15" s="33"/>
      <c r="L15" s="33"/>
      <c r="M15" s="33"/>
      <c r="N15" s="33"/>
      <c r="O15" s="33" t="s">
        <v>12</v>
      </c>
      <c r="P15" s="33"/>
      <c r="Q15" s="33" t="s">
        <v>12</v>
      </c>
      <c r="R15" s="33"/>
      <c r="S15" s="33" t="s">
        <v>12</v>
      </c>
      <c r="T15" s="33"/>
      <c r="U15" s="33" t="s">
        <v>12</v>
      </c>
      <c r="V15" s="33"/>
      <c r="W15" s="33" t="s">
        <v>12</v>
      </c>
      <c r="X15" s="33"/>
      <c r="Y15" s="33" t="s">
        <v>12</v>
      </c>
      <c r="Z15" s="33" t="s">
        <v>12</v>
      </c>
      <c r="AA15" s="33"/>
      <c r="AB15" s="33"/>
      <c r="AC15" s="33" t="s">
        <v>12</v>
      </c>
      <c r="AD15" s="33"/>
      <c r="AE15" s="33" t="s">
        <v>12</v>
      </c>
      <c r="AF15" s="33"/>
      <c r="AG15" s="33" t="s">
        <v>12</v>
      </c>
      <c r="AH15" s="33"/>
      <c r="AI15" s="33" t="s">
        <v>12</v>
      </c>
      <c r="AJ15" s="33"/>
      <c r="AK15" s="33" t="s">
        <v>12</v>
      </c>
      <c r="AL15" s="33" t="s">
        <v>12</v>
      </c>
      <c r="AM15" s="33"/>
      <c r="AN15" s="33"/>
      <c r="AO15" s="33"/>
      <c r="AP15" s="33"/>
      <c r="AQ15" s="33" t="s">
        <v>12</v>
      </c>
      <c r="AR15" s="33"/>
      <c r="AS15" s="33" t="s">
        <v>12</v>
      </c>
      <c r="AT15" s="33"/>
      <c r="AU15" s="33" t="s">
        <v>12</v>
      </c>
      <c r="AV15" s="33"/>
      <c r="AW15" s="33" t="s">
        <v>12</v>
      </c>
      <c r="AX15" s="33"/>
      <c r="AY15" s="33" t="s">
        <v>12</v>
      </c>
      <c r="AZ15" s="33"/>
      <c r="BA15" s="33" t="s">
        <v>12</v>
      </c>
      <c r="BB15" s="33" t="s">
        <v>12</v>
      </c>
      <c r="BC15" s="33"/>
      <c r="BD15" s="33"/>
      <c r="BE15" s="33" t="s">
        <v>12</v>
      </c>
      <c r="BF15" s="33"/>
      <c r="BG15" s="33" t="s">
        <v>12</v>
      </c>
      <c r="BH15" s="33"/>
      <c r="BI15" s="33" t="s">
        <v>12</v>
      </c>
      <c r="BJ15" s="33"/>
      <c r="BK15" s="33"/>
      <c r="BL15" s="33"/>
      <c r="BM15" s="3" t="s">
        <v>7</v>
      </c>
      <c r="BN15" s="6"/>
      <c r="BP15" s="59">
        <f t="shared" si="2"/>
        <v>273</v>
      </c>
      <c r="BQ15" s="59">
        <f t="shared" si="3"/>
        <v>0</v>
      </c>
      <c r="BR15" s="60"/>
      <c r="BS15" s="60"/>
    </row>
    <row r="16" spans="1:71" s="1" customFormat="1" ht="22.5" customHeight="1">
      <c r="A16" s="3">
        <v>9</v>
      </c>
      <c r="B16" s="4"/>
      <c r="C16" s="33"/>
      <c r="D16" s="33"/>
      <c r="E16" s="33"/>
      <c r="F16" s="33"/>
      <c r="G16" s="33"/>
      <c r="H16" s="33" t="s">
        <v>13</v>
      </c>
      <c r="I16" s="33"/>
      <c r="J16" s="33"/>
      <c r="K16" s="33"/>
      <c r="L16" s="33"/>
      <c r="M16" s="33"/>
      <c r="N16" s="33"/>
      <c r="O16" s="33"/>
      <c r="P16" s="33"/>
      <c r="Q16" s="33"/>
      <c r="R16" s="33" t="s">
        <v>12</v>
      </c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 t="s">
        <v>13</v>
      </c>
      <c r="AE16" s="33"/>
      <c r="AF16" s="33"/>
      <c r="AG16" s="33"/>
      <c r="AH16" s="33"/>
      <c r="AI16" s="33"/>
      <c r="AJ16" s="33"/>
      <c r="AK16" s="33"/>
      <c r="AL16" s="33"/>
      <c r="AM16" s="33" t="s">
        <v>13</v>
      </c>
      <c r="AN16" s="33" t="s">
        <v>13</v>
      </c>
      <c r="AO16" s="33"/>
      <c r="AP16" s="33"/>
      <c r="AQ16" s="33"/>
      <c r="AR16" s="33"/>
      <c r="AS16" s="33"/>
      <c r="AT16" s="33" t="s">
        <v>12</v>
      </c>
      <c r="AU16" s="33"/>
      <c r="AV16" s="33"/>
      <c r="AW16" s="33"/>
      <c r="AX16" s="33"/>
      <c r="AY16" s="33"/>
      <c r="AZ16" s="33" t="s">
        <v>12</v>
      </c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7" t="s">
        <v>3</v>
      </c>
      <c r="BN16" s="16"/>
      <c r="BP16" s="59">
        <f t="shared" si="2"/>
        <v>100</v>
      </c>
      <c r="BQ16" s="59">
        <f t="shared" si="3"/>
        <v>0</v>
      </c>
      <c r="BR16" s="60"/>
      <c r="BS16" s="60"/>
    </row>
    <row r="17" spans="1:71" ht="20.25">
      <c r="A17" s="3">
        <v>10</v>
      </c>
      <c r="B17" s="13"/>
      <c r="C17" s="33"/>
      <c r="D17" s="33"/>
      <c r="E17" s="33"/>
      <c r="F17" s="33"/>
      <c r="G17" s="33"/>
      <c r="H17" s="33" t="s">
        <v>12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 t="s">
        <v>12</v>
      </c>
      <c r="U17" s="33"/>
      <c r="V17" s="33"/>
      <c r="W17" s="33"/>
      <c r="X17" s="33"/>
      <c r="Y17" s="33"/>
      <c r="Z17" s="33"/>
      <c r="AA17" s="33"/>
      <c r="AB17" s="33"/>
      <c r="AC17" s="33"/>
      <c r="AD17" s="33" t="s">
        <v>12</v>
      </c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 t="s">
        <v>12</v>
      </c>
      <c r="AP17" s="33" t="s">
        <v>12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 t="s">
        <v>12</v>
      </c>
      <c r="BD17" s="33" t="s">
        <v>12</v>
      </c>
      <c r="BE17" s="33"/>
      <c r="BF17" s="33"/>
      <c r="BG17" s="33"/>
      <c r="BH17" s="33"/>
      <c r="BI17" s="33"/>
      <c r="BJ17" s="33"/>
      <c r="BK17" s="33"/>
      <c r="BL17" s="33"/>
      <c r="BM17" s="9"/>
      <c r="BN17" s="9">
        <v>74</v>
      </c>
      <c r="BP17" s="59">
        <f t="shared" si="2"/>
        <v>93</v>
      </c>
      <c r="BQ17" s="59">
        <f t="shared" si="3"/>
        <v>0</v>
      </c>
      <c r="BR17" s="61"/>
      <c r="BS17" s="61"/>
    </row>
    <row r="18" spans="1:71" ht="20.25">
      <c r="A18" s="3">
        <v>11</v>
      </c>
      <c r="B18" s="13"/>
      <c r="C18" s="33"/>
      <c r="D18" s="33"/>
      <c r="E18" s="33"/>
      <c r="F18" s="33"/>
      <c r="G18" s="33"/>
      <c r="H18" s="33"/>
      <c r="I18" s="33"/>
      <c r="J18" s="33"/>
      <c r="K18" s="33" t="s">
        <v>13</v>
      </c>
      <c r="L18" s="33" t="s">
        <v>13</v>
      </c>
      <c r="M18" s="33"/>
      <c r="N18" s="33"/>
      <c r="O18" s="33"/>
      <c r="P18" s="33"/>
      <c r="Q18" s="33"/>
      <c r="R18" s="33"/>
      <c r="S18" s="33"/>
      <c r="T18" s="33" t="s">
        <v>13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 t="s">
        <v>13</v>
      </c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 t="s">
        <v>13</v>
      </c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 t="s">
        <v>13</v>
      </c>
      <c r="BD18" s="33" t="s">
        <v>13</v>
      </c>
      <c r="BE18" s="33"/>
      <c r="BF18" s="33"/>
      <c r="BG18" s="33"/>
      <c r="BH18" s="33"/>
      <c r="BI18" s="33"/>
      <c r="BJ18" s="33"/>
      <c r="BK18" s="33"/>
      <c r="BL18" s="33"/>
      <c r="BM18" s="8"/>
      <c r="BN18" s="8"/>
      <c r="BP18" s="59">
        <f t="shared" si="2"/>
        <v>93</v>
      </c>
      <c r="BQ18" s="59">
        <f t="shared" si="3"/>
        <v>0</v>
      </c>
      <c r="BR18" s="61"/>
      <c r="BS18" s="61"/>
    </row>
    <row r="19" spans="1:71" ht="18.75">
      <c r="A19" s="1"/>
      <c r="B19" s="1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71" ht="20.25">
      <c r="A20" s="1"/>
      <c r="B20" s="3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1"/>
      <c r="BN20" s="1"/>
    </row>
    <row r="21" spans="1:71" ht="20.25">
      <c r="A21" s="1"/>
      <c r="B21" s="3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1"/>
      <c r="BN21" s="1"/>
    </row>
    <row r="22" spans="1:71" ht="18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71" ht="20.25">
      <c r="A23" s="1"/>
      <c r="B23" s="1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71" ht="20.25">
      <c r="A24" s="1"/>
      <c r="B24" s="1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71" ht="20.25">
      <c r="A25" s="1"/>
      <c r="B25" s="1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71" ht="20.25">
      <c r="A26" s="1"/>
      <c r="B26" s="1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71" ht="20.25">
      <c r="A27" s="1"/>
      <c r="B27" s="1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71" ht="20.25">
      <c r="A28" s="1"/>
      <c r="B28" s="1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71" ht="20.25">
      <c r="A29" s="1"/>
      <c r="B29" s="1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71" ht="20.25">
      <c r="A30" s="1"/>
      <c r="B30" s="1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71" ht="20.25" customHeight="1">
      <c r="A31" s="1"/>
      <c r="B31" s="42" t="s">
        <v>21</v>
      </c>
      <c r="C31" s="8">
        <f>LEN(C8)+LEN(C9)+LEN(C10)+LEN(C11)+LEN(C12)+LEN(C13)+LEN(C14)+LEN(C15)+LEN(C16)+LEN(C17)+LEN(C18)</f>
        <v>2</v>
      </c>
      <c r="D31" s="8">
        <f t="shared" ref="D31:BL31" si="4">LEN(D8)+LEN(D9)+LEN(D10)+LEN(D11)+LEN(D12)+LEN(D13)+LEN(D14)+LEN(D15)+LEN(D16)+LEN(D17)+LEN(D18)</f>
        <v>2</v>
      </c>
      <c r="E31" s="8">
        <f t="shared" si="4"/>
        <v>2</v>
      </c>
      <c r="F31" s="8">
        <f t="shared" si="4"/>
        <v>2</v>
      </c>
      <c r="G31" s="8">
        <f t="shared" si="4"/>
        <v>2</v>
      </c>
      <c r="H31" s="8">
        <f t="shared" si="4"/>
        <v>2</v>
      </c>
      <c r="I31" s="8">
        <f t="shared" si="4"/>
        <v>2</v>
      </c>
      <c r="J31" s="8">
        <f t="shared" si="4"/>
        <v>2</v>
      </c>
      <c r="K31" s="8">
        <f t="shared" si="4"/>
        <v>2</v>
      </c>
      <c r="L31" s="8">
        <f t="shared" si="4"/>
        <v>2</v>
      </c>
      <c r="M31" s="8">
        <f t="shared" si="4"/>
        <v>2</v>
      </c>
      <c r="N31" s="8">
        <f t="shared" si="4"/>
        <v>2</v>
      </c>
      <c r="O31" s="8">
        <f t="shared" si="4"/>
        <v>2</v>
      </c>
      <c r="P31" s="8">
        <f t="shared" si="4"/>
        <v>2</v>
      </c>
      <c r="Q31" s="8">
        <f t="shared" si="4"/>
        <v>2</v>
      </c>
      <c r="R31" s="8">
        <f t="shared" si="4"/>
        <v>2</v>
      </c>
      <c r="S31" s="8">
        <f t="shared" si="4"/>
        <v>2</v>
      </c>
      <c r="T31" s="8">
        <f t="shared" si="4"/>
        <v>2</v>
      </c>
      <c r="U31" s="8">
        <f t="shared" si="4"/>
        <v>2</v>
      </c>
      <c r="V31" s="8">
        <f t="shared" si="4"/>
        <v>2</v>
      </c>
      <c r="W31" s="8">
        <f t="shared" si="4"/>
        <v>2</v>
      </c>
      <c r="X31" s="8">
        <f t="shared" si="4"/>
        <v>2</v>
      </c>
      <c r="Y31" s="8">
        <f t="shared" si="4"/>
        <v>2</v>
      </c>
      <c r="Z31" s="8">
        <f t="shared" si="4"/>
        <v>2</v>
      </c>
      <c r="AA31" s="8">
        <f t="shared" si="4"/>
        <v>2</v>
      </c>
      <c r="AB31" s="8">
        <f t="shared" si="4"/>
        <v>2</v>
      </c>
      <c r="AC31" s="8">
        <f t="shared" si="4"/>
        <v>2</v>
      </c>
      <c r="AD31" s="8">
        <f t="shared" si="4"/>
        <v>2</v>
      </c>
      <c r="AE31" s="8">
        <f t="shared" si="4"/>
        <v>2</v>
      </c>
      <c r="AF31" s="8">
        <f t="shared" si="4"/>
        <v>2</v>
      </c>
      <c r="AG31" s="8">
        <f t="shared" si="4"/>
        <v>2</v>
      </c>
      <c r="AH31" s="8">
        <f t="shared" si="4"/>
        <v>2</v>
      </c>
      <c r="AI31" s="8">
        <f t="shared" si="4"/>
        <v>2</v>
      </c>
      <c r="AJ31" s="8">
        <f t="shared" si="4"/>
        <v>2</v>
      </c>
      <c r="AK31" s="8">
        <f t="shared" si="4"/>
        <v>2</v>
      </c>
      <c r="AL31" s="8">
        <f t="shared" si="4"/>
        <v>2</v>
      </c>
      <c r="AM31" s="8">
        <f t="shared" si="4"/>
        <v>2</v>
      </c>
      <c r="AN31" s="8">
        <f t="shared" si="4"/>
        <v>2</v>
      </c>
      <c r="AO31" s="8">
        <f t="shared" si="4"/>
        <v>2</v>
      </c>
      <c r="AP31" s="8">
        <f t="shared" si="4"/>
        <v>2</v>
      </c>
      <c r="AQ31" s="8">
        <f t="shared" si="4"/>
        <v>2</v>
      </c>
      <c r="AR31" s="8">
        <f t="shared" si="4"/>
        <v>2</v>
      </c>
      <c r="AS31" s="8">
        <f t="shared" si="4"/>
        <v>2</v>
      </c>
      <c r="AT31" s="8">
        <f t="shared" si="4"/>
        <v>2</v>
      </c>
      <c r="AU31" s="8">
        <f t="shared" si="4"/>
        <v>2</v>
      </c>
      <c r="AV31" s="8">
        <f t="shared" si="4"/>
        <v>2</v>
      </c>
      <c r="AW31" s="8">
        <f t="shared" si="4"/>
        <v>2</v>
      </c>
      <c r="AX31" s="8">
        <f t="shared" si="4"/>
        <v>2</v>
      </c>
      <c r="AY31" s="8">
        <f t="shared" si="4"/>
        <v>2</v>
      </c>
      <c r="AZ31" s="8">
        <f t="shared" si="4"/>
        <v>2</v>
      </c>
      <c r="BA31" s="8">
        <f t="shared" si="4"/>
        <v>2</v>
      </c>
      <c r="BB31" s="8">
        <f t="shared" si="4"/>
        <v>2</v>
      </c>
      <c r="BC31" s="8">
        <f t="shared" si="4"/>
        <v>2</v>
      </c>
      <c r="BD31" s="8">
        <f t="shared" si="4"/>
        <v>2</v>
      </c>
      <c r="BE31" s="8">
        <f t="shared" si="4"/>
        <v>2</v>
      </c>
      <c r="BF31" s="8">
        <f t="shared" si="4"/>
        <v>2</v>
      </c>
      <c r="BG31" s="8">
        <f t="shared" si="4"/>
        <v>2</v>
      </c>
      <c r="BH31" s="8">
        <f t="shared" si="4"/>
        <v>2</v>
      </c>
      <c r="BI31" s="8">
        <f t="shared" si="4"/>
        <v>2</v>
      </c>
      <c r="BJ31" s="8">
        <f t="shared" si="4"/>
        <v>2</v>
      </c>
      <c r="BK31" s="8">
        <f t="shared" si="4"/>
        <v>0</v>
      </c>
      <c r="BL31" s="8">
        <f t="shared" si="4"/>
        <v>0</v>
      </c>
      <c r="BM31" s="1"/>
      <c r="BN31" s="1"/>
      <c r="BO31" s="34">
        <f>SUM(C31:BL31)</f>
        <v>120</v>
      </c>
    </row>
    <row r="32" spans="1:71" ht="20.25" customHeight="1">
      <c r="A32" s="1"/>
      <c r="B32" s="42"/>
      <c r="C32" s="8">
        <f>2-C31</f>
        <v>0</v>
      </c>
      <c r="D32" s="8">
        <f t="shared" ref="D32:BN32" si="5">2-D31</f>
        <v>0</v>
      </c>
      <c r="E32" s="8">
        <f t="shared" si="5"/>
        <v>0</v>
      </c>
      <c r="F32" s="8">
        <f t="shared" si="5"/>
        <v>0</v>
      </c>
      <c r="G32" s="8">
        <f t="shared" si="5"/>
        <v>0</v>
      </c>
      <c r="H32" s="8">
        <f t="shared" si="5"/>
        <v>0</v>
      </c>
      <c r="I32" s="8">
        <f t="shared" si="5"/>
        <v>0</v>
      </c>
      <c r="J32" s="8">
        <f t="shared" si="5"/>
        <v>0</v>
      </c>
      <c r="K32" s="8">
        <f t="shared" si="5"/>
        <v>0</v>
      </c>
      <c r="L32" s="8">
        <f t="shared" si="5"/>
        <v>0</v>
      </c>
      <c r="M32" s="8">
        <f t="shared" si="5"/>
        <v>0</v>
      </c>
      <c r="N32" s="8">
        <f t="shared" si="5"/>
        <v>0</v>
      </c>
      <c r="O32" s="8">
        <f t="shared" si="5"/>
        <v>0</v>
      </c>
      <c r="P32" s="8">
        <f t="shared" si="5"/>
        <v>0</v>
      </c>
      <c r="Q32" s="8">
        <f t="shared" si="5"/>
        <v>0</v>
      </c>
      <c r="R32" s="8">
        <f t="shared" si="5"/>
        <v>0</v>
      </c>
      <c r="S32" s="8">
        <f t="shared" si="5"/>
        <v>0</v>
      </c>
      <c r="T32" s="8">
        <f t="shared" si="5"/>
        <v>0</v>
      </c>
      <c r="U32" s="8">
        <f t="shared" si="5"/>
        <v>0</v>
      </c>
      <c r="V32" s="8">
        <f t="shared" si="5"/>
        <v>0</v>
      </c>
      <c r="W32" s="8">
        <f t="shared" si="5"/>
        <v>0</v>
      </c>
      <c r="X32" s="8">
        <f t="shared" si="5"/>
        <v>0</v>
      </c>
      <c r="Y32" s="8">
        <f t="shared" si="5"/>
        <v>0</v>
      </c>
      <c r="Z32" s="8">
        <f t="shared" si="5"/>
        <v>0</v>
      </c>
      <c r="AA32" s="8">
        <f t="shared" si="5"/>
        <v>0</v>
      </c>
      <c r="AB32" s="8">
        <f t="shared" si="5"/>
        <v>0</v>
      </c>
      <c r="AC32" s="8">
        <f t="shared" si="5"/>
        <v>0</v>
      </c>
      <c r="AD32" s="8">
        <f t="shared" si="5"/>
        <v>0</v>
      </c>
      <c r="AE32" s="8">
        <f t="shared" si="5"/>
        <v>0</v>
      </c>
      <c r="AF32" s="8">
        <f t="shared" si="5"/>
        <v>0</v>
      </c>
      <c r="AG32" s="8">
        <f t="shared" si="5"/>
        <v>0</v>
      </c>
      <c r="AH32" s="8">
        <f t="shared" si="5"/>
        <v>0</v>
      </c>
      <c r="AI32" s="8">
        <f t="shared" si="5"/>
        <v>0</v>
      </c>
      <c r="AJ32" s="8">
        <f t="shared" si="5"/>
        <v>0</v>
      </c>
      <c r="AK32" s="8">
        <f t="shared" si="5"/>
        <v>0</v>
      </c>
      <c r="AL32" s="8">
        <f t="shared" si="5"/>
        <v>0</v>
      </c>
      <c r="AM32" s="8">
        <f t="shared" si="5"/>
        <v>0</v>
      </c>
      <c r="AN32" s="8">
        <f t="shared" si="5"/>
        <v>0</v>
      </c>
      <c r="AO32" s="8">
        <f t="shared" si="5"/>
        <v>0</v>
      </c>
      <c r="AP32" s="8">
        <f t="shared" si="5"/>
        <v>0</v>
      </c>
      <c r="AQ32" s="8">
        <f t="shared" si="5"/>
        <v>0</v>
      </c>
      <c r="AR32" s="8">
        <f t="shared" si="5"/>
        <v>0</v>
      </c>
      <c r="AS32" s="8">
        <f t="shared" si="5"/>
        <v>0</v>
      </c>
      <c r="AT32" s="8">
        <f t="shared" si="5"/>
        <v>0</v>
      </c>
      <c r="AU32" s="8">
        <f t="shared" si="5"/>
        <v>0</v>
      </c>
      <c r="AV32" s="8">
        <f t="shared" si="5"/>
        <v>0</v>
      </c>
      <c r="AW32" s="8">
        <f t="shared" si="5"/>
        <v>0</v>
      </c>
      <c r="AX32" s="8">
        <f t="shared" si="5"/>
        <v>0</v>
      </c>
      <c r="AY32" s="8">
        <f t="shared" si="5"/>
        <v>0</v>
      </c>
      <c r="AZ32" s="8">
        <f t="shared" si="5"/>
        <v>0</v>
      </c>
      <c r="BA32" s="8">
        <f t="shared" si="5"/>
        <v>0</v>
      </c>
      <c r="BB32" s="8">
        <f t="shared" si="5"/>
        <v>0</v>
      </c>
      <c r="BC32" s="8">
        <f t="shared" si="5"/>
        <v>0</v>
      </c>
      <c r="BD32" s="8">
        <f t="shared" si="5"/>
        <v>0</v>
      </c>
      <c r="BE32" s="8">
        <f t="shared" si="5"/>
        <v>0</v>
      </c>
      <c r="BF32" s="8">
        <f t="shared" si="5"/>
        <v>0</v>
      </c>
      <c r="BG32" s="8">
        <f t="shared" si="5"/>
        <v>0</v>
      </c>
      <c r="BH32" s="8">
        <f t="shared" si="5"/>
        <v>0</v>
      </c>
      <c r="BI32" s="8">
        <f t="shared" si="5"/>
        <v>0</v>
      </c>
      <c r="BJ32" s="8">
        <f t="shared" si="5"/>
        <v>0</v>
      </c>
      <c r="BK32" s="8">
        <f t="shared" si="5"/>
        <v>2</v>
      </c>
      <c r="BL32" s="8">
        <f t="shared" si="5"/>
        <v>2</v>
      </c>
      <c r="BM32" s="8">
        <f t="shared" si="5"/>
        <v>2</v>
      </c>
      <c r="BN32" s="8">
        <f t="shared" si="5"/>
        <v>2</v>
      </c>
      <c r="BO32" s="34">
        <f>SUM(C32:BL32)</f>
        <v>4</v>
      </c>
    </row>
    <row r="33" spans="1:66" ht="20.25">
      <c r="A33" s="1"/>
      <c r="B33" s="1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6" spans="1:66" ht="40.5" customHeight="1">
      <c r="B36" s="24"/>
      <c r="C36" s="28">
        <f>C4</f>
        <v>41730</v>
      </c>
      <c r="D36" s="28">
        <f t="shared" ref="D36:BN36" si="6">D4</f>
        <v>41730</v>
      </c>
      <c r="E36" s="28">
        <f t="shared" si="6"/>
        <v>41731</v>
      </c>
      <c r="F36" s="28">
        <f t="shared" si="6"/>
        <v>41731</v>
      </c>
      <c r="G36" s="28">
        <f t="shared" si="6"/>
        <v>41732</v>
      </c>
      <c r="H36" s="28">
        <f t="shared" si="6"/>
        <v>41732</v>
      </c>
      <c r="I36" s="28">
        <f t="shared" si="6"/>
        <v>41733</v>
      </c>
      <c r="J36" s="28">
        <f t="shared" si="6"/>
        <v>41733</v>
      </c>
      <c r="K36" s="28">
        <f t="shared" si="6"/>
        <v>41734</v>
      </c>
      <c r="L36" s="28">
        <f t="shared" si="6"/>
        <v>41734</v>
      </c>
      <c r="M36" s="28">
        <f t="shared" si="6"/>
        <v>41735</v>
      </c>
      <c r="N36" s="28">
        <f t="shared" si="6"/>
        <v>41735</v>
      </c>
      <c r="O36" s="28">
        <f t="shared" si="6"/>
        <v>41736</v>
      </c>
      <c r="P36" s="28">
        <f t="shared" si="6"/>
        <v>41736</v>
      </c>
      <c r="Q36" s="28">
        <f t="shared" si="6"/>
        <v>41737</v>
      </c>
      <c r="R36" s="28">
        <f t="shared" si="6"/>
        <v>41737</v>
      </c>
      <c r="S36" s="28">
        <f t="shared" si="6"/>
        <v>41738</v>
      </c>
      <c r="T36" s="28">
        <f t="shared" si="6"/>
        <v>41738</v>
      </c>
      <c r="U36" s="28">
        <f t="shared" si="6"/>
        <v>41739</v>
      </c>
      <c r="V36" s="28">
        <f t="shared" si="6"/>
        <v>41739</v>
      </c>
      <c r="W36" s="28">
        <f t="shared" si="6"/>
        <v>41740</v>
      </c>
      <c r="X36" s="28">
        <f t="shared" si="6"/>
        <v>41740</v>
      </c>
      <c r="Y36" s="28">
        <f t="shared" si="6"/>
        <v>41741</v>
      </c>
      <c r="Z36" s="28">
        <f t="shared" si="6"/>
        <v>41741</v>
      </c>
      <c r="AA36" s="28">
        <f t="shared" si="6"/>
        <v>41742</v>
      </c>
      <c r="AB36" s="28">
        <f t="shared" si="6"/>
        <v>41742</v>
      </c>
      <c r="AC36" s="28">
        <f t="shared" si="6"/>
        <v>41743</v>
      </c>
      <c r="AD36" s="28">
        <f t="shared" si="6"/>
        <v>41743</v>
      </c>
      <c r="AE36" s="28">
        <f t="shared" si="6"/>
        <v>41744</v>
      </c>
      <c r="AF36" s="28">
        <f t="shared" si="6"/>
        <v>41744</v>
      </c>
      <c r="AG36" s="28">
        <f t="shared" si="6"/>
        <v>41745</v>
      </c>
      <c r="AH36" s="28">
        <f t="shared" si="6"/>
        <v>41745</v>
      </c>
      <c r="AI36" s="28">
        <f t="shared" si="6"/>
        <v>41746</v>
      </c>
      <c r="AJ36" s="28">
        <f t="shared" si="6"/>
        <v>41746</v>
      </c>
      <c r="AK36" s="28">
        <f t="shared" si="6"/>
        <v>41747</v>
      </c>
      <c r="AL36" s="28">
        <f t="shared" si="6"/>
        <v>41747</v>
      </c>
      <c r="AM36" s="28">
        <f t="shared" si="6"/>
        <v>41748</v>
      </c>
      <c r="AN36" s="28">
        <f t="shared" si="6"/>
        <v>41748</v>
      </c>
      <c r="AO36" s="28">
        <f t="shared" si="6"/>
        <v>41749</v>
      </c>
      <c r="AP36" s="28">
        <f t="shared" si="6"/>
        <v>41749</v>
      </c>
      <c r="AQ36" s="28">
        <f t="shared" si="6"/>
        <v>41750</v>
      </c>
      <c r="AR36" s="28">
        <f t="shared" si="6"/>
        <v>41750</v>
      </c>
      <c r="AS36" s="28">
        <f t="shared" si="6"/>
        <v>41751</v>
      </c>
      <c r="AT36" s="28">
        <f t="shared" si="6"/>
        <v>41751</v>
      </c>
      <c r="AU36" s="28">
        <f t="shared" si="6"/>
        <v>41752</v>
      </c>
      <c r="AV36" s="28">
        <f t="shared" si="6"/>
        <v>41752</v>
      </c>
      <c r="AW36" s="28">
        <f t="shared" si="6"/>
        <v>41753</v>
      </c>
      <c r="AX36" s="28">
        <f t="shared" si="6"/>
        <v>41753</v>
      </c>
      <c r="AY36" s="28">
        <f t="shared" si="6"/>
        <v>41754</v>
      </c>
      <c r="AZ36" s="28">
        <f t="shared" si="6"/>
        <v>41754</v>
      </c>
      <c r="BA36" s="28">
        <f t="shared" si="6"/>
        <v>41755</v>
      </c>
      <c r="BB36" s="28">
        <f t="shared" si="6"/>
        <v>41755</v>
      </c>
      <c r="BC36" s="28">
        <f t="shared" si="6"/>
        <v>41756</v>
      </c>
      <c r="BD36" s="28">
        <f t="shared" si="6"/>
        <v>41756</v>
      </c>
      <c r="BE36" s="28">
        <f t="shared" si="6"/>
        <v>41757</v>
      </c>
      <c r="BF36" s="28">
        <f t="shared" si="6"/>
        <v>41757</v>
      </c>
      <c r="BG36" s="28">
        <f t="shared" si="6"/>
        <v>41758</v>
      </c>
      <c r="BH36" s="28">
        <f t="shared" si="6"/>
        <v>41758</v>
      </c>
      <c r="BI36" s="28">
        <f t="shared" si="6"/>
        <v>41759</v>
      </c>
      <c r="BJ36" s="28">
        <f t="shared" si="6"/>
        <v>41759</v>
      </c>
      <c r="BK36" s="28">
        <f t="shared" si="6"/>
        <v>41760</v>
      </c>
      <c r="BL36" s="28">
        <f t="shared" si="6"/>
        <v>41760</v>
      </c>
      <c r="BM36" s="28">
        <f t="shared" si="6"/>
        <v>0</v>
      </c>
      <c r="BN36" s="28">
        <f t="shared" si="6"/>
        <v>0</v>
      </c>
    </row>
    <row r="37" spans="1:66" s="23" customFormat="1" ht="39" customHeight="1">
      <c r="B37" s="24" t="s">
        <v>18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</row>
    <row r="38" spans="1:66" ht="37.5" customHeight="1">
      <c r="B38" s="24" t="s">
        <v>17</v>
      </c>
      <c r="C38" s="29">
        <f>C5</f>
        <v>41730</v>
      </c>
      <c r="D38" s="29">
        <f t="shared" ref="D38:BN38" si="7">D5</f>
        <v>41730</v>
      </c>
      <c r="E38" s="29">
        <f t="shared" si="7"/>
        <v>41731</v>
      </c>
      <c r="F38" s="29">
        <f t="shared" si="7"/>
        <v>41731</v>
      </c>
      <c r="G38" s="29">
        <f t="shared" si="7"/>
        <v>41732</v>
      </c>
      <c r="H38" s="29">
        <f t="shared" si="7"/>
        <v>41732</v>
      </c>
      <c r="I38" s="29">
        <f t="shared" si="7"/>
        <v>41733</v>
      </c>
      <c r="J38" s="29">
        <f t="shared" si="7"/>
        <v>41733</v>
      </c>
      <c r="K38" s="29">
        <f t="shared" si="7"/>
        <v>41734</v>
      </c>
      <c r="L38" s="29">
        <f t="shared" si="7"/>
        <v>41734</v>
      </c>
      <c r="M38" s="29">
        <f t="shared" si="7"/>
        <v>41735</v>
      </c>
      <c r="N38" s="29">
        <f t="shared" si="7"/>
        <v>41735</v>
      </c>
      <c r="O38" s="29">
        <f t="shared" si="7"/>
        <v>41736</v>
      </c>
      <c r="P38" s="29">
        <f t="shared" si="7"/>
        <v>41736</v>
      </c>
      <c r="Q38" s="29">
        <f t="shared" si="7"/>
        <v>41737</v>
      </c>
      <c r="R38" s="29">
        <f t="shared" si="7"/>
        <v>41737</v>
      </c>
      <c r="S38" s="29">
        <f t="shared" si="7"/>
        <v>41738</v>
      </c>
      <c r="T38" s="29">
        <f t="shared" si="7"/>
        <v>41738</v>
      </c>
      <c r="U38" s="29">
        <f t="shared" si="7"/>
        <v>41739</v>
      </c>
      <c r="V38" s="29">
        <f t="shared" si="7"/>
        <v>41739</v>
      </c>
      <c r="W38" s="29">
        <f t="shared" si="7"/>
        <v>41740</v>
      </c>
      <c r="X38" s="29">
        <f t="shared" si="7"/>
        <v>41740</v>
      </c>
      <c r="Y38" s="29">
        <f t="shared" si="7"/>
        <v>41741</v>
      </c>
      <c r="Z38" s="29">
        <f t="shared" si="7"/>
        <v>41741</v>
      </c>
      <c r="AA38" s="29">
        <f t="shared" si="7"/>
        <v>41742</v>
      </c>
      <c r="AB38" s="29">
        <f t="shared" si="7"/>
        <v>41742</v>
      </c>
      <c r="AC38" s="29">
        <f t="shared" si="7"/>
        <v>41743</v>
      </c>
      <c r="AD38" s="29">
        <f t="shared" si="7"/>
        <v>41743</v>
      </c>
      <c r="AE38" s="29">
        <f t="shared" si="7"/>
        <v>41744</v>
      </c>
      <c r="AF38" s="29">
        <f t="shared" si="7"/>
        <v>41744</v>
      </c>
      <c r="AG38" s="29">
        <f t="shared" si="7"/>
        <v>41745</v>
      </c>
      <c r="AH38" s="29">
        <f t="shared" si="7"/>
        <v>41745</v>
      </c>
      <c r="AI38" s="29">
        <f t="shared" si="7"/>
        <v>41746</v>
      </c>
      <c r="AJ38" s="29">
        <f t="shared" si="7"/>
        <v>41746</v>
      </c>
      <c r="AK38" s="29">
        <f t="shared" si="7"/>
        <v>41747</v>
      </c>
      <c r="AL38" s="29">
        <f t="shared" si="7"/>
        <v>41747</v>
      </c>
      <c r="AM38" s="29">
        <f t="shared" si="7"/>
        <v>41748</v>
      </c>
      <c r="AN38" s="29">
        <f t="shared" si="7"/>
        <v>41748</v>
      </c>
      <c r="AO38" s="29">
        <f t="shared" si="7"/>
        <v>41749</v>
      </c>
      <c r="AP38" s="29">
        <f t="shared" si="7"/>
        <v>41749</v>
      </c>
      <c r="AQ38" s="29">
        <f t="shared" si="7"/>
        <v>41750</v>
      </c>
      <c r="AR38" s="29">
        <f t="shared" si="7"/>
        <v>41750</v>
      </c>
      <c r="AS38" s="29">
        <f t="shared" si="7"/>
        <v>41751</v>
      </c>
      <c r="AT38" s="29">
        <f t="shared" si="7"/>
        <v>41751</v>
      </c>
      <c r="AU38" s="29">
        <f t="shared" si="7"/>
        <v>41752</v>
      </c>
      <c r="AV38" s="29">
        <f t="shared" si="7"/>
        <v>41752</v>
      </c>
      <c r="AW38" s="29">
        <f t="shared" si="7"/>
        <v>41753</v>
      </c>
      <c r="AX38" s="29">
        <f t="shared" si="7"/>
        <v>41753</v>
      </c>
      <c r="AY38" s="29">
        <f t="shared" si="7"/>
        <v>41754</v>
      </c>
      <c r="AZ38" s="29">
        <f t="shared" si="7"/>
        <v>41754</v>
      </c>
      <c r="BA38" s="29">
        <f t="shared" si="7"/>
        <v>41755</v>
      </c>
      <c r="BB38" s="29">
        <f t="shared" si="7"/>
        <v>41755</v>
      </c>
      <c r="BC38" s="29">
        <f t="shared" si="7"/>
        <v>41756</v>
      </c>
      <c r="BD38" s="29">
        <f t="shared" si="7"/>
        <v>41756</v>
      </c>
      <c r="BE38" s="29">
        <f t="shared" si="7"/>
        <v>41757</v>
      </c>
      <c r="BF38" s="29">
        <f t="shared" si="7"/>
        <v>41757</v>
      </c>
      <c r="BG38" s="29">
        <f t="shared" si="7"/>
        <v>41758</v>
      </c>
      <c r="BH38" s="29">
        <f t="shared" si="7"/>
        <v>41758</v>
      </c>
      <c r="BI38" s="29">
        <f t="shared" si="7"/>
        <v>41759</v>
      </c>
      <c r="BJ38" s="29">
        <f t="shared" si="7"/>
        <v>41759</v>
      </c>
      <c r="BK38" s="29">
        <f t="shared" si="7"/>
        <v>41760</v>
      </c>
      <c r="BL38" s="29">
        <f t="shared" si="7"/>
        <v>41760</v>
      </c>
      <c r="BM38" s="29">
        <f t="shared" si="7"/>
        <v>0</v>
      </c>
      <c r="BN38" s="29">
        <f t="shared" si="7"/>
        <v>0</v>
      </c>
    </row>
    <row r="43" spans="1:66">
      <c r="B43" s="10" t="s">
        <v>14</v>
      </c>
      <c r="G43" s="32">
        <v>1</v>
      </c>
    </row>
    <row r="44" spans="1:66">
      <c r="B44" s="10" t="s">
        <v>15</v>
      </c>
      <c r="G44" s="32">
        <v>2</v>
      </c>
    </row>
    <row r="45" spans="1:66">
      <c r="B45" s="10" t="s">
        <v>23</v>
      </c>
      <c r="G45" s="32">
        <v>3</v>
      </c>
    </row>
    <row r="46" spans="1:66">
      <c r="B46" s="10" t="s">
        <v>24</v>
      </c>
      <c r="G46" s="32">
        <v>4</v>
      </c>
    </row>
    <row r="47" spans="1:66">
      <c r="G47" s="32">
        <v>5</v>
      </c>
    </row>
    <row r="48" spans="1:66">
      <c r="G48" s="32">
        <v>6</v>
      </c>
    </row>
    <row r="49" spans="7:7">
      <c r="G49" s="32">
        <v>7</v>
      </c>
    </row>
    <row r="50" spans="7:7">
      <c r="G50" s="32">
        <v>8</v>
      </c>
    </row>
    <row r="51" spans="7:7">
      <c r="G51" s="32">
        <v>9</v>
      </c>
    </row>
    <row r="52" spans="7:7">
      <c r="G52" s="32">
        <v>10</v>
      </c>
    </row>
    <row r="53" spans="7:7">
      <c r="G53" s="32">
        <v>11</v>
      </c>
    </row>
    <row r="54" spans="7:7">
      <c r="G54" s="32">
        <v>12</v>
      </c>
    </row>
  </sheetData>
  <mergeCells count="9">
    <mergeCell ref="B31:B32"/>
    <mergeCell ref="C3:D3"/>
    <mergeCell ref="A3:A6"/>
    <mergeCell ref="A1:BL1"/>
    <mergeCell ref="W2:AG2"/>
    <mergeCell ref="S2:V2"/>
    <mergeCell ref="E3:H3"/>
    <mergeCell ref="I3:BL3"/>
    <mergeCell ref="AH2:AS2"/>
  </mergeCells>
  <conditionalFormatting sqref="C4:BL4">
    <cfRule type="timePeriod" dxfId="6" priority="5" stopIfTrue="1" timePeriod="thisMonth">
      <formula>AND(MONTH(C4)=MONTH(TODAY()),YEAR(C4)=YEAR(TODAY()))</formula>
    </cfRule>
  </conditionalFormatting>
  <conditionalFormatting sqref="C4:BL18">
    <cfRule type="expression" dxfId="5" priority="11" stopIfTrue="1">
      <formula>(WEEKDAY(C$4,2)&gt;5)*(C$37&lt;&gt;$B$37)+(C$37=$B$38)</formula>
    </cfRule>
    <cfRule type="timePeriod" dxfId="4" priority="12" stopIfTrue="1" timePeriod="thisMonth">
      <formula>AND(MONTH(C4)=MONTH(TODAY()),YEAR(C4)=YEAR(TODAY()))</formula>
    </cfRule>
    <cfRule type="containsText" dxfId="3" priority="13" stopIfTrue="1" operator="containsText" text="вт">
      <formula>NOT(ISERROR(SEARCH("вт",C4)))</formula>
    </cfRule>
  </conditionalFormatting>
  <conditionalFormatting sqref="B3:B6">
    <cfRule type="expression" dxfId="2" priority="1" stopIfTrue="1">
      <formula>(WEEKDAY(B$4,2)&gt;5)*(B$37&lt;&gt;$B$37)+(B$37=$B$38)</formula>
    </cfRule>
    <cfRule type="timePeriod" dxfId="1" priority="2" stopIfTrue="1" timePeriod="thisMonth">
      <formula>AND(MONTH(B3)=MONTH(TODAY()),YEAR(B3)=YEAR(TODAY()))</formula>
    </cfRule>
    <cfRule type="containsText" dxfId="0" priority="3" stopIfTrue="1" operator="containsText" text="вт">
      <formula>NOT(ISERROR(SEARCH("вт",B3)))</formula>
    </cfRule>
  </conditionalFormatting>
  <dataValidations count="3">
    <dataValidation type="list" allowBlank="1" showInputMessage="1" showErrorMessage="1" sqref="C37:BL37">
      <formula1>$B$36:$B$38</formula1>
    </dataValidation>
    <dataValidation type="list" allowBlank="1" showInputMessage="1" showErrorMessage="1" sqref="C3">
      <formula1>$G$43:$G$54</formula1>
    </dataValidation>
    <dataValidation type="list" allowBlank="1" showInputMessage="1" showErrorMessage="1" sqref="C6:BL6">
      <formula1>$B$43:$B$46</formula1>
    </dataValidation>
  </dataValidations>
  <pageMargins left="0.23622047244094491" right="0" top="0.19685039370078741" bottom="0.15748031496062992" header="0.27559055118110237" footer="0.31496062992125984"/>
  <pageSetup paperSize="9" scale="55" orientation="landscape" r:id="rId1"/>
  <headerFooter alignWithMargins="0"/>
  <rowBreaks count="1" manualBreakCount="1">
    <brk id="28" max="63" man="1"/>
  </rowBreaks>
  <colBreaks count="1" manualBreakCount="1">
    <brk id="6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25" sqref="B25"/>
    </sheetView>
  </sheetViews>
  <sheetFormatPr defaultRowHeight="12"/>
  <cols>
    <col min="1" max="1" width="11.5703125" customWidth="1"/>
  </cols>
  <sheetData>
    <row r="1" spans="1:5">
      <c r="A1" t="s">
        <v>13</v>
      </c>
      <c r="B1">
        <v>1</v>
      </c>
      <c r="E1" s="31">
        <v>1</v>
      </c>
    </row>
    <row r="2" spans="1:5">
      <c r="A2" t="s">
        <v>12</v>
      </c>
      <c r="B2">
        <v>1</v>
      </c>
      <c r="E2" s="31">
        <v>2</v>
      </c>
    </row>
    <row r="3" spans="1:5">
      <c r="E3" s="31">
        <v>3</v>
      </c>
    </row>
    <row r="4" spans="1:5">
      <c r="E4" s="31">
        <v>4</v>
      </c>
    </row>
    <row r="5" spans="1:5">
      <c r="E5" s="31">
        <v>5</v>
      </c>
    </row>
    <row r="6" spans="1:5">
      <c r="E6" s="31">
        <v>6</v>
      </c>
    </row>
    <row r="7" spans="1:5">
      <c r="E7" s="31">
        <v>7</v>
      </c>
    </row>
    <row r="8" spans="1:5">
      <c r="E8" s="31">
        <v>8</v>
      </c>
    </row>
    <row r="9" spans="1:5">
      <c r="E9" s="31">
        <v>9</v>
      </c>
    </row>
    <row r="10" spans="1:5">
      <c r="E10" s="31">
        <v>10</v>
      </c>
    </row>
    <row r="11" spans="1:5">
      <c r="E11" s="31">
        <v>11</v>
      </c>
    </row>
    <row r="12" spans="1:5">
      <c r="E12" s="31">
        <v>12</v>
      </c>
    </row>
    <row r="15" spans="1:5">
      <c r="A15" s="10" t="s">
        <v>23</v>
      </c>
      <c r="B15">
        <v>8</v>
      </c>
    </row>
    <row r="16" spans="1:5">
      <c r="A16" s="10" t="s">
        <v>14</v>
      </c>
      <c r="B16">
        <v>9</v>
      </c>
    </row>
    <row r="17" spans="1:2">
      <c r="A17" s="10" t="s">
        <v>15</v>
      </c>
      <c r="B17">
        <v>15</v>
      </c>
    </row>
    <row r="18" spans="1:2">
      <c r="A18" s="10" t="s">
        <v>24</v>
      </c>
      <c r="B18">
        <v>16</v>
      </c>
    </row>
    <row r="20" spans="1:2">
      <c r="B20" t="str">
        <f>{"8.00-16.00",8;"8.00-17.00",9;"17.00-8.00",15;"16.00-8.00",16}</f>
        <v>8.00-16.00</v>
      </c>
    </row>
    <row r="23" spans="1:2">
      <c r="A23" s="10"/>
    </row>
    <row r="24" spans="1:2">
      <c r="A24" s="10" t="s">
        <v>24</v>
      </c>
      <c r="B24">
        <f>VLOOKUP(A24,{"8.00-16.00",8;"8.00-17.00",9;"17.00-8.00",15;"16.00-8.00",16},2,0)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дежурство 04 </vt:lpstr>
      <vt:lpstr>индекс</vt:lpstr>
      <vt:lpstr>АМТС</vt:lpstr>
      <vt:lpstr>дом_связи</vt:lpstr>
      <vt:lpstr>'дежурство 04 '!Область_печати</vt:lpstr>
    </vt:vector>
  </TitlesOfParts>
  <Company>Utel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chernyshov-sv</dc:creator>
  <cp:lastModifiedBy>Александр</cp:lastModifiedBy>
  <cp:lastPrinted>2014-03-26T08:05:33Z</cp:lastPrinted>
  <dcterms:created xsi:type="dcterms:W3CDTF">2012-01-10T06:42:00Z</dcterms:created>
  <dcterms:modified xsi:type="dcterms:W3CDTF">2014-03-27T09:21:53Z</dcterms:modified>
</cp:coreProperties>
</file>