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2120" windowHeight="7830"/>
  </bookViews>
  <sheets>
    <sheet name="2014" sheetId="4" r:id="rId1"/>
    <sheet name="Лист3" sheetId="7" r:id="rId2"/>
  </sheets>
  <externalReferences>
    <externalReference r:id="rId3"/>
    <externalReference r:id="rId4"/>
    <externalReference r:id="rId5"/>
  </externalReferences>
  <definedNames>
    <definedName name="_xlnm._FilterDatabase" localSheetId="0" hidden="1">'2014'!$A$5:$S$10</definedName>
    <definedName name="g">[1]Фирмы!#REF!</definedName>
    <definedName name="ГОД" localSheetId="0">'2014'!#REF!</definedName>
    <definedName name="ГОД">#REF!</definedName>
    <definedName name="ДАТА" localSheetId="0">'2014'!$C$7</definedName>
    <definedName name="ДАТА">#REF!</definedName>
    <definedName name="ДАТА." localSheetId="0">'2014'!$C$2</definedName>
    <definedName name="ДАТА.">#REF!</definedName>
    <definedName name="датаотсчета.">#REF!</definedName>
    <definedName name="Доход_за_прошлый_год" localSheetId="0">[1]Фирмы!#REF!</definedName>
    <definedName name="Доход_за_прошлый_год">[1]Фирмы!#REF!</definedName>
    <definedName name="Доход_фирмы_за_год" localSheetId="0">[1]Фирмы!#REF!</definedName>
    <definedName name="Доход_фирмы_за_год">[1]Фирмы!#REF!</definedName>
    <definedName name="о">#REF!</definedName>
    <definedName name="п">[1]Фирмы!#REF!</definedName>
    <definedName name="р">#REF!</definedName>
    <definedName name="Стр1">[3]Лист2!$B$1</definedName>
    <definedName name="Стр2">[3]Лист2!$B$2</definedName>
    <definedName name="Стр4">[3]Лист2!$B$4</definedName>
    <definedName name="у">[1]Фирмы!#REF!</definedName>
    <definedName name="я">[2]Фирмы!#REF!</definedName>
  </definedNames>
  <calcPr calcId="124519"/>
</workbook>
</file>

<file path=xl/calcChain.xml><?xml version="1.0" encoding="utf-8"?>
<calcChain xmlns="http://schemas.openxmlformats.org/spreadsheetml/2006/main">
  <c r="T7" i="4"/>
  <c r="U7"/>
  <c r="V7"/>
  <c r="W7"/>
  <c r="T8"/>
  <c r="U8"/>
  <c r="V8"/>
  <c r="W8"/>
  <c r="T9"/>
  <c r="U9"/>
  <c r="V9"/>
  <c r="W9"/>
  <c r="T10"/>
  <c r="U10"/>
  <c r="V10"/>
  <c r="W10"/>
  <c r="W6"/>
  <c r="V6"/>
  <c r="U6"/>
  <c r="T6"/>
  <c r="X4"/>
  <c r="Q7"/>
  <c r="Q8"/>
  <c r="Q9"/>
  <c r="Q10"/>
  <c r="Q6"/>
  <c r="A7" l="1"/>
  <c r="K8" l="1"/>
  <c r="X8" s="1"/>
  <c r="K10"/>
  <c r="X10" s="1"/>
  <c r="K9"/>
  <c r="X9" s="1"/>
  <c r="K7"/>
  <c r="X7" s="1"/>
  <c r="K6"/>
  <c r="X6" s="1"/>
  <c r="A8" l="1"/>
  <c r="A9" l="1"/>
  <c r="A10" s="1"/>
</calcChain>
</file>

<file path=xl/sharedStrings.xml><?xml version="1.0" encoding="utf-8"?>
<sst xmlns="http://schemas.openxmlformats.org/spreadsheetml/2006/main" count="52" uniqueCount="42">
  <si>
    <t xml:space="preserve">Фактический состав </t>
  </si>
  <si>
    <t>на</t>
  </si>
  <si>
    <t>№ п/п</t>
  </si>
  <si>
    <t>Фамилия и инициалы</t>
  </si>
  <si>
    <t>Структурное подразделение</t>
  </si>
  <si>
    <t>Примечание</t>
  </si>
  <si>
    <t>Пол</t>
  </si>
  <si>
    <t>Дата рождения</t>
  </si>
  <si>
    <t>Возраст</t>
  </si>
  <si>
    <t>Дата приема</t>
  </si>
  <si>
    <t>Дата увольнения</t>
  </si>
  <si>
    <t>Женский</t>
  </si>
  <si>
    <t>Мужской</t>
  </si>
  <si>
    <t>Должность</t>
  </si>
  <si>
    <t>Начальник отдела</t>
  </si>
  <si>
    <t>Инженер-электрик</t>
  </si>
  <si>
    <t>Старший оператор</t>
  </si>
  <si>
    <t>Санитарка</t>
  </si>
  <si>
    <t>РУКОВОД.</t>
  </si>
  <si>
    <t>СПЕЦИАЛ.</t>
  </si>
  <si>
    <t>РАБОЧИЕ</t>
  </si>
  <si>
    <t>Деление по ОКПДТР</t>
  </si>
  <si>
    <t>Медицина/немедицина</t>
  </si>
  <si>
    <t>Мед</t>
  </si>
  <si>
    <t>Вид работ</t>
  </si>
  <si>
    <t>Образование</t>
  </si>
  <si>
    <t>Наименование учебного заведения / специальность</t>
  </si>
  <si>
    <t>Год</t>
  </si>
  <si>
    <t>Номер трудового договора</t>
  </si>
  <si>
    <t>Дата трудового договора</t>
  </si>
  <si>
    <t>Трудовой договор</t>
  </si>
  <si>
    <t>В текущем году</t>
  </si>
  <si>
    <t>Работает с даты</t>
  </si>
  <si>
    <t>ЗИМА</t>
  </si>
  <si>
    <t>ВЕСНА</t>
  </si>
  <si>
    <t>ЛЕТО</t>
  </si>
  <si>
    <t>ОСЕНЬ</t>
  </si>
  <si>
    <t>Время года</t>
  </si>
  <si>
    <t>ЮБИЛЯР</t>
  </si>
  <si>
    <t>ЮБИЛЕИ</t>
  </si>
  <si>
    <t>Вот в графе Х должно быть слово ЮБИЛЯР</t>
  </si>
  <si>
    <t>Что не правильно в формуле???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</si>
</sst>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;@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b/>
      <u/>
      <sz val="18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9"/>
      <color indexed="8"/>
      <name val="Times New Roman"/>
      <family val="1"/>
      <charset val="204"/>
    </font>
    <font>
      <sz val="8"/>
      <name val="Arial Cyr"/>
      <charset val="204"/>
    </font>
    <font>
      <b/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CED6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7">
    <xf numFmtId="0" fontId="0" fillId="0" borderId="0" xfId="0"/>
    <xf numFmtId="0" fontId="1" fillId="0" borderId="0" xfId="2" applyAlignment="1">
      <alignment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14" fontId="7" fillId="0" borderId="0" xfId="2" applyNumberFormat="1" applyFont="1" applyFill="1" applyBorder="1" applyAlignment="1">
      <alignment horizontal="center" vertical="center" wrapText="1"/>
    </xf>
    <xf numFmtId="0" fontId="1" fillId="0" borderId="0" xfId="2"/>
    <xf numFmtId="0" fontId="10" fillId="0" borderId="0" xfId="2" applyFont="1"/>
    <xf numFmtId="0" fontId="10" fillId="0" borderId="0" xfId="2" applyFont="1" applyAlignment="1">
      <alignment shrinkToFit="1"/>
    </xf>
    <xf numFmtId="165" fontId="3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2" applyAlignment="1">
      <alignment vertical="center"/>
    </xf>
    <xf numFmtId="0" fontId="3" fillId="0" borderId="0" xfId="2" applyFont="1" applyBorder="1" applyAlignment="1">
      <alignment horizontal="center" vertical="center" wrapText="1"/>
    </xf>
    <xf numFmtId="1" fontId="9" fillId="0" borderId="3" xfId="2" applyNumberFormat="1" applyFont="1" applyBorder="1" applyAlignment="1">
      <alignment horizontal="center" vertical="center" wrapText="1"/>
    </xf>
    <xf numFmtId="165" fontId="3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2" applyFont="1"/>
    <xf numFmtId="14" fontId="5" fillId="0" borderId="0" xfId="2" applyNumberFormat="1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3" fillId="0" borderId="0" xfId="2" applyFont="1"/>
    <xf numFmtId="14" fontId="14" fillId="0" borderId="0" xfId="2" applyNumberFormat="1" applyFont="1" applyFill="1" applyBorder="1" applyAlignment="1">
      <alignment horizontal="center" vertical="center" wrapText="1"/>
    </xf>
    <xf numFmtId="165" fontId="15" fillId="0" borderId="3" xfId="2" applyNumberFormat="1" applyFont="1" applyFill="1" applyBorder="1" applyAlignment="1" applyProtection="1">
      <alignment horizontal="left" vertical="center" wrapText="1" shrinkToFit="1"/>
      <protection locked="0"/>
    </xf>
    <xf numFmtId="0" fontId="1" fillId="0" borderId="0" xfId="2" applyFill="1"/>
    <xf numFmtId="1" fontId="9" fillId="0" borderId="15" xfId="2" applyNumberFormat="1" applyFont="1" applyBorder="1" applyAlignment="1">
      <alignment horizontal="center" vertical="center" wrapText="1"/>
    </xf>
    <xf numFmtId="1" fontId="9" fillId="0" borderId="24" xfId="2" applyNumberFormat="1" applyFont="1" applyBorder="1" applyAlignment="1">
      <alignment horizontal="center" vertical="center" wrapText="1"/>
    </xf>
    <xf numFmtId="1" fontId="9" fillId="0" borderId="23" xfId="2" applyNumberFormat="1" applyFont="1" applyBorder="1" applyAlignment="1">
      <alignment horizontal="center" vertical="center" wrapText="1"/>
    </xf>
    <xf numFmtId="49" fontId="10" fillId="2" borderId="3" xfId="2" applyNumberFormat="1" applyFont="1" applyFill="1" applyBorder="1" applyAlignment="1" applyProtection="1">
      <alignment horizontal="left" vertical="center" wrapText="1"/>
      <protection locked="0"/>
    </xf>
    <xf numFmtId="165" fontId="9" fillId="0" borderId="3" xfId="2" applyNumberFormat="1" applyFont="1" applyBorder="1" applyAlignment="1">
      <alignment horizontal="center" vertical="center" wrapText="1"/>
    </xf>
    <xf numFmtId="1" fontId="9" fillId="0" borderId="19" xfId="2" applyNumberFormat="1" applyFont="1" applyBorder="1" applyAlignment="1">
      <alignment horizontal="center" vertical="center" wrapText="1"/>
    </xf>
    <xf numFmtId="164" fontId="18" fillId="0" borderId="0" xfId="2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3" xfId="2" applyNumberFormat="1" applyFont="1" applyFill="1" applyBorder="1" applyAlignment="1" applyProtection="1">
      <alignment horizontal="left" vertical="center" wrapText="1"/>
      <protection locked="0"/>
    </xf>
    <xf numFmtId="165" fontId="3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49" fontId="17" fillId="2" borderId="3" xfId="2" applyNumberFormat="1" applyFont="1" applyFill="1" applyBorder="1" applyAlignment="1" applyProtection="1">
      <alignment horizontal="left" vertical="center" wrapText="1"/>
      <protection locked="0"/>
    </xf>
    <xf numFmtId="49" fontId="17" fillId="0" borderId="3" xfId="2" applyNumberFormat="1" applyFont="1" applyFill="1" applyBorder="1" applyAlignment="1" applyProtection="1">
      <alignment horizontal="left" vertical="center" wrapText="1"/>
      <protection locked="0"/>
    </xf>
    <xf numFmtId="165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165" fontId="15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1" fontId="16" fillId="0" borderId="15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49" fontId="10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9" xfId="2" applyNumberFormat="1" applyFont="1" applyFill="1" applyBorder="1" applyAlignment="1" applyProtection="1">
      <alignment horizontal="left" vertical="center" wrapText="1"/>
      <protection locked="0"/>
    </xf>
    <xf numFmtId="49" fontId="10" fillId="0" borderId="19" xfId="2" applyNumberFormat="1" applyFont="1" applyFill="1" applyBorder="1" applyAlignment="1" applyProtection="1">
      <alignment horizontal="left" vertical="center" wrapText="1"/>
      <protection locked="0"/>
    </xf>
    <xf numFmtId="165" fontId="3" fillId="0" borderId="19" xfId="2" applyNumberFormat="1" applyFont="1" applyFill="1" applyBorder="1" applyAlignment="1" applyProtection="1">
      <alignment horizontal="left" vertical="center" wrapText="1" shrinkToFit="1"/>
      <protection locked="0"/>
    </xf>
    <xf numFmtId="165" fontId="15" fillId="0" borderId="19" xfId="2" applyNumberFormat="1" applyFont="1" applyFill="1" applyBorder="1" applyAlignment="1" applyProtection="1">
      <alignment horizontal="left" vertical="center" wrapText="1" shrinkToFit="1"/>
      <protection locked="0"/>
    </xf>
    <xf numFmtId="165" fontId="3" fillId="0" borderId="19" xfId="0" applyNumberFormat="1" applyFont="1" applyBorder="1" applyAlignment="1">
      <alignment horizontal="center" vertical="center" wrapText="1"/>
    </xf>
    <xf numFmtId="165" fontId="9" fillId="0" borderId="19" xfId="2" applyNumberFormat="1" applyFont="1" applyBorder="1" applyAlignment="1">
      <alignment horizontal="center" vertical="center" wrapText="1"/>
    </xf>
    <xf numFmtId="165" fontId="9" fillId="0" borderId="23" xfId="2" applyNumberFormat="1" applyFont="1" applyBorder="1" applyAlignment="1">
      <alignment horizontal="center" vertical="center" wrapText="1"/>
    </xf>
    <xf numFmtId="165" fontId="9" fillId="0" borderId="24" xfId="2" applyNumberFormat="1" applyFont="1" applyBorder="1" applyAlignment="1">
      <alignment horizontal="center" vertical="center" wrapText="1"/>
    </xf>
    <xf numFmtId="165" fontId="12" fillId="0" borderId="22" xfId="2" applyNumberFormat="1" applyFont="1" applyBorder="1" applyAlignment="1">
      <alignment horizontal="center" vertical="center" wrapText="1"/>
    </xf>
    <xf numFmtId="165" fontId="12" fillId="0" borderId="15" xfId="2" applyNumberFormat="1" applyFont="1" applyBorder="1" applyAlignment="1">
      <alignment horizontal="center" vertical="center" wrapText="1"/>
    </xf>
    <xf numFmtId="165" fontId="3" fillId="0" borderId="15" xfId="2" applyNumberFormat="1" applyFont="1" applyBorder="1" applyAlignment="1">
      <alignment horizontal="center" vertical="center" wrapText="1"/>
    </xf>
    <xf numFmtId="49" fontId="9" fillId="0" borderId="13" xfId="2" applyNumberFormat="1" applyFont="1" applyBorder="1" applyAlignment="1">
      <alignment horizontal="center" vertical="center" wrapText="1"/>
    </xf>
    <xf numFmtId="49" fontId="9" fillId="0" borderId="7" xfId="2" applyNumberFormat="1" applyFont="1" applyBorder="1" applyAlignment="1">
      <alignment horizontal="center" vertical="center" wrapText="1"/>
    </xf>
    <xf numFmtId="1" fontId="9" fillId="0" borderId="22" xfId="2" applyNumberFormat="1" applyFont="1" applyBorder="1" applyAlignment="1">
      <alignment horizontal="center" vertical="center" wrapText="1"/>
    </xf>
    <xf numFmtId="1" fontId="9" fillId="0" borderId="14" xfId="2" applyNumberFormat="1" applyFont="1" applyBorder="1" applyAlignment="1">
      <alignment horizontal="center" vertical="center" wrapText="1"/>
    </xf>
    <xf numFmtId="1" fontId="9" fillId="0" borderId="11" xfId="2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165" fontId="12" fillId="0" borderId="23" xfId="2" applyNumberFormat="1" applyFont="1" applyBorder="1" applyAlignment="1">
      <alignment horizontal="center" vertical="center" wrapText="1"/>
    </xf>
    <xf numFmtId="165" fontId="12" fillId="0" borderId="24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22" xfId="2" applyFont="1" applyBorder="1" applyAlignment="1">
      <alignment horizontal="center" vertical="center" shrinkToFit="1"/>
    </xf>
    <xf numFmtId="0" fontId="10" fillId="0" borderId="19" xfId="2" applyFont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164" fontId="18" fillId="0" borderId="5" xfId="2" applyNumberFormat="1" applyFont="1" applyFill="1" applyBorder="1" applyAlignment="1">
      <alignment horizontal="center" vertical="center" wrapText="1"/>
    </xf>
    <xf numFmtId="164" fontId="18" fillId="0" borderId="18" xfId="2" applyNumberFormat="1" applyFont="1" applyFill="1" applyBorder="1" applyAlignment="1">
      <alignment horizontal="center" vertical="center" wrapText="1"/>
    </xf>
    <xf numFmtId="164" fontId="18" fillId="0" borderId="16" xfId="2" applyNumberFormat="1" applyFont="1" applyFill="1" applyBorder="1" applyAlignment="1">
      <alignment horizontal="center" vertical="center" wrapText="1"/>
    </xf>
    <xf numFmtId="0" fontId="19" fillId="0" borderId="5" xfId="2" applyFont="1" applyFill="1" applyBorder="1" applyAlignment="1">
      <alignment horizontal="center" vertical="center" wrapText="1"/>
    </xf>
    <xf numFmtId="0" fontId="19" fillId="0" borderId="16" xfId="2" applyFont="1" applyFill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1" fontId="8" fillId="3" borderId="20" xfId="2" applyNumberFormat="1" applyFont="1" applyFill="1" applyBorder="1" applyAlignment="1">
      <alignment horizontal="center" vertical="center" wrapText="1"/>
    </xf>
    <xf numFmtId="1" fontId="8" fillId="3" borderId="21" xfId="2" applyNumberFormat="1" applyFont="1" applyFill="1" applyBorder="1" applyAlignment="1">
      <alignment horizontal="center"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1" fontId="8" fillId="3" borderId="12" xfId="2" applyNumberFormat="1" applyFont="1" applyFill="1" applyBorder="1" applyAlignment="1">
      <alignment horizontal="center" vertical="center" wrapText="1"/>
    </xf>
    <xf numFmtId="1" fontId="8" fillId="3" borderId="6" xfId="2" applyNumberFormat="1" applyFont="1" applyFill="1" applyBorder="1" applyAlignment="1">
      <alignment horizontal="center" vertical="center" wrapText="1"/>
    </xf>
    <xf numFmtId="1" fontId="8" fillId="3" borderId="8" xfId="2" applyNumberFormat="1" applyFont="1" applyFill="1" applyBorder="1" applyAlignment="1">
      <alignment horizontal="center" vertical="center" wrapText="1"/>
    </xf>
    <xf numFmtId="1" fontId="8" fillId="3" borderId="9" xfId="2" applyNumberFormat="1" applyFont="1" applyFill="1" applyBorder="1" applyAlignment="1">
      <alignment horizontal="center" vertical="center" wrapText="1"/>
    </xf>
    <xf numFmtId="1" fontId="8" fillId="3" borderId="4" xfId="2" applyNumberFormat="1" applyFont="1" applyFill="1" applyBorder="1" applyAlignment="1">
      <alignment horizontal="center" vertical="center" wrapText="1"/>
    </xf>
    <xf numFmtId="1" fontId="8" fillId="3" borderId="25" xfId="2" applyNumberFormat="1" applyFont="1" applyFill="1" applyBorder="1" applyAlignment="1">
      <alignment horizontal="center" vertical="center" wrapText="1"/>
    </xf>
    <xf numFmtId="1" fontId="8" fillId="3" borderId="26" xfId="2" applyNumberFormat="1" applyFont="1" applyFill="1" applyBorder="1" applyAlignment="1">
      <alignment horizontal="center" vertical="center" wrapText="1"/>
    </xf>
    <xf numFmtId="14" fontId="8" fillId="3" borderId="9" xfId="2" applyNumberFormat="1" applyFont="1" applyFill="1" applyBorder="1" applyAlignment="1">
      <alignment horizontal="center" vertical="center" wrapText="1"/>
    </xf>
    <xf numFmtId="14" fontId="8" fillId="3" borderId="4" xfId="2" applyNumberFormat="1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164" fontId="8" fillId="3" borderId="9" xfId="2" applyNumberFormat="1" applyFont="1" applyFill="1" applyBorder="1" applyAlignment="1">
      <alignment horizontal="center" vertical="center" wrapText="1"/>
    </xf>
    <xf numFmtId="164" fontId="8" fillId="3" borderId="4" xfId="2" applyNumberFormat="1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wrapText="1"/>
    </xf>
    <xf numFmtId="0" fontId="4" fillId="0" borderId="18" xfId="1" applyFont="1" applyFill="1" applyBorder="1" applyAlignment="1" applyProtection="1">
      <alignment horizontal="center" wrapText="1"/>
    </xf>
    <xf numFmtId="0" fontId="4" fillId="0" borderId="16" xfId="1" applyFont="1" applyFill="1" applyBorder="1" applyAlignment="1" applyProtection="1">
      <alignment horizontal="center" wrapText="1"/>
    </xf>
    <xf numFmtId="164" fontId="8" fillId="3" borderId="20" xfId="2" applyNumberFormat="1" applyFont="1" applyFill="1" applyBorder="1" applyAlignment="1">
      <alignment horizontal="center" vertical="center" wrapText="1"/>
    </xf>
    <xf numFmtId="164" fontId="8" fillId="3" borderId="21" xfId="2" applyNumberFormat="1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14" fontId="6" fillId="0" borderId="2" xfId="2" applyNumberFormat="1" applyFont="1" applyFill="1" applyBorder="1" applyAlignment="1">
      <alignment horizontal="center" vertical="top" wrapText="1"/>
    </xf>
    <xf numFmtId="14" fontId="6" fillId="0" borderId="17" xfId="2" applyNumberFormat="1" applyFont="1" applyFill="1" applyBorder="1" applyAlignment="1">
      <alignment horizontal="center" vertical="top" wrapText="1"/>
    </xf>
    <xf numFmtId="0" fontId="10" fillId="0" borderId="0" xfId="2" applyFont="1" applyAlignment="1">
      <alignment wrapText="1"/>
    </xf>
    <xf numFmtId="0" fontId="10" fillId="4" borderId="12" xfId="2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horizontal="center" vertical="center" shrinkToFit="1"/>
    </xf>
    <xf numFmtId="0" fontId="19" fillId="4" borderId="11" xfId="2" applyFont="1" applyFill="1" applyBorder="1" applyAlignment="1">
      <alignment horizontal="center" vertical="center" shrinkToFit="1"/>
    </xf>
  </cellXfs>
  <cellStyles count="3">
    <cellStyle name="Гиперссылка" xfId="1" builtinId="8"/>
    <cellStyle name="Обычный" xfId="0" builtinId="0"/>
    <cellStyle name="Обычный 2" xfId="2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92CED6"/>
      <color rgb="FFCCFFCC"/>
      <color rgb="FFCC9900"/>
      <color rgb="FFCCFFFF"/>
      <color rgb="FFFAC090"/>
      <color rgb="FFFFFF99"/>
      <color rgb="FFFFFFCC"/>
      <color rgb="FFFF9900"/>
      <color rgb="FFFF80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PropertyBag">
  <ax:ocxPr ax:name="VariousPropertyBits" ax:value="746604571"/>
  <ax:ocxPr ax:name="Size" ax:value="4683;741"/>
  <ax:ocxPr ax:name="FontName" ax:value="Times New Roman"/>
  <ax:ocxPr ax:name="FontEffects" ax:value="1073741825"/>
  <ax:ocxPr ax:name="FontHeight" ax:value="240"/>
  <ax:ocxPr ax:name="FontCharSet" ax:value="204"/>
  <ax:ocxPr ax:name="FontPitchAndFamily" ax:value="2"/>
  <ax:ocxPr ax:name="FontWeight" ax:value="700"/>
</ax:ocx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PropertyBag">
  <ax:ocxPr ax:name="ScrollBars" ax:value="3"/>
  <ax:ocxPr ax:name="DisplayStyle" ax:value="2"/>
  <ax:ocxPr ax:name="Size" ax:value="4392;9128"/>
  <ax:ocxPr ax:name="ColumnCount" ax:value="2"/>
  <ax:ocxPr ax:name="cColumnInfo" ax:value="1"/>
  <ax:ocxPr ax:name="MatchEntry" ax:value="0"/>
  <ax:ocxPr ax:name="FontName" ax:value="Times New Roman"/>
  <ax:ocxPr ax:name="FontHeight" ax:value="240"/>
  <ax:ocxPr ax:name="FontCharSet" ax:value="204"/>
  <ax:ocxPr ax:name="FontPitchAndFamily" ax:value="2"/>
  <ax:ocxPr ax:name="Width" ax:value="0"/>
</ax:ocx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9;&#1056;&#1043;&#1059;\&#1087;&#1087;&#1087;\&#1047;&#1072;&#1076;&#1072;&#1085;&#1080;&#1103;%20PPP\&#1060;&#1048;&#1088;&#1084;&#1099;_&#1083;&#1086;&#1075;&#1080;&#1095;&#1077;&#1089;&#1082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6;&#1043;&#1059;/&#1087;&#1087;&#1087;/&#1047;&#1072;&#1076;&#1072;&#1085;&#1080;&#1103;%20PPP/&#1060;&#1048;&#1088;&#1084;&#1099;_&#1083;&#1086;&#1075;&#1080;&#1095;&#1077;&#1089;&#1082;&#1080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Ludmil_A\Excel_kom\&#1058;&#1072;&#1088;&#1072;&#1089;&#1077;&#1085;&#1082;&#1086;%20&#1056;&#1086;&#1084;&#1072;&#1085;\&#1054;&#1073;&#1086;&#1079;&#1085;&#1072;&#1095;&#1077;&#1085;&#1080;&#1077;%20&#1103;&#1095;&#1077;&#1077;&#10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Фирмы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>
        <row r="1">
          <cell r="B1" t="str">
            <v xml:space="preserve">Доход фирмы составил </v>
          </cell>
        </row>
        <row r="2">
          <cell r="B2" t="str">
            <v xml:space="preserve">за текущий год </v>
          </cell>
        </row>
        <row r="4">
          <cell r="B4" t="str">
            <v>, чем в прошлом году.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Y11"/>
  <sheetViews>
    <sheetView tabSelected="1" zoomScale="70" zoomScaleNormal="70" workbookViewId="0">
      <selection activeCell="X7" sqref="X7"/>
    </sheetView>
  </sheetViews>
  <sheetFormatPr defaultRowHeight="12.75"/>
  <cols>
    <col min="1" max="1" width="3.28515625" style="7" customWidth="1"/>
    <col min="2" max="2" width="7.140625" style="22" customWidth="1"/>
    <col min="3" max="3" width="5.7109375" style="7" customWidth="1"/>
    <col min="4" max="4" width="17.140625" style="1" customWidth="1"/>
    <col min="5" max="5" width="7.42578125" style="7" customWidth="1"/>
    <col min="6" max="6" width="6.28515625" style="22" customWidth="1"/>
    <col min="7" max="7" width="5" style="7" customWidth="1"/>
    <col min="8" max="8" width="8.42578125" style="19" customWidth="1"/>
    <col min="9" max="9" width="3.85546875" style="7" customWidth="1"/>
    <col min="10" max="10" width="7.5703125" style="15" customWidth="1"/>
    <col min="11" max="11" width="3.7109375" style="11" customWidth="1"/>
    <col min="12" max="12" width="3" style="11" customWidth="1"/>
    <col min="13" max="13" width="4.5703125" style="11" customWidth="1"/>
    <col min="14" max="14" width="6.28515625" style="11" customWidth="1"/>
    <col min="15" max="15" width="5.5703125" style="11" customWidth="1"/>
    <col min="16" max="16" width="5" style="11" customWidth="1"/>
    <col min="17" max="17" width="9.28515625" style="11" customWidth="1"/>
    <col min="18" max="18" width="7.140625" style="17" customWidth="1"/>
    <col min="19" max="23" width="7.7109375" style="17" customWidth="1"/>
    <col min="24" max="24" width="9.28515625" style="17" customWidth="1"/>
    <col min="25" max="25" width="15.85546875" style="7" customWidth="1"/>
    <col min="26" max="16384" width="9.140625" style="7"/>
  </cols>
  <sheetData>
    <row r="1" spans="1:25" ht="19.5" customHeight="1">
      <c r="A1" s="102" t="s">
        <v>0</v>
      </c>
      <c r="B1" s="103"/>
      <c r="C1" s="103"/>
      <c r="D1" s="103"/>
      <c r="E1" s="103"/>
      <c r="F1" s="103"/>
      <c r="G1" s="103"/>
      <c r="H1" s="103"/>
      <c r="I1" s="103">
        <v>2014</v>
      </c>
      <c r="J1" s="104"/>
      <c r="K1" s="12"/>
      <c r="L1" s="12"/>
      <c r="M1" s="12"/>
      <c r="N1" s="12"/>
      <c r="O1" s="12"/>
      <c r="P1" s="12"/>
      <c r="Q1" s="12"/>
      <c r="R1" s="18"/>
      <c r="S1" s="18"/>
    </row>
    <row r="2" spans="1:25" ht="23.25" customHeight="1" thickBot="1">
      <c r="A2" s="2"/>
      <c r="B2" s="3" t="s">
        <v>1</v>
      </c>
      <c r="C2" s="111">
        <v>42004</v>
      </c>
      <c r="D2" s="111"/>
      <c r="E2" s="111"/>
      <c r="F2" s="111"/>
      <c r="G2" s="111"/>
      <c r="H2" s="111"/>
      <c r="I2" s="111"/>
      <c r="J2" s="112"/>
      <c r="K2" s="4"/>
      <c r="L2" s="4"/>
      <c r="M2" s="4"/>
      <c r="N2" s="4"/>
      <c r="O2" s="4"/>
      <c r="P2" s="4"/>
      <c r="Q2" s="4"/>
      <c r="R2" s="4"/>
      <c r="S2" s="4"/>
    </row>
    <row r="3" spans="1:25" ht="17.25" customHeight="1" thickBot="1">
      <c r="A3" s="5"/>
      <c r="B3" s="5"/>
      <c r="C3" s="6"/>
      <c r="D3" s="6"/>
      <c r="E3" s="6"/>
      <c r="F3" s="6"/>
      <c r="G3" s="6"/>
      <c r="H3" s="20"/>
      <c r="I3" s="6"/>
      <c r="J3" s="16"/>
      <c r="K3" s="4"/>
      <c r="L3" s="74" t="s">
        <v>25</v>
      </c>
      <c r="M3" s="76"/>
      <c r="N3" s="74" t="s">
        <v>30</v>
      </c>
      <c r="O3" s="75"/>
      <c r="P3" s="76"/>
      <c r="Q3" s="29"/>
      <c r="R3" s="77" t="s">
        <v>31</v>
      </c>
      <c r="S3" s="78"/>
      <c r="T3" s="79" t="s">
        <v>39</v>
      </c>
      <c r="U3" s="80"/>
      <c r="V3" s="80"/>
      <c r="W3" s="80"/>
      <c r="X3" s="81"/>
    </row>
    <row r="4" spans="1:25" s="8" customFormat="1" ht="17.25" customHeight="1">
      <c r="A4" s="105" t="s">
        <v>2</v>
      </c>
      <c r="B4" s="98" t="s">
        <v>3</v>
      </c>
      <c r="C4" s="98" t="s">
        <v>4</v>
      </c>
      <c r="D4" s="98" t="s">
        <v>13</v>
      </c>
      <c r="E4" s="98" t="s">
        <v>24</v>
      </c>
      <c r="F4" s="98" t="s">
        <v>5</v>
      </c>
      <c r="G4" s="96" t="s">
        <v>6</v>
      </c>
      <c r="H4" s="94" t="s">
        <v>21</v>
      </c>
      <c r="I4" s="96" t="s">
        <v>22</v>
      </c>
      <c r="J4" s="92" t="s">
        <v>7</v>
      </c>
      <c r="K4" s="90" t="s">
        <v>8</v>
      </c>
      <c r="L4" s="82" t="s">
        <v>25</v>
      </c>
      <c r="M4" s="84" t="s">
        <v>26</v>
      </c>
      <c r="N4" s="86" t="s">
        <v>28</v>
      </c>
      <c r="O4" s="88" t="s">
        <v>29</v>
      </c>
      <c r="P4" s="88" t="s">
        <v>27</v>
      </c>
      <c r="Q4" s="90" t="s">
        <v>32</v>
      </c>
      <c r="R4" s="107" t="s">
        <v>9</v>
      </c>
      <c r="S4" s="109" t="s">
        <v>10</v>
      </c>
      <c r="T4" s="100" t="s">
        <v>37</v>
      </c>
      <c r="U4" s="101"/>
      <c r="V4" s="101"/>
      <c r="W4" s="101"/>
      <c r="X4" s="71">
        <f>I1</f>
        <v>2014</v>
      </c>
    </row>
    <row r="5" spans="1:25" s="8" customFormat="1" ht="59.25" customHeight="1" thickBot="1">
      <c r="A5" s="106"/>
      <c r="B5" s="99"/>
      <c r="C5" s="99"/>
      <c r="D5" s="99"/>
      <c r="E5" s="99"/>
      <c r="F5" s="99"/>
      <c r="G5" s="97"/>
      <c r="H5" s="95"/>
      <c r="I5" s="97"/>
      <c r="J5" s="93"/>
      <c r="K5" s="91"/>
      <c r="L5" s="83"/>
      <c r="M5" s="85"/>
      <c r="N5" s="87"/>
      <c r="O5" s="89"/>
      <c r="P5" s="89"/>
      <c r="Q5" s="91"/>
      <c r="R5" s="108"/>
      <c r="S5" s="110"/>
      <c r="T5" s="72" t="s">
        <v>33</v>
      </c>
      <c r="U5" s="73" t="s">
        <v>34</v>
      </c>
      <c r="V5" s="73" t="s">
        <v>35</v>
      </c>
      <c r="W5" s="73" t="s">
        <v>36</v>
      </c>
      <c r="X5" s="114" t="s">
        <v>38</v>
      </c>
      <c r="Y5" s="113" t="s">
        <v>40</v>
      </c>
    </row>
    <row r="6" spans="1:25" s="9" customFormat="1" ht="42" customHeight="1">
      <c r="A6" s="44">
        <v>1</v>
      </c>
      <c r="B6" s="45"/>
      <c r="C6" s="46"/>
      <c r="D6" s="47" t="s">
        <v>17</v>
      </c>
      <c r="E6" s="48"/>
      <c r="F6" s="49"/>
      <c r="G6" s="50" t="s">
        <v>11</v>
      </c>
      <c r="H6" s="51" t="s">
        <v>20</v>
      </c>
      <c r="I6" s="50" t="s">
        <v>23</v>
      </c>
      <c r="J6" s="52">
        <v>25222</v>
      </c>
      <c r="K6" s="25">
        <f t="shared" ref="K6:K10" si="0">INT(((ДАТА.-J6)-((ДАТА.-J6)/365)/4)/365)</f>
        <v>45</v>
      </c>
      <c r="L6" s="61"/>
      <c r="M6" s="62"/>
      <c r="N6" s="59"/>
      <c r="O6" s="53"/>
      <c r="P6" s="28"/>
      <c r="Q6" s="54">
        <f>O6</f>
        <v>0</v>
      </c>
      <c r="R6" s="56"/>
      <c r="S6" s="65"/>
      <c r="T6" s="69" t="str">
        <f>IF(OR(MONTH(J6)=12,MONTH(J6)=1,MONTH(J6)=2),"ЗИМА","")</f>
        <v>ЗИМА</v>
      </c>
      <c r="U6" s="70" t="str">
        <f>IF(OR(MONTH(J6)=3,MONTH(J6)=4,MONTH(J6)=5),"ВЕСНА","")</f>
        <v/>
      </c>
      <c r="V6" s="70" t="str">
        <f>IF(OR(MONTH(J6)=6,MONTH(J6)=7,MONTH(J6)=8),"ЛЕТО","")</f>
        <v/>
      </c>
      <c r="W6" s="70" t="str">
        <f>IF(OR(MONTH(J6)=9,MONTH(J6)=10,MONTH(J6)=11),"ОСЕНЬ","")</f>
        <v/>
      </c>
      <c r="X6" s="115" t="str">
        <f>IF(OR(MOD(K6,5))=0,"ЮБИЛЯР","")</f>
        <v/>
      </c>
      <c r="Y6" s="9" t="s">
        <v>38</v>
      </c>
    </row>
    <row r="7" spans="1:25" s="9" customFormat="1" ht="42" customHeight="1">
      <c r="A7" s="43">
        <f>MAX($A1:A$6)+1</f>
        <v>2</v>
      </c>
      <c r="B7" s="30"/>
      <c r="C7" s="35"/>
      <c r="D7" s="36" t="s">
        <v>14</v>
      </c>
      <c r="E7" s="37"/>
      <c r="F7" s="38"/>
      <c r="G7" s="14" t="s">
        <v>12</v>
      </c>
      <c r="H7" s="21" t="s">
        <v>18</v>
      </c>
      <c r="I7" s="14"/>
      <c r="J7" s="39">
        <v>25518</v>
      </c>
      <c r="K7" s="24">
        <f t="shared" si="0"/>
        <v>45</v>
      </c>
      <c r="L7" s="23"/>
      <c r="M7" s="63"/>
      <c r="N7" s="60"/>
      <c r="O7" s="27"/>
      <c r="P7" s="13"/>
      <c r="Q7" s="55">
        <f t="shared" ref="Q7:Q10" si="1">O7</f>
        <v>0</v>
      </c>
      <c r="R7" s="57"/>
      <c r="S7" s="66"/>
      <c r="T7" s="68" t="str">
        <f t="shared" ref="T7:T10" si="2">IF(OR(MONTH(J7)=12,MONTH(J7)=1,MONTH(J7)=2),"ЗИМА","")</f>
        <v/>
      </c>
      <c r="U7" s="67" t="str">
        <f t="shared" ref="U7:U10" si="3">IF(OR(MONTH(J7)=3,MONTH(J7)=4,MONTH(J7)=5),"ВЕСНА","")</f>
        <v/>
      </c>
      <c r="V7" s="67" t="str">
        <f t="shared" ref="V7:V10" si="4">IF(OR(MONTH(J7)=6,MONTH(J7)=7,MONTH(J7)=8),"ЛЕТО","")</f>
        <v/>
      </c>
      <c r="W7" s="67" t="str">
        <f t="shared" ref="W7:W10" si="5">IF(OR(MONTH(J7)=9,MONTH(J7)=10,MONTH(J7)=11),"ОСЕНЬ","")</f>
        <v>ОСЕНЬ</v>
      </c>
      <c r="X7" s="116" t="str">
        <f t="shared" ref="X7:X10" si="6">IF(OR(MOD(K7,5))=0,"ЮБИЛЯР","")</f>
        <v/>
      </c>
      <c r="Y7" s="9" t="s">
        <v>38</v>
      </c>
    </row>
    <row r="8" spans="1:25" s="9" customFormat="1" ht="42" customHeight="1">
      <c r="A8" s="43">
        <f>MAX($A$6:A7)+1</f>
        <v>3</v>
      </c>
      <c r="B8" s="30"/>
      <c r="C8" s="35"/>
      <c r="D8" s="36" t="s">
        <v>15</v>
      </c>
      <c r="E8" s="37"/>
      <c r="F8" s="38"/>
      <c r="G8" s="14" t="s">
        <v>12</v>
      </c>
      <c r="H8" s="21" t="s">
        <v>19</v>
      </c>
      <c r="I8" s="14"/>
      <c r="J8" s="39">
        <v>17818</v>
      </c>
      <c r="K8" s="24">
        <f t="shared" si="0"/>
        <v>66</v>
      </c>
      <c r="L8" s="23"/>
      <c r="M8" s="63"/>
      <c r="N8" s="60"/>
      <c r="O8" s="27"/>
      <c r="P8" s="13"/>
      <c r="Q8" s="55">
        <f t="shared" si="1"/>
        <v>0</v>
      </c>
      <c r="R8" s="57"/>
      <c r="S8" s="66"/>
      <c r="T8" s="68" t="str">
        <f t="shared" si="2"/>
        <v/>
      </c>
      <c r="U8" s="67" t="str">
        <f t="shared" si="3"/>
        <v/>
      </c>
      <c r="V8" s="67" t="str">
        <f t="shared" si="4"/>
        <v/>
      </c>
      <c r="W8" s="67" t="str">
        <f t="shared" si="5"/>
        <v>ОСЕНЬ</v>
      </c>
      <c r="X8" s="116" t="str">
        <f t="shared" si="6"/>
        <v/>
      </c>
    </row>
    <row r="9" spans="1:25" s="9" customFormat="1" ht="42" customHeight="1">
      <c r="A9" s="43">
        <f>MAX($A$6:A8)+1</f>
        <v>4</v>
      </c>
      <c r="B9" s="30"/>
      <c r="C9" s="40"/>
      <c r="D9" s="41" t="s">
        <v>14</v>
      </c>
      <c r="E9" s="26"/>
      <c r="F9" s="33"/>
      <c r="G9" s="10" t="s">
        <v>11</v>
      </c>
      <c r="H9" s="42" t="s">
        <v>18</v>
      </c>
      <c r="I9" s="10"/>
      <c r="J9" s="39">
        <v>30807</v>
      </c>
      <c r="K9" s="24">
        <f t="shared" si="0"/>
        <v>30</v>
      </c>
      <c r="L9" s="23"/>
      <c r="M9" s="63"/>
      <c r="N9" s="60"/>
      <c r="O9" s="27"/>
      <c r="P9" s="13"/>
      <c r="Q9" s="55">
        <f t="shared" si="1"/>
        <v>0</v>
      </c>
      <c r="R9" s="58"/>
      <c r="S9" s="66"/>
      <c r="T9" s="68" t="str">
        <f t="shared" si="2"/>
        <v/>
      </c>
      <c r="U9" s="67" t="str">
        <f t="shared" si="3"/>
        <v>ВЕСНА</v>
      </c>
      <c r="V9" s="67" t="str">
        <f t="shared" si="4"/>
        <v/>
      </c>
      <c r="W9" s="67" t="str">
        <f t="shared" si="5"/>
        <v/>
      </c>
      <c r="X9" s="116" t="str">
        <f t="shared" si="6"/>
        <v/>
      </c>
      <c r="Y9" s="9" t="s">
        <v>38</v>
      </c>
    </row>
    <row r="10" spans="1:25" s="9" customFormat="1" ht="42" customHeight="1">
      <c r="A10" s="43">
        <f>MAX($A$6:A9)+1</f>
        <v>5</v>
      </c>
      <c r="B10" s="30"/>
      <c r="C10" s="31"/>
      <c r="D10" s="32" t="s">
        <v>16</v>
      </c>
      <c r="E10" s="26"/>
      <c r="F10" s="33"/>
      <c r="G10" s="10" t="s">
        <v>11</v>
      </c>
      <c r="H10" s="21" t="s">
        <v>20</v>
      </c>
      <c r="I10" s="10"/>
      <c r="J10" s="34">
        <v>26813</v>
      </c>
      <c r="K10" s="24">
        <f t="shared" si="0"/>
        <v>41</v>
      </c>
      <c r="L10" s="23"/>
      <c r="M10" s="63"/>
      <c r="N10" s="60"/>
      <c r="O10" s="27"/>
      <c r="P10" s="13"/>
      <c r="Q10" s="55">
        <f t="shared" si="1"/>
        <v>0</v>
      </c>
      <c r="R10" s="57"/>
      <c r="S10" s="66"/>
      <c r="T10" s="68" t="str">
        <f t="shared" si="2"/>
        <v/>
      </c>
      <c r="U10" s="67" t="str">
        <f t="shared" si="3"/>
        <v>ВЕСНА</v>
      </c>
      <c r="V10" s="67" t="str">
        <f t="shared" si="4"/>
        <v/>
      </c>
      <c r="W10" s="67" t="str">
        <f t="shared" si="5"/>
        <v/>
      </c>
      <c r="X10" s="116" t="str">
        <f t="shared" si="6"/>
        <v/>
      </c>
    </row>
    <row r="11" spans="1:25" ht="108" customHeight="1">
      <c r="X11" s="64" t="s">
        <v>41</v>
      </c>
    </row>
  </sheetData>
  <autoFilter ref="A5:S10">
    <filterColumn colId="5"/>
    <filterColumn colId="11"/>
    <filterColumn colId="12"/>
    <filterColumn colId="13"/>
    <filterColumn colId="14"/>
    <filterColumn colId="15"/>
    <filterColumn colId="16"/>
    <sortState ref="A11:M369">
      <sortCondition ref="B9:B369"/>
    </sortState>
  </autoFilter>
  <mergeCells count="27">
    <mergeCell ref="T4:W4"/>
    <mergeCell ref="A1:H1"/>
    <mergeCell ref="I1:J1"/>
    <mergeCell ref="A4:A5"/>
    <mergeCell ref="B4:B5"/>
    <mergeCell ref="C4:C5"/>
    <mergeCell ref="E4:E5"/>
    <mergeCell ref="G4:G5"/>
    <mergeCell ref="D4:D5"/>
    <mergeCell ref="R4:R5"/>
    <mergeCell ref="S4:S5"/>
    <mergeCell ref="C2:J2"/>
    <mergeCell ref="K4:K5"/>
    <mergeCell ref="J4:J5"/>
    <mergeCell ref="H4:H5"/>
    <mergeCell ref="I4:I5"/>
    <mergeCell ref="F4:F5"/>
    <mergeCell ref="N3:P3"/>
    <mergeCell ref="L3:M3"/>
    <mergeCell ref="R3:S3"/>
    <mergeCell ref="T3:X3"/>
    <mergeCell ref="L4:L5"/>
    <mergeCell ref="M4:M5"/>
    <mergeCell ref="N4:N5"/>
    <mergeCell ref="O4:O5"/>
    <mergeCell ref="P4:P5"/>
    <mergeCell ref="Q4:Q5"/>
  </mergeCells>
  <conditionalFormatting sqref="H9 G9:G10 I9:I10">
    <cfRule type="expression" dxfId="0" priority="1" stopIfTrue="1">
      <formula>OR(-DAYS360(TODAY(),#REF!,TRUE)&lt;12600,-DAYS360(TODAY(),#REF!,TRUE)&gt;19800)</formula>
    </cfRule>
  </conditionalFormatting>
  <pageMargins left="0.19685039370078741" right="0.19685039370078741" top="0.23622047244094491" bottom="0.19685039370078741" header="0.19685039370078741" footer="0.19685039370078741"/>
  <pageSetup paperSize="9" orientation="landscape" r:id="rId1"/>
  <legacyDrawing r:id="rId2"/>
  <controls>
    <control shapeId="4097" r:id="rId3" name="TextBox1"/>
    <control shapeId="4098" r:id="rId4" name="ListBox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6" sqref="D3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</vt:lpstr>
      <vt:lpstr>Лист3</vt:lpstr>
      <vt:lpstr>'2014'!ДАТА</vt:lpstr>
      <vt:lpstr>'2014'!ДАТА.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</cp:lastModifiedBy>
  <cp:lastPrinted>2014-03-06T13:12:35Z</cp:lastPrinted>
  <dcterms:created xsi:type="dcterms:W3CDTF">2011-03-07T10:15:59Z</dcterms:created>
  <dcterms:modified xsi:type="dcterms:W3CDTF">2014-03-07T05:46:40Z</dcterms:modified>
</cp:coreProperties>
</file>