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0" windowWidth="15255" windowHeight="7935" activeTab="1"/>
  </bookViews>
  <sheets>
    <sheet name="Статьи расхода все 2014" sheetId="1" r:id="rId1"/>
    <sheet name="Сводный 2014" sheetId="3" r:id="rId2"/>
    <sheet name="Заказы" sheetId="4" r:id="rId3"/>
  </sheets>
  <definedNames>
    <definedName name="_xlnm._FilterDatabase" localSheetId="2" hidden="1">Заказы!$A$4:$AR$4</definedName>
  </definedNames>
  <calcPr calcId="144525"/>
</workbook>
</file>

<file path=xl/calcChain.xml><?xml version="1.0" encoding="utf-8"?>
<calcChain xmlns="http://schemas.openxmlformats.org/spreadsheetml/2006/main">
  <c r="B6" i="4" l="1"/>
  <c r="B7" i="4"/>
  <c r="B8" i="4"/>
  <c r="B9" i="4"/>
  <c r="B10" i="4"/>
  <c r="B11" i="4"/>
  <c r="B5" i="4"/>
  <c r="AK6" i="4"/>
  <c r="AK7" i="4"/>
  <c r="AK8" i="4"/>
  <c r="AK9" i="4"/>
  <c r="AK10" i="4"/>
  <c r="AK11" i="4"/>
  <c r="AK5" i="4"/>
  <c r="AH6" i="4"/>
  <c r="AH7" i="4"/>
  <c r="AH8" i="4"/>
  <c r="AH9" i="4"/>
  <c r="AH10" i="4"/>
  <c r="AH11" i="4"/>
  <c r="AH5" i="4"/>
  <c r="Y6" i="4"/>
  <c r="Y7" i="4"/>
  <c r="Y8" i="4"/>
  <c r="Y9" i="4"/>
  <c r="Y10" i="4"/>
  <c r="Y11" i="4"/>
  <c r="Y5" i="4"/>
  <c r="V6" i="4"/>
  <c r="V7" i="4"/>
  <c r="V8" i="4"/>
  <c r="V9" i="4"/>
  <c r="V10" i="4"/>
  <c r="V11" i="4"/>
  <c r="V5" i="4"/>
  <c r="M6" i="4"/>
  <c r="M7" i="4"/>
  <c r="M8" i="4"/>
  <c r="M9" i="4"/>
  <c r="M10" i="4"/>
  <c r="M11" i="4"/>
  <c r="M5" i="4"/>
  <c r="J6" i="4"/>
  <c r="Q6" i="4" s="1"/>
  <c r="J7" i="4"/>
  <c r="J8" i="4"/>
  <c r="Q8" i="4" s="1"/>
  <c r="J9" i="4"/>
  <c r="J10" i="4"/>
  <c r="Q10" i="4" s="1"/>
  <c r="J11" i="4"/>
  <c r="J5" i="4"/>
  <c r="Q5" i="4" s="1"/>
  <c r="N7" i="3"/>
  <c r="N40" i="3"/>
  <c r="I40" i="3"/>
  <c r="K40" i="3" s="1"/>
  <c r="D40" i="3"/>
  <c r="F40" i="3" s="1"/>
  <c r="N39" i="3"/>
  <c r="I39" i="3"/>
  <c r="K39" i="3" s="1"/>
  <c r="D39" i="3"/>
  <c r="F39" i="3" s="1"/>
  <c r="N38" i="3"/>
  <c r="I38" i="3"/>
  <c r="K38" i="3" s="1"/>
  <c r="D38" i="3"/>
  <c r="F38" i="3" s="1"/>
  <c r="N37" i="3"/>
  <c r="I37" i="3"/>
  <c r="K37" i="3" s="1"/>
  <c r="D37" i="3"/>
  <c r="F37" i="3" s="1"/>
  <c r="N36" i="3"/>
  <c r="I36" i="3"/>
  <c r="K36" i="3" s="1"/>
  <c r="D36" i="3"/>
  <c r="F36" i="3" s="1"/>
  <c r="N35" i="3"/>
  <c r="I35" i="3"/>
  <c r="K35" i="3" s="1"/>
  <c r="D35" i="3"/>
  <c r="F35" i="3" s="1"/>
  <c r="N34" i="3"/>
  <c r="I34" i="3"/>
  <c r="K34" i="3" s="1"/>
  <c r="D34" i="3"/>
  <c r="F34" i="3" s="1"/>
  <c r="N33" i="3"/>
  <c r="I33" i="3"/>
  <c r="K33" i="3" s="1"/>
  <c r="D33" i="3"/>
  <c r="F33" i="3" s="1"/>
  <c r="N32" i="3"/>
  <c r="I32" i="3"/>
  <c r="K32" i="3" s="1"/>
  <c r="D32" i="3"/>
  <c r="F32" i="3" s="1"/>
  <c r="N31" i="3"/>
  <c r="I31" i="3"/>
  <c r="K31" i="3" s="1"/>
  <c r="D31" i="3"/>
  <c r="F31" i="3" s="1"/>
  <c r="N30" i="3"/>
  <c r="I30" i="3"/>
  <c r="K30" i="3" s="1"/>
  <c r="D30" i="3"/>
  <c r="F30" i="3" s="1"/>
  <c r="N29" i="3"/>
  <c r="I29" i="3"/>
  <c r="K29" i="3" s="1"/>
  <c r="D29" i="3"/>
  <c r="F29" i="3" s="1"/>
  <c r="N28" i="3"/>
  <c r="I28" i="3"/>
  <c r="K28" i="3" s="1"/>
  <c r="D28" i="3"/>
  <c r="F28" i="3" s="1"/>
  <c r="N27" i="3"/>
  <c r="I27" i="3"/>
  <c r="K27" i="3" s="1"/>
  <c r="D27" i="3"/>
  <c r="F27" i="3" s="1"/>
  <c r="N26" i="3"/>
  <c r="I26" i="3"/>
  <c r="K26" i="3" s="1"/>
  <c r="D26" i="3"/>
  <c r="F26" i="3" s="1"/>
  <c r="N25" i="3"/>
  <c r="I25" i="3"/>
  <c r="K25" i="3" s="1"/>
  <c r="D25" i="3"/>
  <c r="F25" i="3" s="1"/>
  <c r="N24" i="3"/>
  <c r="I24" i="3"/>
  <c r="K24" i="3" s="1"/>
  <c r="D24" i="3"/>
  <c r="F24" i="3" s="1"/>
  <c r="N23" i="3"/>
  <c r="I23" i="3"/>
  <c r="K23" i="3" s="1"/>
  <c r="D23" i="3"/>
  <c r="F23" i="3" s="1"/>
  <c r="N22" i="3"/>
  <c r="I22" i="3"/>
  <c r="K22" i="3" s="1"/>
  <c r="D22" i="3"/>
  <c r="F22" i="3" s="1"/>
  <c r="N21" i="3"/>
  <c r="I21" i="3"/>
  <c r="K21" i="3" s="1"/>
  <c r="D21" i="3"/>
  <c r="F21" i="3" s="1"/>
  <c r="N20" i="3"/>
  <c r="I20" i="3"/>
  <c r="K20" i="3" s="1"/>
  <c r="D20" i="3"/>
  <c r="F20" i="3" s="1"/>
  <c r="N19" i="3"/>
  <c r="I19" i="3"/>
  <c r="K19" i="3" s="1"/>
  <c r="D19" i="3"/>
  <c r="F19" i="3" s="1"/>
  <c r="N18" i="3"/>
  <c r="I18" i="3"/>
  <c r="K18" i="3" s="1"/>
  <c r="D18" i="3"/>
  <c r="F18" i="3" s="1"/>
  <c r="N17" i="3"/>
  <c r="I17" i="3"/>
  <c r="K17" i="3" s="1"/>
  <c r="D17" i="3"/>
  <c r="F17" i="3" s="1"/>
  <c r="N16" i="3"/>
  <c r="I16" i="3"/>
  <c r="K16" i="3" s="1"/>
  <c r="D16" i="3"/>
  <c r="F16" i="3" s="1"/>
  <c r="N15" i="3"/>
  <c r="I15" i="3"/>
  <c r="K15" i="3" s="1"/>
  <c r="D15" i="3"/>
  <c r="F15" i="3" s="1"/>
  <c r="N14" i="3"/>
  <c r="I14" i="3"/>
  <c r="K14" i="3" s="1"/>
  <c r="D14" i="3"/>
  <c r="F14" i="3" s="1"/>
  <c r="N13" i="3"/>
  <c r="I13" i="3"/>
  <c r="K13" i="3" s="1"/>
  <c r="D13" i="3"/>
  <c r="F13" i="3" s="1"/>
  <c r="N12" i="3"/>
  <c r="I12" i="3"/>
  <c r="K12" i="3" s="1"/>
  <c r="D12" i="3"/>
  <c r="F12" i="3" s="1"/>
  <c r="N11" i="3"/>
  <c r="I11" i="3"/>
  <c r="K11" i="3" s="1"/>
  <c r="D11" i="3"/>
  <c r="F11" i="3" s="1"/>
  <c r="N10" i="3"/>
  <c r="I10" i="3"/>
  <c r="K10" i="3" s="1"/>
  <c r="D10" i="3"/>
  <c r="F10" i="3" s="1"/>
  <c r="N9" i="3"/>
  <c r="I9" i="3"/>
  <c r="K9" i="3" s="1"/>
  <c r="D9" i="3"/>
  <c r="F9" i="3" s="1"/>
  <c r="N8" i="3"/>
  <c r="I8" i="3"/>
  <c r="K8" i="3" s="1"/>
  <c r="D8" i="3"/>
  <c r="F8" i="3" s="1"/>
  <c r="I7" i="3"/>
  <c r="K7" i="3" s="1"/>
  <c r="D7" i="3"/>
  <c r="F7" i="3" s="1"/>
  <c r="Q11" i="4" l="1"/>
  <c r="Q9" i="4"/>
  <c r="Q7" i="4"/>
  <c r="K41" i="3"/>
  <c r="F41" i="3"/>
  <c r="I41" i="3"/>
  <c r="D41" i="3"/>
</calcChain>
</file>

<file path=xl/sharedStrings.xml><?xml version="1.0" encoding="utf-8"?>
<sst xmlns="http://schemas.openxmlformats.org/spreadsheetml/2006/main" count="107" uniqueCount="89">
  <si>
    <t>ПРИХОД ДЕНЕГ</t>
  </si>
  <si>
    <t>РАСХОДЫ С НОМЕРОМ ЗАКАЗА</t>
  </si>
  <si>
    <t>РАСХОДЫ БЕЗ НОМЕРА ЗАКАЗА</t>
  </si>
  <si>
    <t>ПРИХОДЫ и ПЕРЕМЕЩЕНИЯ ДЕНЕГ</t>
  </si>
  <si>
    <t>Материалы</t>
  </si>
  <si>
    <t>Постоянные расходы</t>
  </si>
  <si>
    <t>Приход наличных в кассу (с указанием номера заказа)</t>
  </si>
  <si>
    <t>Стекло</t>
  </si>
  <si>
    <t>Под отчет</t>
  </si>
  <si>
    <t>Приход безналичные на ООО</t>
  </si>
  <si>
    <t>Профиля (алюм., сталь, и. т.п.)</t>
  </si>
  <si>
    <t>Заработная плата</t>
  </si>
  <si>
    <t>Перемещение наличных или безналичных</t>
  </si>
  <si>
    <t>Фурнитура</t>
  </si>
  <si>
    <t>Офис</t>
  </si>
  <si>
    <t xml:space="preserve"> (с или на карточку, счет СПД , ячейку и т.п.) </t>
  </si>
  <si>
    <t>Расходники и прочие</t>
  </si>
  <si>
    <t>Топливо без номера заказа + гараж + ТО</t>
  </si>
  <si>
    <t>Субподряд</t>
  </si>
  <si>
    <t>Прочие затраты</t>
  </si>
  <si>
    <t>Субподряд + монтаж наемники</t>
  </si>
  <si>
    <t>Аренда, коммунальные</t>
  </si>
  <si>
    <t>Налоги</t>
  </si>
  <si>
    <t>Логистика</t>
  </si>
  <si>
    <t>Возврат кредитов</t>
  </si>
  <si>
    <t>Топлива на заказы (с указание номера заказа)</t>
  </si>
  <si>
    <t>Прочие работы + командировки</t>
  </si>
  <si>
    <t>ПРОЧИЕ</t>
  </si>
  <si>
    <t>Склад</t>
  </si>
  <si>
    <t>ОТКАТ</t>
  </si>
  <si>
    <t>Откат с номером заказа</t>
  </si>
  <si>
    <t>ТРУДОЕМКОСТЬ С НОМЕРОМ ЗАКАЗА</t>
  </si>
  <si>
    <t>ТРУДОЕМКОСТЬ БЕЗ НОМЕРА ЗАКАЗА</t>
  </si>
  <si>
    <t>КБ</t>
  </si>
  <si>
    <t>Замеры</t>
  </si>
  <si>
    <t>ТЗ</t>
  </si>
  <si>
    <t>КД</t>
  </si>
  <si>
    <t>Прочие работы</t>
  </si>
  <si>
    <t>ЭП</t>
  </si>
  <si>
    <t>Цех и Монтаж</t>
  </si>
  <si>
    <t>Трудоемкость Работы со стеклом и пескоструем</t>
  </si>
  <si>
    <t>Трудоемкость без указанием номера заказа</t>
  </si>
  <si>
    <t>Трудоемкость Работы с алюминием и металлом</t>
  </si>
  <si>
    <t>Трудоемкость Замеры</t>
  </si>
  <si>
    <t>Трудоемкость Работа монтажников</t>
  </si>
  <si>
    <t>Январь</t>
  </si>
  <si>
    <t>ГРН</t>
  </si>
  <si>
    <t>ГРН б/н</t>
  </si>
  <si>
    <t>Вход.остаток</t>
  </si>
  <si>
    <t>Дата</t>
  </si>
  <si>
    <t>ПРИХОД</t>
  </si>
  <si>
    <t>РАСХОД</t>
  </si>
  <si>
    <t>Описание</t>
  </si>
  <si>
    <t>Раздел</t>
  </si>
  <si>
    <t>№ Заказа</t>
  </si>
  <si>
    <t>Кто</t>
  </si>
  <si>
    <t>Примечание</t>
  </si>
  <si>
    <t>От кого</t>
  </si>
  <si>
    <t>Кому</t>
  </si>
  <si>
    <t>Кол</t>
  </si>
  <si>
    <t>Курс</t>
  </si>
  <si>
    <t>Грн</t>
  </si>
  <si>
    <t>Грн б/н</t>
  </si>
  <si>
    <t>Кол2</t>
  </si>
  <si>
    <t>Курс2</t>
  </si>
  <si>
    <t>Грн2</t>
  </si>
  <si>
    <t>Грн б/н2</t>
  </si>
  <si>
    <t>Сумма_2</t>
  </si>
  <si>
    <t>Булах</t>
  </si>
  <si>
    <t>Горячий</t>
  </si>
  <si>
    <t>Откат</t>
  </si>
  <si>
    <t>Итог</t>
  </si>
  <si>
    <t>Сумма_1</t>
  </si>
  <si>
    <t>Статья</t>
  </si>
  <si>
    <t>Мес выполнения</t>
  </si>
  <si>
    <t>Менеджер</t>
  </si>
  <si>
    <t>Номер заказа</t>
  </si>
  <si>
    <t>Полученные оплаты</t>
  </si>
  <si>
    <t>101 и 102</t>
  </si>
  <si>
    <t>Трудоемкость</t>
  </si>
  <si>
    <t>Прямые</t>
  </si>
  <si>
    <t>Сумма договора</t>
  </si>
  <si>
    <t>Накладные</t>
  </si>
  <si>
    <t>Фактические расходы</t>
  </si>
  <si>
    <t>Плановые показатели</t>
  </si>
  <si>
    <t>Расхождения</t>
  </si>
  <si>
    <t>Доля накладных расходов</t>
  </si>
  <si>
    <t>Доходность</t>
  </si>
  <si>
    <t>Плановая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</si>
</sst>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6" xfId="0" applyBorder="1"/>
    <xf numFmtId="0" fontId="0" fillId="4" borderId="16" xfId="0" applyFill="1" applyBorder="1"/>
    <xf numFmtId="0" fontId="0" fillId="0" borderId="17" xfId="0" applyBorder="1"/>
    <xf numFmtId="0" fontId="0" fillId="0" borderId="18" xfId="0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6" xfId="0" applyFill="1" applyBorder="1"/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6:S41" totalsRowCount="1" headerRowDxfId="39" dataDxfId="38" tableBorderDxfId="37">
  <autoFilter ref="A6:S40"/>
  <tableColumns count="19">
    <tableColumn id="1" name="Дата" totalsRowLabel="Итог" totalsRowDxfId="36"/>
    <tableColumn id="2" name="Кол" dataDxfId="35" totalsRowDxfId="34"/>
    <tableColumn id="3" name="Курс" dataDxfId="33" totalsRowDxfId="32"/>
    <tableColumn id="4" name="Грн" totalsRowFunction="sum" dataDxfId="31" totalsRowDxfId="30">
      <calculatedColumnFormula>B7*C7</calculatedColumnFormula>
    </tableColumn>
    <tableColumn id="5" name="Грн б/н" dataDxfId="29" totalsRowDxfId="28"/>
    <tableColumn id="6" name="Сумма_1" totalsRowFunction="sum" dataDxfId="27" totalsRowDxfId="26">
      <calculatedColumnFormula>D7+E7</calculatedColumnFormula>
    </tableColumn>
    <tableColumn id="7" name="Кол2" dataDxfId="25" totalsRowDxfId="24"/>
    <tableColumn id="8" name="Курс2" dataDxfId="23" totalsRowDxfId="22"/>
    <tableColumn id="9" name="Грн2" totalsRowFunction="sum" dataDxfId="21" totalsRowDxfId="20">
      <calculatedColumnFormula>G7*H7</calculatedColumnFormula>
    </tableColumn>
    <tableColumn id="10" name="Грн б/н2" dataDxfId="19" totalsRowDxfId="18"/>
    <tableColumn id="11" name="Сумма_2" totalsRowFunction="sum" dataDxfId="17" totalsRowDxfId="16">
      <calculatedColumnFormula>I7+J7</calculatedColumnFormula>
    </tableColumn>
    <tableColumn id="12" name="Описание" dataDxfId="15" totalsRowDxfId="14"/>
    <tableColumn id="13" name="Статья" dataDxfId="13" totalsRowDxfId="12"/>
    <tableColumn id="14" name="Раздел" dataDxfId="11" totalsRowDxfId="10">
      <calculatedColumnFormula>IFERROR(LEFT(M7,2)*10,"-")</calculatedColumnFormula>
    </tableColumn>
    <tableColumn id="15" name="№ Заказа" dataDxfId="9" totalsRowDxfId="8"/>
    <tableColumn id="16" name="Кто" dataDxfId="7" totalsRowDxfId="6"/>
    <tableColumn id="17" name="Примечание" dataDxfId="5" totalsRowDxfId="4"/>
    <tableColumn id="18" name="От кого" dataDxfId="3" totalsRowDxfId="2"/>
    <tableColumn id="19" name="Кому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36"/>
  <sheetViews>
    <sheetView zoomScale="85" zoomScaleNormal="85" workbookViewId="0">
      <selection activeCell="F18" sqref="F18"/>
    </sheetView>
  </sheetViews>
  <sheetFormatPr defaultColWidth="11.5703125" defaultRowHeight="15" x14ac:dyDescent="0.25"/>
  <cols>
    <col min="1" max="1" width="2.28515625" style="3" customWidth="1"/>
    <col min="2" max="2" width="11.5703125" style="11"/>
    <col min="3" max="3" width="51.42578125" style="3" customWidth="1"/>
    <col min="4" max="4" width="2.5703125" style="3" customWidth="1"/>
    <col min="5" max="5" width="11.5703125" style="3"/>
    <col min="6" max="6" width="55.140625" style="3" customWidth="1"/>
    <col min="7" max="7" width="2.5703125" style="12" customWidth="1"/>
    <col min="8" max="8" width="11.5703125" style="3"/>
    <col min="9" max="9" width="54" style="3" customWidth="1"/>
    <col min="10" max="16384" width="11.5703125" style="3"/>
  </cols>
  <sheetData>
    <row r="2" spans="2:9" x14ac:dyDescent="0.25">
      <c r="B2" s="1"/>
      <c r="C2" s="2" t="s">
        <v>0</v>
      </c>
      <c r="E2" s="1"/>
      <c r="F2" s="2" t="s">
        <v>1</v>
      </c>
      <c r="G2" s="3"/>
      <c r="H2" s="1"/>
      <c r="I2" s="2" t="s">
        <v>2</v>
      </c>
    </row>
    <row r="3" spans="2:9" ht="15.75" x14ac:dyDescent="0.25">
      <c r="B3" s="3"/>
      <c r="E3" s="4"/>
      <c r="F3" s="5"/>
      <c r="G3" s="3"/>
    </row>
    <row r="4" spans="2:9" ht="15.75" x14ac:dyDescent="0.25">
      <c r="B4" s="2">
        <v>100</v>
      </c>
      <c r="C4" s="2" t="s">
        <v>3</v>
      </c>
      <c r="E4" s="6">
        <v>210</v>
      </c>
      <c r="F4" s="7" t="s">
        <v>4</v>
      </c>
      <c r="G4" s="3"/>
      <c r="H4" s="6">
        <v>310</v>
      </c>
      <c r="I4" s="7" t="s">
        <v>5</v>
      </c>
    </row>
    <row r="5" spans="2:9" ht="15.75" x14ac:dyDescent="0.25">
      <c r="B5" s="3">
        <v>101</v>
      </c>
      <c r="C5" s="3" t="s">
        <v>6</v>
      </c>
      <c r="E5" s="4">
        <v>211</v>
      </c>
      <c r="F5" s="5" t="s">
        <v>7</v>
      </c>
      <c r="G5" s="3"/>
      <c r="H5" s="4">
        <v>311</v>
      </c>
      <c r="I5" s="5" t="s">
        <v>8</v>
      </c>
    </row>
    <row r="6" spans="2:9" ht="15.75" x14ac:dyDescent="0.25">
      <c r="B6" s="3">
        <v>102</v>
      </c>
      <c r="C6" s="3" t="s">
        <v>9</v>
      </c>
      <c r="E6" s="4">
        <v>212</v>
      </c>
      <c r="F6" s="5" t="s">
        <v>10</v>
      </c>
      <c r="G6" s="3"/>
      <c r="H6" s="4">
        <v>312</v>
      </c>
      <c r="I6" s="5" t="s">
        <v>11</v>
      </c>
    </row>
    <row r="7" spans="2:9" ht="15.75" x14ac:dyDescent="0.25">
      <c r="B7" s="3">
        <v>103</v>
      </c>
      <c r="C7" s="8" t="s">
        <v>12</v>
      </c>
      <c r="E7" s="4">
        <v>213</v>
      </c>
      <c r="F7" s="5" t="s">
        <v>13</v>
      </c>
      <c r="G7" s="3"/>
      <c r="H7" s="4">
        <v>313</v>
      </c>
      <c r="I7" s="5" t="s">
        <v>14</v>
      </c>
    </row>
    <row r="8" spans="2:9" ht="15.75" x14ac:dyDescent="0.25">
      <c r="B8" s="3"/>
      <c r="C8" s="8" t="s">
        <v>15</v>
      </c>
      <c r="E8" s="4">
        <v>214</v>
      </c>
      <c r="F8" s="5" t="s">
        <v>16</v>
      </c>
      <c r="G8" s="3"/>
      <c r="H8" s="4">
        <v>314</v>
      </c>
      <c r="I8" s="5" t="s">
        <v>17</v>
      </c>
    </row>
    <row r="9" spans="2:9" ht="15.75" x14ac:dyDescent="0.25">
      <c r="B9" s="3"/>
      <c r="E9" s="4"/>
      <c r="F9" s="5"/>
      <c r="G9" s="3"/>
    </row>
    <row r="10" spans="2:9" ht="15.75" x14ac:dyDescent="0.25">
      <c r="B10" s="3"/>
      <c r="E10" s="6">
        <v>220</v>
      </c>
      <c r="F10" s="7" t="s">
        <v>18</v>
      </c>
      <c r="G10" s="3"/>
      <c r="H10" s="4">
        <v>316</v>
      </c>
      <c r="I10" s="5" t="s">
        <v>19</v>
      </c>
    </row>
    <row r="11" spans="2:9" ht="15.75" x14ac:dyDescent="0.25">
      <c r="B11" s="3"/>
      <c r="E11" s="4">
        <v>221</v>
      </c>
      <c r="F11" s="5" t="s">
        <v>20</v>
      </c>
      <c r="G11" s="3"/>
      <c r="H11" s="9">
        <v>317</v>
      </c>
      <c r="I11" s="10" t="s">
        <v>21</v>
      </c>
    </row>
    <row r="12" spans="2:9" ht="15.75" x14ac:dyDescent="0.25">
      <c r="B12" s="3"/>
      <c r="G12" s="3"/>
      <c r="H12" s="9">
        <v>318</v>
      </c>
      <c r="I12" s="10" t="s">
        <v>22</v>
      </c>
    </row>
    <row r="13" spans="2:9" ht="15.75" x14ac:dyDescent="0.25">
      <c r="B13" s="3"/>
      <c r="E13" s="6">
        <v>250</v>
      </c>
      <c r="F13" s="7" t="s">
        <v>23</v>
      </c>
      <c r="G13" s="3"/>
      <c r="H13" s="9">
        <v>319</v>
      </c>
      <c r="I13" s="10" t="s">
        <v>24</v>
      </c>
    </row>
    <row r="14" spans="2:9" ht="15.75" x14ac:dyDescent="0.25">
      <c r="B14" s="3"/>
      <c r="E14" s="4">
        <v>251</v>
      </c>
      <c r="F14" s="5" t="s">
        <v>25</v>
      </c>
      <c r="G14" s="3"/>
    </row>
    <row r="15" spans="2:9" ht="15.75" x14ac:dyDescent="0.25">
      <c r="B15" s="3"/>
      <c r="E15" s="4">
        <v>252</v>
      </c>
      <c r="F15" s="5" t="s">
        <v>26</v>
      </c>
      <c r="G15" s="3"/>
      <c r="H15" s="6">
        <v>320</v>
      </c>
      <c r="I15" s="7" t="s">
        <v>27</v>
      </c>
    </row>
    <row r="16" spans="2:9" ht="15.75" x14ac:dyDescent="0.25">
      <c r="B16" s="3"/>
      <c r="E16" s="11"/>
      <c r="G16" s="3"/>
      <c r="H16" s="4">
        <v>321</v>
      </c>
      <c r="I16" s="5" t="s">
        <v>28</v>
      </c>
    </row>
    <row r="17" spans="2:9" ht="15.75" x14ac:dyDescent="0.25">
      <c r="B17" s="3"/>
      <c r="E17" s="6">
        <v>410</v>
      </c>
      <c r="F17" s="7" t="s">
        <v>29</v>
      </c>
      <c r="G17" s="3"/>
      <c r="H17" s="9"/>
      <c r="I17" s="10"/>
    </row>
    <row r="18" spans="2:9" ht="15.75" x14ac:dyDescent="0.25">
      <c r="B18" s="3"/>
      <c r="E18" s="4">
        <v>411</v>
      </c>
      <c r="F18" s="5" t="s">
        <v>30</v>
      </c>
      <c r="G18" s="3"/>
      <c r="H18" s="9"/>
      <c r="I18" s="10"/>
    </row>
    <row r="19" spans="2:9" ht="15.75" x14ac:dyDescent="0.25">
      <c r="B19" s="3"/>
      <c r="G19" s="3"/>
      <c r="H19" s="4"/>
      <c r="I19" s="5"/>
    </row>
    <row r="20" spans="2:9" x14ac:dyDescent="0.25">
      <c r="B20" s="3"/>
      <c r="G20" s="3"/>
    </row>
    <row r="21" spans="2:9" x14ac:dyDescent="0.25">
      <c r="B21" s="3"/>
      <c r="G21" s="3"/>
    </row>
    <row r="22" spans="2:9" x14ac:dyDescent="0.25">
      <c r="B22" s="3"/>
      <c r="G22" s="3"/>
    </row>
    <row r="23" spans="2:9" x14ac:dyDescent="0.25">
      <c r="E23" s="2"/>
      <c r="F23" s="2" t="s">
        <v>31</v>
      </c>
      <c r="H23" s="2"/>
      <c r="I23" s="2" t="s">
        <v>32</v>
      </c>
    </row>
    <row r="24" spans="2:9" ht="15.75" x14ac:dyDescent="0.25">
      <c r="B24" s="4"/>
      <c r="C24" s="5"/>
    </row>
    <row r="25" spans="2:9" ht="15.75" x14ac:dyDescent="0.25">
      <c r="E25" s="6">
        <v>230</v>
      </c>
      <c r="F25" s="7" t="s">
        <v>33</v>
      </c>
    </row>
    <row r="26" spans="2:9" ht="15.75" x14ac:dyDescent="0.25">
      <c r="E26" s="4">
        <v>231</v>
      </c>
      <c r="F26" s="5" t="s">
        <v>34</v>
      </c>
    </row>
    <row r="27" spans="2:9" ht="15.75" x14ac:dyDescent="0.25">
      <c r="E27" s="4">
        <v>232</v>
      </c>
      <c r="F27" s="5" t="s">
        <v>35</v>
      </c>
    </row>
    <row r="28" spans="2:9" ht="15.75" x14ac:dyDescent="0.25">
      <c r="E28" s="4">
        <v>233</v>
      </c>
      <c r="F28" s="5" t="s">
        <v>36</v>
      </c>
    </row>
    <row r="29" spans="2:9" ht="15.75" x14ac:dyDescent="0.25">
      <c r="E29" s="4">
        <v>234</v>
      </c>
      <c r="F29" s="5" t="s">
        <v>37</v>
      </c>
    </row>
    <row r="30" spans="2:9" ht="15.75" x14ac:dyDescent="0.25">
      <c r="E30" s="4">
        <v>235</v>
      </c>
      <c r="F30" s="5" t="s">
        <v>38</v>
      </c>
    </row>
    <row r="32" spans="2:9" ht="15.75" x14ac:dyDescent="0.25">
      <c r="E32" s="6">
        <v>240</v>
      </c>
      <c r="F32" s="7" t="s">
        <v>39</v>
      </c>
    </row>
    <row r="33" spans="5:9" ht="15.75" x14ac:dyDescent="0.25">
      <c r="E33" s="4">
        <v>241</v>
      </c>
      <c r="F33" s="5" t="s">
        <v>40</v>
      </c>
      <c r="H33" s="4">
        <v>315</v>
      </c>
      <c r="I33" s="5" t="s">
        <v>41</v>
      </c>
    </row>
    <row r="34" spans="5:9" ht="15.75" x14ac:dyDescent="0.25">
      <c r="E34" s="4">
        <v>242</v>
      </c>
      <c r="F34" s="5" t="s">
        <v>42</v>
      </c>
    </row>
    <row r="35" spans="5:9" ht="15.75" x14ac:dyDescent="0.25">
      <c r="E35" s="4">
        <v>243</v>
      </c>
      <c r="F35" s="5" t="s">
        <v>43</v>
      </c>
    </row>
    <row r="36" spans="5:9" ht="15.75" x14ac:dyDescent="0.25">
      <c r="E36" s="4">
        <v>244</v>
      </c>
      <c r="F36" s="5" t="s">
        <v>44</v>
      </c>
    </row>
  </sheetData>
  <sheetProtection password="E491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65" firstPageNumber="0" fitToHeight="0" orientation="landscape" verticalDpi="300" r:id="rId1"/>
  <headerFooter alignWithMargins="0">
    <oddHeader>&amp;C&amp;"Arial,Обычный"&amp;10&amp;A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42"/>
  <sheetViews>
    <sheetView tabSelected="1" topLeftCell="F1" zoomScale="80" zoomScaleNormal="80" workbookViewId="0">
      <selection activeCell="O7" sqref="O7:O41"/>
    </sheetView>
  </sheetViews>
  <sheetFormatPr defaultRowHeight="15" x14ac:dyDescent="0.25"/>
  <cols>
    <col min="1" max="1" width="10.85546875" customWidth="1"/>
    <col min="5" max="5" width="9.85546875" customWidth="1"/>
    <col min="6" max="6" width="11.42578125" customWidth="1"/>
    <col min="9" max="9" width="9.140625" style="40"/>
    <col min="10" max="10" width="10.85546875" customWidth="1"/>
    <col min="11" max="11" width="11.42578125" style="40" customWidth="1"/>
    <col min="12" max="12" width="16.28515625" bestFit="1" customWidth="1"/>
    <col min="14" max="14" width="9.7109375" customWidth="1"/>
    <col min="15" max="15" width="11.7109375" customWidth="1"/>
    <col min="16" max="16" width="11" customWidth="1"/>
    <col min="17" max="17" width="23.42578125" customWidth="1"/>
    <col min="18" max="18" width="9.85546875" customWidth="1"/>
  </cols>
  <sheetData>
    <row r="1" spans="1:19" ht="15.75" thickBot="1" x14ac:dyDescent="0.3">
      <c r="A1" s="13" t="s">
        <v>45</v>
      </c>
      <c r="B1" s="41"/>
      <c r="C1" s="41"/>
      <c r="D1" s="42"/>
      <c r="E1" s="42"/>
      <c r="F1" s="15"/>
      <c r="G1" s="15"/>
      <c r="H1" s="15"/>
      <c r="I1" s="15"/>
      <c r="J1" s="14"/>
      <c r="K1" s="15"/>
      <c r="L1" s="16"/>
      <c r="M1" s="14"/>
      <c r="N1" s="14"/>
      <c r="O1" s="14"/>
      <c r="P1" s="17"/>
      <c r="Q1" s="16"/>
      <c r="R1" s="17"/>
      <c r="S1" s="17"/>
    </row>
    <row r="2" spans="1:19" x14ac:dyDescent="0.25">
      <c r="A2" s="18"/>
      <c r="B2" s="19" t="s">
        <v>46</v>
      </c>
      <c r="C2" s="20"/>
      <c r="D2" s="21"/>
      <c r="E2" s="22" t="s">
        <v>47</v>
      </c>
      <c r="F2" s="23"/>
      <c r="G2" s="15"/>
      <c r="H2" s="15"/>
      <c r="I2" s="15"/>
      <c r="J2" s="14"/>
      <c r="K2" s="15"/>
      <c r="L2" s="16"/>
      <c r="M2" s="14"/>
      <c r="N2" s="14"/>
      <c r="O2" s="14"/>
      <c r="P2" s="17"/>
      <c r="Q2" s="16"/>
      <c r="R2" s="17"/>
      <c r="S2" s="17"/>
    </row>
    <row r="3" spans="1:19" ht="15.75" thickBot="1" x14ac:dyDescent="0.3">
      <c r="A3" s="24" t="s">
        <v>48</v>
      </c>
      <c r="B3" s="25">
        <v>0</v>
      </c>
      <c r="C3" s="26"/>
      <c r="D3" s="27"/>
      <c r="E3" s="28"/>
      <c r="F3" s="23"/>
      <c r="G3" s="15"/>
      <c r="H3" s="15"/>
      <c r="I3" s="15"/>
      <c r="J3" s="14"/>
      <c r="K3" s="15"/>
      <c r="L3" s="16"/>
      <c r="M3" s="14"/>
      <c r="N3" s="14"/>
      <c r="O3" s="14"/>
      <c r="P3" s="17"/>
      <c r="Q3" s="16"/>
      <c r="R3" s="17"/>
      <c r="S3" s="17"/>
    </row>
    <row r="4" spans="1:19" ht="15.75" thickBot="1" x14ac:dyDescent="0.3">
      <c r="A4" s="29"/>
      <c r="B4" s="14"/>
      <c r="C4" s="14"/>
      <c r="D4" s="15"/>
      <c r="E4" s="15"/>
      <c r="F4" s="15"/>
      <c r="G4" s="15"/>
      <c r="H4" s="15"/>
      <c r="I4" s="15"/>
      <c r="J4" s="14"/>
      <c r="K4" s="15"/>
      <c r="L4" s="16"/>
      <c r="M4" s="14"/>
      <c r="N4" s="14"/>
      <c r="O4" s="14"/>
      <c r="P4" s="17"/>
      <c r="Q4" s="16"/>
      <c r="R4" s="17"/>
      <c r="S4" s="17"/>
    </row>
    <row r="5" spans="1:19" ht="15.75" thickBot="1" x14ac:dyDescent="0.3">
      <c r="A5" s="47">
        <v>1</v>
      </c>
      <c r="B5" s="66" t="s">
        <v>50</v>
      </c>
      <c r="C5" s="67"/>
      <c r="D5" s="67"/>
      <c r="E5" s="67"/>
      <c r="F5" s="68"/>
      <c r="G5" s="66" t="s">
        <v>51</v>
      </c>
      <c r="H5" s="69"/>
      <c r="I5" s="69"/>
      <c r="J5" s="69"/>
      <c r="K5" s="70"/>
      <c r="L5" s="48">
        <v>4</v>
      </c>
      <c r="M5" s="48">
        <v>5</v>
      </c>
      <c r="N5" s="48">
        <v>6</v>
      </c>
      <c r="O5" s="48">
        <v>7</v>
      </c>
      <c r="P5" s="48">
        <v>8</v>
      </c>
      <c r="Q5" s="48">
        <v>9</v>
      </c>
      <c r="R5" s="48">
        <v>10</v>
      </c>
      <c r="S5" s="49">
        <v>11</v>
      </c>
    </row>
    <row r="6" spans="1:19" x14ac:dyDescent="0.25">
      <c r="A6" s="30" t="s">
        <v>49</v>
      </c>
      <c r="B6" s="31" t="s">
        <v>59</v>
      </c>
      <c r="C6" s="31" t="s">
        <v>60</v>
      </c>
      <c r="D6" s="32" t="s">
        <v>61</v>
      </c>
      <c r="E6" s="32" t="s">
        <v>62</v>
      </c>
      <c r="F6" s="32" t="s">
        <v>72</v>
      </c>
      <c r="G6" s="32" t="s">
        <v>63</v>
      </c>
      <c r="H6" s="32" t="s">
        <v>64</v>
      </c>
      <c r="I6" s="32" t="s">
        <v>65</v>
      </c>
      <c r="J6" s="31" t="s">
        <v>66</v>
      </c>
      <c r="K6" s="32" t="s">
        <v>67</v>
      </c>
      <c r="L6" s="19" t="s">
        <v>52</v>
      </c>
      <c r="M6" s="19" t="s">
        <v>73</v>
      </c>
      <c r="N6" s="19" t="s">
        <v>53</v>
      </c>
      <c r="O6" s="19" t="s">
        <v>54</v>
      </c>
      <c r="P6" s="19" t="s">
        <v>55</v>
      </c>
      <c r="Q6" s="19" t="s">
        <v>56</v>
      </c>
      <c r="R6" s="19" t="s">
        <v>57</v>
      </c>
      <c r="S6" s="46" t="s">
        <v>58</v>
      </c>
    </row>
    <row r="7" spans="1:19" x14ac:dyDescent="0.25">
      <c r="A7" s="33"/>
      <c r="B7" s="34"/>
      <c r="C7" s="34"/>
      <c r="D7" s="45">
        <f t="shared" ref="D7:D40" si="0">B7*C7</f>
        <v>0</v>
      </c>
      <c r="E7" s="35"/>
      <c r="F7" s="35">
        <f t="shared" ref="F7:F40" si="1">D7+E7</f>
        <v>0</v>
      </c>
      <c r="G7" s="35"/>
      <c r="H7" s="35"/>
      <c r="I7" s="45">
        <f t="shared" ref="I7:I40" si="2">G7*H7</f>
        <v>0</v>
      </c>
      <c r="J7" s="34"/>
      <c r="K7" s="35">
        <f>I7+J7</f>
        <v>0</v>
      </c>
      <c r="L7" s="36"/>
      <c r="M7" s="34"/>
      <c r="N7" s="37" t="str">
        <f>IFERROR(LEFT(M7,2)*10,"-")</f>
        <v>-</v>
      </c>
      <c r="O7" s="34">
        <v>1234</v>
      </c>
      <c r="P7" s="39" t="s">
        <v>69</v>
      </c>
      <c r="Q7" s="38"/>
      <c r="R7" s="36"/>
      <c r="S7" s="36"/>
    </row>
    <row r="8" spans="1:19" x14ac:dyDescent="0.25">
      <c r="A8" s="33"/>
      <c r="B8" s="34"/>
      <c r="C8" s="34"/>
      <c r="D8" s="45">
        <f t="shared" si="0"/>
        <v>0</v>
      </c>
      <c r="E8" s="35"/>
      <c r="F8" s="35">
        <f t="shared" si="1"/>
        <v>0</v>
      </c>
      <c r="G8" s="35"/>
      <c r="H8" s="35"/>
      <c r="I8" s="45">
        <f t="shared" si="2"/>
        <v>0</v>
      </c>
      <c r="J8" s="34"/>
      <c r="K8" s="35">
        <f t="shared" ref="K8:K40" si="3">I8+J8</f>
        <v>0</v>
      </c>
      <c r="L8" s="36"/>
      <c r="M8" s="34"/>
      <c r="N8" s="37" t="str">
        <f t="shared" ref="N8:N40" si="4">IFERROR(LEFT(M8,2)*10,"-")</f>
        <v>-</v>
      </c>
      <c r="O8" s="34">
        <v>1687</v>
      </c>
      <c r="P8" s="39" t="s">
        <v>69</v>
      </c>
      <c r="Q8" s="38"/>
      <c r="R8" s="36"/>
      <c r="S8" s="36"/>
    </row>
    <row r="9" spans="1:19" x14ac:dyDescent="0.25">
      <c r="A9" s="33"/>
      <c r="B9" s="34"/>
      <c r="C9" s="34"/>
      <c r="D9" s="45">
        <f t="shared" si="0"/>
        <v>0</v>
      </c>
      <c r="E9" s="35"/>
      <c r="F9" s="35">
        <f t="shared" si="1"/>
        <v>0</v>
      </c>
      <c r="G9" s="35"/>
      <c r="H9" s="35"/>
      <c r="I9" s="45">
        <f t="shared" si="2"/>
        <v>0</v>
      </c>
      <c r="J9" s="34"/>
      <c r="K9" s="35">
        <f t="shared" si="3"/>
        <v>0</v>
      </c>
      <c r="L9" s="36"/>
      <c r="M9" s="34"/>
      <c r="N9" s="37" t="str">
        <f t="shared" si="4"/>
        <v>-</v>
      </c>
      <c r="O9" s="34">
        <v>1498</v>
      </c>
      <c r="P9" s="39" t="s">
        <v>69</v>
      </c>
      <c r="Q9" s="38"/>
      <c r="R9" s="36"/>
      <c r="S9" s="36"/>
    </row>
    <row r="10" spans="1:19" x14ac:dyDescent="0.25">
      <c r="A10" s="33"/>
      <c r="B10" s="34"/>
      <c r="C10" s="34"/>
      <c r="D10" s="45">
        <f t="shared" si="0"/>
        <v>0</v>
      </c>
      <c r="E10" s="35"/>
      <c r="F10" s="35">
        <f t="shared" si="1"/>
        <v>0</v>
      </c>
      <c r="G10" s="35"/>
      <c r="H10" s="35"/>
      <c r="I10" s="45">
        <f t="shared" si="2"/>
        <v>0</v>
      </c>
      <c r="J10" s="34"/>
      <c r="K10" s="35">
        <f t="shared" si="3"/>
        <v>0</v>
      </c>
      <c r="L10" s="36"/>
      <c r="M10" s="34"/>
      <c r="N10" s="37" t="str">
        <f t="shared" si="4"/>
        <v>-</v>
      </c>
      <c r="O10" s="34">
        <v>1819</v>
      </c>
      <c r="P10" s="39" t="s">
        <v>69</v>
      </c>
      <c r="Q10" s="38"/>
      <c r="R10" s="36"/>
      <c r="S10" s="36"/>
    </row>
    <row r="11" spans="1:19" x14ac:dyDescent="0.25">
      <c r="A11" s="33"/>
      <c r="B11" s="34"/>
      <c r="C11" s="34"/>
      <c r="D11" s="45">
        <f t="shared" si="0"/>
        <v>0</v>
      </c>
      <c r="E11" s="35"/>
      <c r="F11" s="35">
        <f t="shared" si="1"/>
        <v>0</v>
      </c>
      <c r="G11" s="35"/>
      <c r="H11" s="35"/>
      <c r="I11" s="45">
        <f t="shared" si="2"/>
        <v>0</v>
      </c>
      <c r="J11" s="34"/>
      <c r="K11" s="35">
        <f t="shared" si="3"/>
        <v>0</v>
      </c>
      <c r="L11" s="36"/>
      <c r="M11" s="34"/>
      <c r="N11" s="37" t="str">
        <f t="shared" si="4"/>
        <v>-</v>
      </c>
      <c r="O11" s="34">
        <v>1878</v>
      </c>
      <c r="P11" s="39" t="s">
        <v>69</v>
      </c>
      <c r="Q11" s="38"/>
      <c r="R11" s="36"/>
      <c r="S11" s="36"/>
    </row>
    <row r="12" spans="1:19" x14ac:dyDescent="0.25">
      <c r="A12" s="33"/>
      <c r="B12" s="34"/>
      <c r="C12" s="34"/>
      <c r="D12" s="45">
        <f t="shared" si="0"/>
        <v>0</v>
      </c>
      <c r="E12" s="35"/>
      <c r="F12" s="35">
        <f t="shared" si="1"/>
        <v>0</v>
      </c>
      <c r="G12" s="35"/>
      <c r="H12" s="35"/>
      <c r="I12" s="45">
        <f t="shared" si="2"/>
        <v>0</v>
      </c>
      <c r="J12" s="34"/>
      <c r="K12" s="35">
        <f t="shared" si="3"/>
        <v>0</v>
      </c>
      <c r="L12" s="36"/>
      <c r="M12" s="34"/>
      <c r="N12" s="37" t="str">
        <f t="shared" si="4"/>
        <v>-</v>
      </c>
      <c r="O12" s="34">
        <v>1467</v>
      </c>
      <c r="P12" s="39" t="s">
        <v>68</v>
      </c>
      <c r="Q12" s="38"/>
      <c r="R12" s="36"/>
      <c r="S12" s="36"/>
    </row>
    <row r="13" spans="1:19" x14ac:dyDescent="0.25">
      <c r="A13" s="33"/>
      <c r="B13" s="34"/>
      <c r="C13" s="34"/>
      <c r="D13" s="45">
        <f t="shared" si="0"/>
        <v>0</v>
      </c>
      <c r="E13" s="35"/>
      <c r="F13" s="35">
        <f t="shared" si="1"/>
        <v>0</v>
      </c>
      <c r="G13" s="35"/>
      <c r="H13" s="35"/>
      <c r="I13" s="45">
        <f t="shared" si="2"/>
        <v>0</v>
      </c>
      <c r="J13" s="34"/>
      <c r="K13" s="35">
        <f t="shared" si="3"/>
        <v>0</v>
      </c>
      <c r="L13" s="36"/>
      <c r="M13" s="34"/>
      <c r="N13" s="37" t="str">
        <f t="shared" si="4"/>
        <v>-</v>
      </c>
      <c r="O13" s="34"/>
      <c r="P13" s="36"/>
      <c r="Q13" s="38"/>
      <c r="R13" s="36"/>
      <c r="S13" s="36"/>
    </row>
    <row r="14" spans="1:19" x14ac:dyDescent="0.25">
      <c r="A14" s="33"/>
      <c r="B14" s="34"/>
      <c r="C14" s="34"/>
      <c r="D14" s="45">
        <f t="shared" si="0"/>
        <v>0</v>
      </c>
      <c r="E14" s="35"/>
      <c r="F14" s="35">
        <f t="shared" si="1"/>
        <v>0</v>
      </c>
      <c r="G14" s="35"/>
      <c r="H14" s="35"/>
      <c r="I14" s="45">
        <f t="shared" si="2"/>
        <v>0</v>
      </c>
      <c r="J14" s="34"/>
      <c r="K14" s="35">
        <f t="shared" si="3"/>
        <v>0</v>
      </c>
      <c r="L14" s="36"/>
      <c r="M14" s="34"/>
      <c r="N14" s="37" t="str">
        <f t="shared" si="4"/>
        <v>-</v>
      </c>
      <c r="O14" s="34"/>
      <c r="P14" s="36"/>
      <c r="Q14" s="38"/>
      <c r="R14" s="36"/>
      <c r="S14" s="36"/>
    </row>
    <row r="15" spans="1:19" x14ac:dyDescent="0.25">
      <c r="A15" s="33"/>
      <c r="B15" s="34"/>
      <c r="C15" s="34"/>
      <c r="D15" s="45">
        <f t="shared" si="0"/>
        <v>0</v>
      </c>
      <c r="E15" s="35"/>
      <c r="F15" s="35">
        <f t="shared" si="1"/>
        <v>0</v>
      </c>
      <c r="G15" s="35"/>
      <c r="H15" s="35"/>
      <c r="I15" s="45">
        <f t="shared" si="2"/>
        <v>0</v>
      </c>
      <c r="J15" s="34"/>
      <c r="K15" s="35">
        <f t="shared" si="3"/>
        <v>0</v>
      </c>
      <c r="L15" s="36"/>
      <c r="M15" s="34"/>
      <c r="N15" s="37" t="str">
        <f t="shared" si="4"/>
        <v>-</v>
      </c>
      <c r="O15" s="34"/>
      <c r="P15" s="36"/>
      <c r="Q15" s="38"/>
      <c r="R15" s="36"/>
      <c r="S15" s="36"/>
    </row>
    <row r="16" spans="1:19" x14ac:dyDescent="0.25">
      <c r="A16" s="33"/>
      <c r="B16" s="34"/>
      <c r="C16" s="34"/>
      <c r="D16" s="45">
        <f t="shared" si="0"/>
        <v>0</v>
      </c>
      <c r="E16" s="35"/>
      <c r="F16" s="35">
        <f t="shared" si="1"/>
        <v>0</v>
      </c>
      <c r="G16" s="35"/>
      <c r="H16" s="35"/>
      <c r="I16" s="45">
        <f t="shared" si="2"/>
        <v>0</v>
      </c>
      <c r="J16" s="34"/>
      <c r="K16" s="35">
        <f t="shared" si="3"/>
        <v>0</v>
      </c>
      <c r="L16" s="36"/>
      <c r="M16" s="34"/>
      <c r="N16" s="37" t="str">
        <f t="shared" si="4"/>
        <v>-</v>
      </c>
      <c r="O16" s="34"/>
      <c r="P16" s="36"/>
      <c r="Q16" s="38"/>
      <c r="R16" s="36"/>
      <c r="S16" s="36"/>
    </row>
    <row r="17" spans="1:19" x14ac:dyDescent="0.25">
      <c r="A17" s="33"/>
      <c r="B17" s="34"/>
      <c r="C17" s="34"/>
      <c r="D17" s="45">
        <f t="shared" si="0"/>
        <v>0</v>
      </c>
      <c r="E17" s="35"/>
      <c r="F17" s="35">
        <f t="shared" si="1"/>
        <v>0</v>
      </c>
      <c r="G17" s="35"/>
      <c r="H17" s="35"/>
      <c r="I17" s="45">
        <f t="shared" si="2"/>
        <v>0</v>
      </c>
      <c r="J17" s="34"/>
      <c r="K17" s="35">
        <f t="shared" si="3"/>
        <v>0</v>
      </c>
      <c r="L17" s="36"/>
      <c r="M17" s="34"/>
      <c r="N17" s="37" t="str">
        <f t="shared" si="4"/>
        <v>-</v>
      </c>
      <c r="O17" s="34"/>
      <c r="P17" s="36"/>
      <c r="Q17" s="38"/>
      <c r="R17" s="36"/>
      <c r="S17" s="36"/>
    </row>
    <row r="18" spans="1:19" x14ac:dyDescent="0.25">
      <c r="A18" s="33"/>
      <c r="B18" s="34"/>
      <c r="C18" s="34"/>
      <c r="D18" s="45">
        <f t="shared" si="0"/>
        <v>0</v>
      </c>
      <c r="E18" s="35"/>
      <c r="F18" s="35">
        <f t="shared" si="1"/>
        <v>0</v>
      </c>
      <c r="G18" s="35"/>
      <c r="H18" s="35"/>
      <c r="I18" s="45">
        <f t="shared" si="2"/>
        <v>0</v>
      </c>
      <c r="J18" s="34"/>
      <c r="K18" s="35">
        <f t="shared" si="3"/>
        <v>0</v>
      </c>
      <c r="L18" s="36"/>
      <c r="M18" s="34"/>
      <c r="N18" s="37" t="str">
        <f t="shared" si="4"/>
        <v>-</v>
      </c>
      <c r="O18" s="34"/>
      <c r="P18" s="36"/>
      <c r="Q18" s="38"/>
      <c r="R18" s="36"/>
      <c r="S18" s="36"/>
    </row>
    <row r="19" spans="1:19" x14ac:dyDescent="0.25">
      <c r="A19" s="33"/>
      <c r="B19" s="34"/>
      <c r="C19" s="34"/>
      <c r="D19" s="45">
        <f t="shared" si="0"/>
        <v>0</v>
      </c>
      <c r="E19" s="35"/>
      <c r="F19" s="35">
        <f t="shared" si="1"/>
        <v>0</v>
      </c>
      <c r="G19" s="35"/>
      <c r="H19" s="35"/>
      <c r="I19" s="45">
        <f t="shared" si="2"/>
        <v>0</v>
      </c>
      <c r="J19" s="34"/>
      <c r="K19" s="35">
        <f t="shared" si="3"/>
        <v>0</v>
      </c>
      <c r="L19" s="36"/>
      <c r="M19" s="34"/>
      <c r="N19" s="37" t="str">
        <f t="shared" si="4"/>
        <v>-</v>
      </c>
      <c r="O19" s="34"/>
      <c r="P19" s="36"/>
      <c r="Q19" s="38"/>
      <c r="R19" s="36"/>
      <c r="S19" s="36"/>
    </row>
    <row r="20" spans="1:19" x14ac:dyDescent="0.25">
      <c r="A20" s="33"/>
      <c r="B20" s="34"/>
      <c r="C20" s="34"/>
      <c r="D20" s="45">
        <f t="shared" si="0"/>
        <v>0</v>
      </c>
      <c r="E20" s="35"/>
      <c r="F20" s="35">
        <f t="shared" si="1"/>
        <v>0</v>
      </c>
      <c r="G20" s="35"/>
      <c r="H20" s="35"/>
      <c r="I20" s="45">
        <f t="shared" si="2"/>
        <v>0</v>
      </c>
      <c r="J20" s="34"/>
      <c r="K20" s="35">
        <f t="shared" si="3"/>
        <v>0</v>
      </c>
      <c r="L20" s="36"/>
      <c r="M20" s="34"/>
      <c r="N20" s="37" t="str">
        <f t="shared" si="4"/>
        <v>-</v>
      </c>
      <c r="O20" s="34"/>
      <c r="P20" s="36"/>
      <c r="Q20" s="38"/>
      <c r="R20" s="36"/>
      <c r="S20" s="36"/>
    </row>
    <row r="21" spans="1:19" x14ac:dyDescent="0.25">
      <c r="A21" s="33"/>
      <c r="B21" s="34"/>
      <c r="C21" s="34"/>
      <c r="D21" s="45">
        <f t="shared" si="0"/>
        <v>0</v>
      </c>
      <c r="E21" s="35"/>
      <c r="F21" s="35">
        <f t="shared" si="1"/>
        <v>0</v>
      </c>
      <c r="G21" s="35"/>
      <c r="H21" s="35"/>
      <c r="I21" s="45">
        <f t="shared" si="2"/>
        <v>0</v>
      </c>
      <c r="J21" s="34"/>
      <c r="K21" s="35">
        <f t="shared" si="3"/>
        <v>0</v>
      </c>
      <c r="L21" s="36"/>
      <c r="M21" s="34"/>
      <c r="N21" s="37" t="str">
        <f t="shared" si="4"/>
        <v>-</v>
      </c>
      <c r="O21" s="34"/>
      <c r="P21" s="36"/>
      <c r="Q21" s="38"/>
      <c r="R21" s="36"/>
      <c r="S21" s="36"/>
    </row>
    <row r="22" spans="1:19" x14ac:dyDescent="0.25">
      <c r="A22" s="33"/>
      <c r="B22" s="34"/>
      <c r="C22" s="34"/>
      <c r="D22" s="45">
        <f t="shared" si="0"/>
        <v>0</v>
      </c>
      <c r="E22" s="35"/>
      <c r="F22" s="35">
        <f t="shared" si="1"/>
        <v>0</v>
      </c>
      <c r="G22" s="35"/>
      <c r="H22" s="35"/>
      <c r="I22" s="45">
        <f t="shared" si="2"/>
        <v>0</v>
      </c>
      <c r="J22" s="34"/>
      <c r="K22" s="35">
        <f t="shared" si="3"/>
        <v>0</v>
      </c>
      <c r="L22" s="36"/>
      <c r="M22" s="34"/>
      <c r="N22" s="37" t="str">
        <f t="shared" si="4"/>
        <v>-</v>
      </c>
      <c r="O22" s="34"/>
      <c r="P22" s="36"/>
      <c r="Q22" s="38"/>
      <c r="R22" s="36"/>
      <c r="S22" s="36"/>
    </row>
    <row r="23" spans="1:19" x14ac:dyDescent="0.25">
      <c r="A23" s="33"/>
      <c r="B23" s="34"/>
      <c r="C23" s="34"/>
      <c r="D23" s="45">
        <f t="shared" si="0"/>
        <v>0</v>
      </c>
      <c r="E23" s="35"/>
      <c r="F23" s="35">
        <f t="shared" si="1"/>
        <v>0</v>
      </c>
      <c r="G23" s="35"/>
      <c r="H23" s="35"/>
      <c r="I23" s="45">
        <f t="shared" si="2"/>
        <v>0</v>
      </c>
      <c r="J23" s="34"/>
      <c r="K23" s="35">
        <f t="shared" si="3"/>
        <v>0</v>
      </c>
      <c r="L23" s="36"/>
      <c r="M23" s="34"/>
      <c r="N23" s="37" t="str">
        <f t="shared" si="4"/>
        <v>-</v>
      </c>
      <c r="O23" s="34"/>
      <c r="P23" s="36"/>
      <c r="Q23" s="38"/>
      <c r="R23" s="36"/>
      <c r="S23" s="36"/>
    </row>
    <row r="24" spans="1:19" x14ac:dyDescent="0.25">
      <c r="A24" s="33"/>
      <c r="B24" s="34"/>
      <c r="C24" s="34"/>
      <c r="D24" s="45">
        <f t="shared" si="0"/>
        <v>0</v>
      </c>
      <c r="E24" s="35"/>
      <c r="F24" s="35">
        <f t="shared" si="1"/>
        <v>0</v>
      </c>
      <c r="G24" s="35"/>
      <c r="H24" s="35"/>
      <c r="I24" s="45">
        <f t="shared" si="2"/>
        <v>0</v>
      </c>
      <c r="J24" s="34"/>
      <c r="K24" s="35">
        <f t="shared" si="3"/>
        <v>0</v>
      </c>
      <c r="L24" s="36"/>
      <c r="M24" s="34"/>
      <c r="N24" s="37" t="str">
        <f t="shared" si="4"/>
        <v>-</v>
      </c>
      <c r="O24" s="34"/>
      <c r="P24" s="36"/>
      <c r="Q24" s="38"/>
      <c r="R24" s="36"/>
      <c r="S24" s="36"/>
    </row>
    <row r="25" spans="1:19" x14ac:dyDescent="0.25">
      <c r="A25" s="33"/>
      <c r="B25" s="34"/>
      <c r="C25" s="34"/>
      <c r="D25" s="45">
        <f t="shared" si="0"/>
        <v>0</v>
      </c>
      <c r="E25" s="35"/>
      <c r="F25" s="35">
        <f t="shared" si="1"/>
        <v>0</v>
      </c>
      <c r="G25" s="35"/>
      <c r="H25" s="35"/>
      <c r="I25" s="45">
        <f t="shared" si="2"/>
        <v>0</v>
      </c>
      <c r="J25" s="34"/>
      <c r="K25" s="35">
        <f t="shared" si="3"/>
        <v>0</v>
      </c>
      <c r="L25" s="36"/>
      <c r="M25" s="34"/>
      <c r="N25" s="37" t="str">
        <f t="shared" si="4"/>
        <v>-</v>
      </c>
      <c r="O25" s="34"/>
      <c r="P25" s="36"/>
      <c r="Q25" s="38"/>
      <c r="R25" s="36"/>
      <c r="S25" s="36"/>
    </row>
    <row r="26" spans="1:19" x14ac:dyDescent="0.25">
      <c r="A26" s="33"/>
      <c r="B26" s="34"/>
      <c r="C26" s="34"/>
      <c r="D26" s="45">
        <f t="shared" si="0"/>
        <v>0</v>
      </c>
      <c r="E26" s="35"/>
      <c r="F26" s="35">
        <f t="shared" si="1"/>
        <v>0</v>
      </c>
      <c r="G26" s="35"/>
      <c r="H26" s="35"/>
      <c r="I26" s="45">
        <f t="shared" si="2"/>
        <v>0</v>
      </c>
      <c r="J26" s="34"/>
      <c r="K26" s="35">
        <f t="shared" si="3"/>
        <v>0</v>
      </c>
      <c r="L26" s="36"/>
      <c r="M26" s="34"/>
      <c r="N26" s="37" t="str">
        <f t="shared" si="4"/>
        <v>-</v>
      </c>
      <c r="O26" s="34"/>
      <c r="P26" s="36"/>
      <c r="Q26" s="38"/>
      <c r="R26" s="36"/>
      <c r="S26" s="36"/>
    </row>
    <row r="27" spans="1:19" x14ac:dyDescent="0.25">
      <c r="A27" s="33"/>
      <c r="B27" s="34"/>
      <c r="C27" s="34"/>
      <c r="D27" s="45">
        <f t="shared" si="0"/>
        <v>0</v>
      </c>
      <c r="E27" s="35"/>
      <c r="F27" s="35">
        <f t="shared" si="1"/>
        <v>0</v>
      </c>
      <c r="G27" s="35"/>
      <c r="H27" s="35"/>
      <c r="I27" s="45">
        <f t="shared" si="2"/>
        <v>0</v>
      </c>
      <c r="J27" s="34"/>
      <c r="K27" s="35">
        <f t="shared" si="3"/>
        <v>0</v>
      </c>
      <c r="L27" s="36"/>
      <c r="M27" s="34"/>
      <c r="N27" s="37" t="str">
        <f t="shared" si="4"/>
        <v>-</v>
      </c>
      <c r="O27" s="34"/>
      <c r="P27" s="36"/>
      <c r="Q27" s="38"/>
      <c r="R27" s="36"/>
      <c r="S27" s="36"/>
    </row>
    <row r="28" spans="1:19" x14ac:dyDescent="0.25">
      <c r="A28" s="33"/>
      <c r="B28" s="34"/>
      <c r="C28" s="34"/>
      <c r="D28" s="45">
        <f t="shared" si="0"/>
        <v>0</v>
      </c>
      <c r="E28" s="35"/>
      <c r="F28" s="35">
        <f t="shared" si="1"/>
        <v>0</v>
      </c>
      <c r="G28" s="35"/>
      <c r="H28" s="35"/>
      <c r="I28" s="45">
        <f t="shared" si="2"/>
        <v>0</v>
      </c>
      <c r="J28" s="34"/>
      <c r="K28" s="35">
        <f t="shared" si="3"/>
        <v>0</v>
      </c>
      <c r="L28" s="36"/>
      <c r="M28" s="34"/>
      <c r="N28" s="37" t="str">
        <f t="shared" si="4"/>
        <v>-</v>
      </c>
      <c r="O28" s="34"/>
      <c r="P28" s="36"/>
      <c r="Q28" s="38"/>
      <c r="R28" s="36"/>
      <c r="S28" s="36"/>
    </row>
    <row r="29" spans="1:19" x14ac:dyDescent="0.25">
      <c r="A29" s="33"/>
      <c r="B29" s="34"/>
      <c r="C29" s="34"/>
      <c r="D29" s="45">
        <f t="shared" si="0"/>
        <v>0</v>
      </c>
      <c r="E29" s="35"/>
      <c r="F29" s="35">
        <f t="shared" si="1"/>
        <v>0</v>
      </c>
      <c r="G29" s="35"/>
      <c r="H29" s="35"/>
      <c r="I29" s="45">
        <f t="shared" si="2"/>
        <v>0</v>
      </c>
      <c r="J29" s="34"/>
      <c r="K29" s="35">
        <f t="shared" si="3"/>
        <v>0</v>
      </c>
      <c r="L29" s="36"/>
      <c r="M29" s="34"/>
      <c r="N29" s="37" t="str">
        <f t="shared" si="4"/>
        <v>-</v>
      </c>
      <c r="O29" s="34"/>
      <c r="P29" s="36"/>
      <c r="Q29" s="38"/>
      <c r="R29" s="36"/>
      <c r="S29" s="36"/>
    </row>
    <row r="30" spans="1:19" x14ac:dyDescent="0.25">
      <c r="A30" s="33"/>
      <c r="B30" s="34"/>
      <c r="C30" s="34"/>
      <c r="D30" s="45">
        <f t="shared" si="0"/>
        <v>0</v>
      </c>
      <c r="E30" s="35"/>
      <c r="F30" s="35">
        <f t="shared" si="1"/>
        <v>0</v>
      </c>
      <c r="G30" s="35"/>
      <c r="H30" s="35"/>
      <c r="I30" s="45">
        <f t="shared" si="2"/>
        <v>0</v>
      </c>
      <c r="J30" s="34"/>
      <c r="K30" s="35">
        <f t="shared" si="3"/>
        <v>0</v>
      </c>
      <c r="L30" s="36"/>
      <c r="M30" s="34"/>
      <c r="N30" s="37" t="str">
        <f t="shared" si="4"/>
        <v>-</v>
      </c>
      <c r="O30" s="34"/>
      <c r="P30" s="36"/>
      <c r="Q30" s="38"/>
      <c r="R30" s="36"/>
      <c r="S30" s="36"/>
    </row>
    <row r="31" spans="1:19" x14ac:dyDescent="0.25">
      <c r="A31" s="33"/>
      <c r="B31" s="34"/>
      <c r="C31" s="34"/>
      <c r="D31" s="45">
        <f t="shared" si="0"/>
        <v>0</v>
      </c>
      <c r="E31" s="35"/>
      <c r="F31" s="35">
        <f t="shared" si="1"/>
        <v>0</v>
      </c>
      <c r="G31" s="35"/>
      <c r="H31" s="35"/>
      <c r="I31" s="45">
        <f t="shared" si="2"/>
        <v>0</v>
      </c>
      <c r="J31" s="34"/>
      <c r="K31" s="35">
        <f t="shared" si="3"/>
        <v>0</v>
      </c>
      <c r="L31" s="36"/>
      <c r="M31" s="34"/>
      <c r="N31" s="37" t="str">
        <f t="shared" si="4"/>
        <v>-</v>
      </c>
      <c r="O31" s="34"/>
      <c r="P31" s="36"/>
      <c r="Q31" s="38"/>
      <c r="R31" s="36"/>
      <c r="S31" s="36"/>
    </row>
    <row r="32" spans="1:19" x14ac:dyDescent="0.25">
      <c r="A32" s="33"/>
      <c r="B32" s="34"/>
      <c r="C32" s="34"/>
      <c r="D32" s="45">
        <f t="shared" si="0"/>
        <v>0</v>
      </c>
      <c r="E32" s="35"/>
      <c r="F32" s="35">
        <f t="shared" si="1"/>
        <v>0</v>
      </c>
      <c r="G32" s="35"/>
      <c r="H32" s="35"/>
      <c r="I32" s="45">
        <f t="shared" si="2"/>
        <v>0</v>
      </c>
      <c r="J32" s="34"/>
      <c r="K32" s="35">
        <f t="shared" si="3"/>
        <v>0</v>
      </c>
      <c r="L32" s="36"/>
      <c r="M32" s="34"/>
      <c r="N32" s="37" t="str">
        <f t="shared" si="4"/>
        <v>-</v>
      </c>
      <c r="O32" s="34"/>
      <c r="P32" s="36"/>
      <c r="Q32" s="38"/>
      <c r="R32" s="36"/>
      <c r="S32" s="36"/>
    </row>
    <row r="33" spans="1:19" x14ac:dyDescent="0.25">
      <c r="A33" s="33"/>
      <c r="B33" s="34"/>
      <c r="C33" s="34"/>
      <c r="D33" s="45">
        <f t="shared" si="0"/>
        <v>0</v>
      </c>
      <c r="E33" s="35"/>
      <c r="F33" s="35">
        <f t="shared" si="1"/>
        <v>0</v>
      </c>
      <c r="G33" s="35"/>
      <c r="H33" s="35"/>
      <c r="I33" s="45">
        <f t="shared" si="2"/>
        <v>0</v>
      </c>
      <c r="J33" s="34"/>
      <c r="K33" s="35">
        <f t="shared" si="3"/>
        <v>0</v>
      </c>
      <c r="L33" s="36"/>
      <c r="M33" s="34"/>
      <c r="N33" s="37" t="str">
        <f t="shared" si="4"/>
        <v>-</v>
      </c>
      <c r="O33" s="34"/>
      <c r="P33" s="36"/>
      <c r="Q33" s="38"/>
      <c r="R33" s="36"/>
      <c r="S33" s="36"/>
    </row>
    <row r="34" spans="1:19" x14ac:dyDescent="0.25">
      <c r="A34" s="33"/>
      <c r="B34" s="34"/>
      <c r="C34" s="34"/>
      <c r="D34" s="45">
        <f t="shared" si="0"/>
        <v>0</v>
      </c>
      <c r="E34" s="35"/>
      <c r="F34" s="35">
        <f t="shared" si="1"/>
        <v>0</v>
      </c>
      <c r="G34" s="35"/>
      <c r="H34" s="35"/>
      <c r="I34" s="45">
        <f t="shared" si="2"/>
        <v>0</v>
      </c>
      <c r="J34" s="34"/>
      <c r="K34" s="35">
        <f t="shared" si="3"/>
        <v>0</v>
      </c>
      <c r="L34" s="36"/>
      <c r="M34" s="34"/>
      <c r="N34" s="37" t="str">
        <f t="shared" si="4"/>
        <v>-</v>
      </c>
      <c r="O34" s="34"/>
      <c r="P34" s="36"/>
      <c r="Q34" s="38"/>
      <c r="R34" s="36"/>
      <c r="S34" s="36"/>
    </row>
    <row r="35" spans="1:19" x14ac:dyDescent="0.25">
      <c r="A35" s="33"/>
      <c r="B35" s="34"/>
      <c r="C35" s="34"/>
      <c r="D35" s="45">
        <f t="shared" si="0"/>
        <v>0</v>
      </c>
      <c r="E35" s="35"/>
      <c r="F35" s="35">
        <f t="shared" si="1"/>
        <v>0</v>
      </c>
      <c r="G35" s="35"/>
      <c r="H35" s="35"/>
      <c r="I35" s="45">
        <f t="shared" si="2"/>
        <v>0</v>
      </c>
      <c r="J35" s="34"/>
      <c r="K35" s="35">
        <f t="shared" si="3"/>
        <v>0</v>
      </c>
      <c r="L35" s="36"/>
      <c r="M35" s="34"/>
      <c r="N35" s="37" t="str">
        <f t="shared" si="4"/>
        <v>-</v>
      </c>
      <c r="O35" s="34"/>
      <c r="P35" s="36"/>
      <c r="Q35" s="38"/>
      <c r="R35" s="36"/>
      <c r="S35" s="36"/>
    </row>
    <row r="36" spans="1:19" x14ac:dyDescent="0.25">
      <c r="A36" s="33"/>
      <c r="B36" s="34"/>
      <c r="C36" s="34"/>
      <c r="D36" s="45">
        <f>B36*C36</f>
        <v>0</v>
      </c>
      <c r="E36" s="35"/>
      <c r="F36" s="35">
        <f t="shared" si="1"/>
        <v>0</v>
      </c>
      <c r="G36" s="35"/>
      <c r="H36" s="35"/>
      <c r="I36" s="45">
        <f>G36*H36</f>
        <v>0</v>
      </c>
      <c r="J36" s="34"/>
      <c r="K36" s="35">
        <f t="shared" si="3"/>
        <v>0</v>
      </c>
      <c r="L36" s="36"/>
      <c r="M36" s="34"/>
      <c r="N36" s="37" t="str">
        <f>IFERROR(LEFT(M36,2)*10,"-")</f>
        <v>-</v>
      </c>
      <c r="O36" s="34"/>
      <c r="P36" s="36"/>
      <c r="Q36" s="38"/>
      <c r="R36" s="36"/>
      <c r="S36" s="36"/>
    </row>
    <row r="37" spans="1:19" x14ac:dyDescent="0.25">
      <c r="A37" s="33"/>
      <c r="B37" s="34"/>
      <c r="C37" s="34"/>
      <c r="D37" s="45">
        <f>B37*C37</f>
        <v>0</v>
      </c>
      <c r="E37" s="35"/>
      <c r="F37" s="35">
        <f t="shared" si="1"/>
        <v>0</v>
      </c>
      <c r="G37" s="35"/>
      <c r="H37" s="35"/>
      <c r="I37" s="45">
        <f>G37*H37</f>
        <v>0</v>
      </c>
      <c r="J37" s="34"/>
      <c r="K37" s="35">
        <f t="shared" si="3"/>
        <v>0</v>
      </c>
      <c r="L37" s="36"/>
      <c r="M37" s="34"/>
      <c r="N37" s="37" t="str">
        <f>IFERROR(LEFT(M37,2)*10,"-")</f>
        <v>-</v>
      </c>
      <c r="O37" s="34"/>
      <c r="P37" s="36"/>
      <c r="Q37" s="38"/>
      <c r="R37" s="36"/>
      <c r="S37" s="36"/>
    </row>
    <row r="38" spans="1:19" x14ac:dyDescent="0.25">
      <c r="A38" s="33"/>
      <c r="B38" s="34"/>
      <c r="C38" s="34"/>
      <c r="D38" s="45">
        <f t="shared" si="0"/>
        <v>0</v>
      </c>
      <c r="E38" s="35"/>
      <c r="F38" s="35">
        <f t="shared" si="1"/>
        <v>0</v>
      </c>
      <c r="G38" s="35"/>
      <c r="H38" s="35"/>
      <c r="I38" s="45">
        <f t="shared" si="2"/>
        <v>0</v>
      </c>
      <c r="J38" s="34"/>
      <c r="K38" s="35">
        <f t="shared" si="3"/>
        <v>0</v>
      </c>
      <c r="L38" s="36"/>
      <c r="M38" s="34"/>
      <c r="N38" s="37" t="str">
        <f t="shared" si="4"/>
        <v>-</v>
      </c>
      <c r="O38" s="34"/>
      <c r="P38" s="36"/>
      <c r="Q38" s="38"/>
      <c r="R38" s="36"/>
      <c r="S38" s="36"/>
    </row>
    <row r="39" spans="1:19" x14ac:dyDescent="0.25">
      <c r="A39" s="33"/>
      <c r="B39" s="34"/>
      <c r="C39" s="34"/>
      <c r="D39" s="45">
        <f t="shared" si="0"/>
        <v>0</v>
      </c>
      <c r="E39" s="35"/>
      <c r="F39" s="35">
        <f t="shared" si="1"/>
        <v>0</v>
      </c>
      <c r="G39" s="35"/>
      <c r="H39" s="35"/>
      <c r="I39" s="45">
        <f t="shared" si="2"/>
        <v>0</v>
      </c>
      <c r="J39" s="34"/>
      <c r="K39" s="35">
        <f t="shared" si="3"/>
        <v>0</v>
      </c>
      <c r="L39" s="36"/>
      <c r="M39" s="34"/>
      <c r="N39" s="37" t="str">
        <f t="shared" si="4"/>
        <v>-</v>
      </c>
      <c r="O39" s="34"/>
      <c r="P39" s="36"/>
      <c r="Q39" s="38"/>
      <c r="R39" s="36"/>
      <c r="S39" s="36"/>
    </row>
    <row r="40" spans="1:19" x14ac:dyDescent="0.25">
      <c r="A40" s="33"/>
      <c r="B40" s="34"/>
      <c r="C40" s="34"/>
      <c r="D40" s="45">
        <f t="shared" si="0"/>
        <v>0</v>
      </c>
      <c r="E40" s="35"/>
      <c r="F40" s="35">
        <f t="shared" si="1"/>
        <v>0</v>
      </c>
      <c r="G40" s="35"/>
      <c r="H40" s="35"/>
      <c r="I40" s="45">
        <f t="shared" si="2"/>
        <v>0</v>
      </c>
      <c r="J40" s="34"/>
      <c r="K40" s="35">
        <f t="shared" si="3"/>
        <v>0</v>
      </c>
      <c r="L40" s="36"/>
      <c r="M40" s="34"/>
      <c r="N40" s="37" t="str">
        <f t="shared" si="4"/>
        <v>-</v>
      </c>
      <c r="O40" s="34"/>
      <c r="P40" s="36"/>
      <c r="Q40" s="38"/>
      <c r="R40" s="36"/>
      <c r="S40" s="36"/>
    </row>
    <row r="41" spans="1:19" x14ac:dyDescent="0.25">
      <c r="A41" s="50" t="s">
        <v>71</v>
      </c>
      <c r="B41" s="41"/>
      <c r="C41" s="41"/>
      <c r="D41" s="42">
        <f>SUBTOTAL(109,Таблица3[Грн])</f>
        <v>0</v>
      </c>
      <c r="E41" s="42"/>
      <c r="F41" s="42">
        <f>SUBTOTAL(109,Таблица3[Сумма_1])</f>
        <v>0</v>
      </c>
      <c r="G41" s="42"/>
      <c r="H41" s="42"/>
      <c r="I41" s="42">
        <f>SUBTOTAL(109,Таблица3[Грн2])</f>
        <v>0</v>
      </c>
      <c r="J41" s="41"/>
      <c r="K41" s="42">
        <f>SUBTOTAL(109,Таблица3[Сумма_2])</f>
        <v>0</v>
      </c>
      <c r="L41" s="44"/>
      <c r="M41" s="41"/>
      <c r="N41" s="41"/>
      <c r="O41" s="41"/>
      <c r="P41" s="44"/>
      <c r="Q41" s="43"/>
      <c r="R41" s="44"/>
      <c r="S41" s="44"/>
    </row>
    <row r="42" spans="1:19" x14ac:dyDescent="0.25">
      <c r="A42" s="33"/>
      <c r="B42" s="34"/>
      <c r="C42" s="34"/>
      <c r="D42" s="45"/>
      <c r="E42" s="35"/>
      <c r="F42" s="35"/>
      <c r="G42" s="35"/>
      <c r="H42" s="35"/>
      <c r="I42" s="45"/>
      <c r="J42" s="34"/>
      <c r="K42" s="35"/>
      <c r="L42" s="36"/>
      <c r="M42" s="34"/>
      <c r="N42" s="37"/>
      <c r="O42" s="34"/>
      <c r="P42" s="36"/>
      <c r="Q42" s="38"/>
      <c r="R42" s="36"/>
      <c r="S42" s="36"/>
    </row>
  </sheetData>
  <mergeCells count="2">
    <mergeCell ref="B5:F5"/>
    <mergeCell ref="G5:K5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R40"/>
  <sheetViews>
    <sheetView zoomScale="82" zoomScaleNormal="82" workbookViewId="0">
      <selection activeCell="E8" sqref="E8"/>
    </sheetView>
  </sheetViews>
  <sheetFormatPr defaultRowHeight="15" x14ac:dyDescent="0.25"/>
  <cols>
    <col min="1" max="1" width="14" customWidth="1"/>
    <col min="2" max="2" width="13.85546875" customWidth="1"/>
    <col min="3" max="3" width="10.42578125" customWidth="1"/>
    <col min="4" max="4" width="11.42578125" customWidth="1"/>
    <col min="5" max="5" width="20" bestFit="1" customWidth="1"/>
    <col min="6" max="6" width="9.85546875" customWidth="1"/>
    <col min="7" max="14" width="9.140625" customWidth="1"/>
    <col min="15" max="15" width="9.42578125" customWidth="1"/>
    <col min="16" max="16" width="11.140625" customWidth="1"/>
    <col min="17" max="17" width="11.7109375" customWidth="1"/>
    <col min="18" max="18" width="12" customWidth="1"/>
    <col min="19" max="19" width="12.140625" customWidth="1"/>
    <col min="20" max="20" width="8.7109375" customWidth="1"/>
    <col min="21" max="23" width="9.140625" customWidth="1"/>
    <col min="24" max="24" width="9" customWidth="1"/>
    <col min="25" max="25" width="8.7109375" customWidth="1"/>
    <col min="26" max="27" width="9.140625" customWidth="1"/>
    <col min="28" max="30" width="11.140625" customWidth="1"/>
    <col min="31" max="31" width="9.140625" customWidth="1" collapsed="1"/>
    <col min="32" max="39" width="9.140625" customWidth="1"/>
    <col min="40" max="40" width="11.140625" customWidth="1"/>
    <col min="41" max="41" width="9.140625" customWidth="1"/>
    <col min="42" max="42" width="11.85546875" customWidth="1"/>
    <col min="43" max="43" width="11.5703125" customWidth="1"/>
    <col min="44" max="44" width="10.7109375" customWidth="1"/>
  </cols>
  <sheetData>
    <row r="1" spans="1:44" ht="15.75" thickBot="1" x14ac:dyDescent="0.3"/>
    <row r="2" spans="1:44" ht="30" customHeight="1" x14ac:dyDescent="0.25">
      <c r="A2" s="55"/>
      <c r="B2" s="56"/>
      <c r="C2" s="56"/>
      <c r="D2" s="56"/>
      <c r="E2" s="56"/>
      <c r="F2" s="73" t="s">
        <v>83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 t="s">
        <v>84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 t="s">
        <v>85</v>
      </c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6"/>
      <c r="AR2" s="57"/>
    </row>
    <row r="3" spans="1:44" x14ac:dyDescent="0.25">
      <c r="A3" s="58">
        <v>1</v>
      </c>
      <c r="B3" s="59">
        <v>2</v>
      </c>
      <c r="C3" s="60">
        <v>3</v>
      </c>
      <c r="D3" s="60">
        <v>4</v>
      </c>
      <c r="E3" s="59" t="s">
        <v>77</v>
      </c>
      <c r="F3" s="59" t="s">
        <v>70</v>
      </c>
      <c r="G3" s="72" t="s">
        <v>4</v>
      </c>
      <c r="H3" s="72"/>
      <c r="I3" s="72"/>
      <c r="J3" s="72"/>
      <c r="K3" s="72" t="s">
        <v>23</v>
      </c>
      <c r="L3" s="72"/>
      <c r="M3" s="72"/>
      <c r="N3" s="71" t="s">
        <v>79</v>
      </c>
      <c r="O3" s="71"/>
      <c r="P3" s="61" t="s">
        <v>18</v>
      </c>
      <c r="Q3" s="62">
        <v>11</v>
      </c>
      <c r="R3" s="62">
        <v>12</v>
      </c>
      <c r="S3" s="72" t="s">
        <v>4</v>
      </c>
      <c r="T3" s="72"/>
      <c r="U3" s="72"/>
      <c r="V3" s="72"/>
      <c r="W3" s="72" t="s">
        <v>23</v>
      </c>
      <c r="X3" s="72"/>
      <c r="Y3" s="72"/>
      <c r="Z3" s="71" t="s">
        <v>79</v>
      </c>
      <c r="AA3" s="71"/>
      <c r="AB3" s="61" t="s">
        <v>18</v>
      </c>
      <c r="AC3" s="62" t="s">
        <v>70</v>
      </c>
      <c r="AD3" s="62">
        <v>18</v>
      </c>
      <c r="AE3" s="72" t="s">
        <v>4</v>
      </c>
      <c r="AF3" s="72"/>
      <c r="AG3" s="72"/>
      <c r="AH3" s="72"/>
      <c r="AI3" s="72" t="s">
        <v>23</v>
      </c>
      <c r="AJ3" s="72"/>
      <c r="AK3" s="72"/>
      <c r="AL3" s="71" t="s">
        <v>79</v>
      </c>
      <c r="AM3" s="71"/>
      <c r="AN3" s="61" t="s">
        <v>18</v>
      </c>
      <c r="AO3" s="59" t="s">
        <v>70</v>
      </c>
      <c r="AP3" s="62">
        <v>24</v>
      </c>
      <c r="AQ3" s="62">
        <v>25</v>
      </c>
      <c r="AR3" s="63">
        <v>26</v>
      </c>
    </row>
    <row r="4" spans="1:44" ht="45" x14ac:dyDescent="0.25">
      <c r="A4" s="58" t="s">
        <v>74</v>
      </c>
      <c r="B4" s="59" t="s">
        <v>75</v>
      </c>
      <c r="C4" s="60" t="s">
        <v>76</v>
      </c>
      <c r="D4" s="60" t="s">
        <v>81</v>
      </c>
      <c r="E4" s="59" t="s">
        <v>78</v>
      </c>
      <c r="F4" s="59">
        <v>411</v>
      </c>
      <c r="G4" s="59">
        <v>211</v>
      </c>
      <c r="H4" s="59">
        <v>212</v>
      </c>
      <c r="I4" s="59">
        <v>214</v>
      </c>
      <c r="J4" s="64">
        <v>210</v>
      </c>
      <c r="K4" s="59">
        <v>251</v>
      </c>
      <c r="L4" s="59">
        <v>252</v>
      </c>
      <c r="M4" s="64">
        <v>250</v>
      </c>
      <c r="N4" s="59">
        <v>230</v>
      </c>
      <c r="O4" s="59">
        <v>240</v>
      </c>
      <c r="P4" s="59">
        <v>221</v>
      </c>
      <c r="Q4" s="59" t="s">
        <v>80</v>
      </c>
      <c r="R4" s="59" t="s">
        <v>82</v>
      </c>
      <c r="S4" s="59">
        <v>211</v>
      </c>
      <c r="T4" s="59">
        <v>212</v>
      </c>
      <c r="U4" s="59">
        <v>214</v>
      </c>
      <c r="V4" s="64">
        <v>210</v>
      </c>
      <c r="W4" s="59">
        <v>251</v>
      </c>
      <c r="X4" s="59">
        <v>252</v>
      </c>
      <c r="Y4" s="64">
        <v>250</v>
      </c>
      <c r="Z4" s="59">
        <v>230</v>
      </c>
      <c r="AA4" s="59">
        <v>240</v>
      </c>
      <c r="AB4" s="59">
        <v>221</v>
      </c>
      <c r="AC4" s="59">
        <v>411</v>
      </c>
      <c r="AD4" s="60" t="s">
        <v>86</v>
      </c>
      <c r="AE4" s="59">
        <v>211</v>
      </c>
      <c r="AF4" s="59">
        <v>212</v>
      </c>
      <c r="AG4" s="59">
        <v>214</v>
      </c>
      <c r="AH4" s="64">
        <v>210</v>
      </c>
      <c r="AI4" s="59">
        <v>251</v>
      </c>
      <c r="AJ4" s="59">
        <v>252</v>
      </c>
      <c r="AK4" s="64">
        <v>250</v>
      </c>
      <c r="AL4" s="59">
        <v>230</v>
      </c>
      <c r="AM4" s="59">
        <v>240</v>
      </c>
      <c r="AN4" s="59">
        <v>221</v>
      </c>
      <c r="AO4" s="59">
        <v>411</v>
      </c>
      <c r="AP4" s="59" t="s">
        <v>82</v>
      </c>
      <c r="AQ4" s="59" t="s">
        <v>87</v>
      </c>
      <c r="AR4" s="65" t="s">
        <v>88</v>
      </c>
    </row>
    <row r="5" spans="1:44" x14ac:dyDescent="0.25">
      <c r="A5" s="53"/>
      <c r="B5" s="51" t="str">
        <f>IFERROR(VLOOKUP(C5,'Сводный 2014'!O:S,2,0),"")</f>
        <v>Горячий</v>
      </c>
      <c r="C5" s="74">
        <v>1234</v>
      </c>
      <c r="D5" s="51"/>
      <c r="E5" s="51"/>
      <c r="F5" s="51"/>
      <c r="G5" s="51"/>
      <c r="H5" s="51"/>
      <c r="I5" s="51"/>
      <c r="J5" s="52">
        <f>SUM(G5:I5)</f>
        <v>0</v>
      </c>
      <c r="K5" s="51"/>
      <c r="L5" s="51"/>
      <c r="M5" s="52">
        <f>SUM(K5+L5)</f>
        <v>0</v>
      </c>
      <c r="N5" s="51"/>
      <c r="O5" s="51"/>
      <c r="P5" s="51"/>
      <c r="Q5" s="51">
        <f>SUM(J5+M5+N5+O5+P5)</f>
        <v>0</v>
      </c>
      <c r="R5" s="51"/>
      <c r="S5" s="51"/>
      <c r="T5" s="51"/>
      <c r="U5" s="51"/>
      <c r="V5" s="52">
        <f>SUM(S5:U5)</f>
        <v>0</v>
      </c>
      <c r="W5" s="51"/>
      <c r="X5" s="51"/>
      <c r="Y5" s="52">
        <f>SUM(W5:X5)</f>
        <v>0</v>
      </c>
      <c r="Z5" s="51"/>
      <c r="AA5" s="51"/>
      <c r="AB5" s="51"/>
      <c r="AC5" s="51"/>
      <c r="AD5" s="51"/>
      <c r="AE5" s="51"/>
      <c r="AF5" s="51"/>
      <c r="AG5" s="51"/>
      <c r="AH5" s="52">
        <f>SUM(AE5:AG5)</f>
        <v>0</v>
      </c>
      <c r="AI5" s="51"/>
      <c r="AJ5" s="51"/>
      <c r="AK5" s="52">
        <f>SUM(AI5:AJ5)</f>
        <v>0</v>
      </c>
      <c r="AL5" s="51"/>
      <c r="AM5" s="51"/>
      <c r="AN5" s="51"/>
      <c r="AO5" s="51"/>
      <c r="AP5" s="51"/>
      <c r="AQ5" s="51"/>
      <c r="AR5" s="54"/>
    </row>
    <row r="6" spans="1:44" x14ac:dyDescent="0.25">
      <c r="A6" s="53"/>
      <c r="B6" s="51" t="str">
        <f>IFERROR(VLOOKUP(C6,'Сводный 2014'!O:S,2,0),"")</f>
        <v>Горячий</v>
      </c>
      <c r="C6" s="75">
        <v>1687</v>
      </c>
      <c r="D6" s="51"/>
      <c r="E6" s="51"/>
      <c r="F6" s="51"/>
      <c r="G6" s="51"/>
      <c r="H6" s="51"/>
      <c r="I6" s="51"/>
      <c r="J6" s="52">
        <f>SUM(G6:I6)</f>
        <v>0</v>
      </c>
      <c r="K6" s="51"/>
      <c r="L6" s="51"/>
      <c r="M6" s="52">
        <f>SUM(K6+L6)</f>
        <v>0</v>
      </c>
      <c r="N6" s="51"/>
      <c r="O6" s="51"/>
      <c r="P6" s="51"/>
      <c r="Q6" s="51">
        <f>SUM(J6+M6+N6+O6+P6)</f>
        <v>0</v>
      </c>
      <c r="R6" s="51"/>
      <c r="S6" s="51"/>
      <c r="T6" s="51"/>
      <c r="U6" s="51"/>
      <c r="V6" s="52">
        <f>SUM(S6:U6)</f>
        <v>0</v>
      </c>
      <c r="W6" s="51"/>
      <c r="X6" s="51"/>
      <c r="Y6" s="52">
        <f>SUM(W6:X6)</f>
        <v>0</v>
      </c>
      <c r="Z6" s="51"/>
      <c r="AA6" s="51"/>
      <c r="AB6" s="51"/>
      <c r="AC6" s="51"/>
      <c r="AD6" s="51"/>
      <c r="AE6" s="51"/>
      <c r="AF6" s="51"/>
      <c r="AG6" s="51"/>
      <c r="AH6" s="52">
        <f>SUM(AE6:AG6)</f>
        <v>0</v>
      </c>
      <c r="AI6" s="51"/>
      <c r="AJ6" s="51"/>
      <c r="AK6" s="52">
        <f>SUM(AI6:AJ6)</f>
        <v>0</v>
      </c>
      <c r="AL6" s="51"/>
      <c r="AM6" s="51"/>
      <c r="AN6" s="51"/>
      <c r="AO6" s="51"/>
      <c r="AP6" s="51"/>
      <c r="AQ6" s="51"/>
      <c r="AR6" s="54"/>
    </row>
    <row r="7" spans="1:44" x14ac:dyDescent="0.25">
      <c r="A7" s="53"/>
      <c r="B7" s="51" t="str">
        <f>IFERROR(VLOOKUP(C7,'Сводный 2014'!O:S,2,0),"")</f>
        <v>Горячий</v>
      </c>
      <c r="C7" s="74">
        <v>1498</v>
      </c>
      <c r="D7" s="51"/>
      <c r="E7" s="51"/>
      <c r="F7" s="51"/>
      <c r="G7" s="51"/>
      <c r="H7" s="51"/>
      <c r="I7" s="51"/>
      <c r="J7" s="52">
        <f>SUM(G7:I7)</f>
        <v>0</v>
      </c>
      <c r="K7" s="51"/>
      <c r="L7" s="51"/>
      <c r="M7" s="52">
        <f>SUM(K7+L7)</f>
        <v>0</v>
      </c>
      <c r="N7" s="51"/>
      <c r="O7" s="51"/>
      <c r="P7" s="51"/>
      <c r="Q7" s="51">
        <f>SUM(J7+M7+N7+O7+P7)</f>
        <v>0</v>
      </c>
      <c r="R7" s="51"/>
      <c r="S7" s="51"/>
      <c r="T7" s="51"/>
      <c r="U7" s="51"/>
      <c r="V7" s="52">
        <f>SUM(S7:U7)</f>
        <v>0</v>
      </c>
      <c r="W7" s="51"/>
      <c r="X7" s="51"/>
      <c r="Y7" s="52">
        <f>SUM(W7:X7)</f>
        <v>0</v>
      </c>
      <c r="Z7" s="51"/>
      <c r="AA7" s="51"/>
      <c r="AB7" s="51"/>
      <c r="AC7" s="51"/>
      <c r="AD7" s="51"/>
      <c r="AE7" s="51"/>
      <c r="AF7" s="51"/>
      <c r="AG7" s="51"/>
      <c r="AH7" s="52">
        <f>SUM(AE7:AG7)</f>
        <v>0</v>
      </c>
      <c r="AI7" s="51"/>
      <c r="AJ7" s="51"/>
      <c r="AK7" s="52">
        <f>SUM(AI7:AJ7)</f>
        <v>0</v>
      </c>
      <c r="AL7" s="51"/>
      <c r="AM7" s="51"/>
      <c r="AN7" s="51"/>
      <c r="AO7" s="51"/>
      <c r="AP7" s="51"/>
      <c r="AQ7" s="51"/>
      <c r="AR7" s="54"/>
    </row>
    <row r="8" spans="1:44" x14ac:dyDescent="0.25">
      <c r="A8" s="53"/>
      <c r="B8" s="51" t="str">
        <f>IFERROR(VLOOKUP(C8,'Сводный 2014'!O:S,2,0),"")</f>
        <v>Горячий</v>
      </c>
      <c r="C8" s="75">
        <v>1819</v>
      </c>
      <c r="D8" s="51"/>
      <c r="E8" s="51"/>
      <c r="F8" s="51"/>
      <c r="G8" s="51"/>
      <c r="H8" s="51"/>
      <c r="I8" s="51"/>
      <c r="J8" s="52">
        <f>SUM(G8:I8)</f>
        <v>0</v>
      </c>
      <c r="K8" s="51"/>
      <c r="L8" s="51"/>
      <c r="M8" s="52">
        <f>SUM(K8+L8)</f>
        <v>0</v>
      </c>
      <c r="N8" s="51"/>
      <c r="O8" s="51"/>
      <c r="P8" s="51"/>
      <c r="Q8" s="51">
        <f>SUM(J8+M8+N8+O8+P8)</f>
        <v>0</v>
      </c>
      <c r="R8" s="51"/>
      <c r="S8" s="51"/>
      <c r="T8" s="51"/>
      <c r="U8" s="51"/>
      <c r="V8" s="52">
        <f>SUM(S8:U8)</f>
        <v>0</v>
      </c>
      <c r="W8" s="51"/>
      <c r="X8" s="51"/>
      <c r="Y8" s="52">
        <f>SUM(W8:X8)</f>
        <v>0</v>
      </c>
      <c r="Z8" s="51"/>
      <c r="AA8" s="51"/>
      <c r="AB8" s="51"/>
      <c r="AC8" s="51"/>
      <c r="AD8" s="51"/>
      <c r="AE8" s="51"/>
      <c r="AF8" s="51"/>
      <c r="AG8" s="51"/>
      <c r="AH8" s="52">
        <f>SUM(AE8:AG8)</f>
        <v>0</v>
      </c>
      <c r="AI8" s="51"/>
      <c r="AJ8" s="51"/>
      <c r="AK8" s="52">
        <f>SUM(AI8:AJ8)</f>
        <v>0</v>
      </c>
      <c r="AL8" s="51"/>
      <c r="AM8" s="51"/>
      <c r="AN8" s="51"/>
      <c r="AO8" s="51"/>
      <c r="AP8" s="51"/>
      <c r="AQ8" s="51"/>
      <c r="AR8" s="54"/>
    </row>
    <row r="9" spans="1:44" x14ac:dyDescent="0.25">
      <c r="A9" s="53"/>
      <c r="B9" s="51" t="str">
        <f>IFERROR(VLOOKUP(C9,'Сводный 2014'!O:S,2,0),"")</f>
        <v>Горячий</v>
      </c>
      <c r="C9" s="74">
        <v>1878</v>
      </c>
      <c r="D9" s="51"/>
      <c r="E9" s="51"/>
      <c r="F9" s="51"/>
      <c r="G9" s="51"/>
      <c r="H9" s="51"/>
      <c r="I9" s="51"/>
      <c r="J9" s="52">
        <f>SUM(G9:I9)</f>
        <v>0</v>
      </c>
      <c r="K9" s="51"/>
      <c r="L9" s="51"/>
      <c r="M9" s="52">
        <f>SUM(K9+L9)</f>
        <v>0</v>
      </c>
      <c r="N9" s="51"/>
      <c r="O9" s="51"/>
      <c r="P9" s="51"/>
      <c r="Q9" s="51">
        <f>SUM(J9+M9+N9+O9+P9)</f>
        <v>0</v>
      </c>
      <c r="R9" s="51"/>
      <c r="S9" s="51"/>
      <c r="T9" s="51"/>
      <c r="U9" s="51"/>
      <c r="V9" s="52">
        <f>SUM(S9:U9)</f>
        <v>0</v>
      </c>
      <c r="W9" s="51"/>
      <c r="X9" s="51"/>
      <c r="Y9" s="52">
        <f>SUM(W9:X9)</f>
        <v>0</v>
      </c>
      <c r="Z9" s="51"/>
      <c r="AA9" s="51"/>
      <c r="AB9" s="51"/>
      <c r="AC9" s="51"/>
      <c r="AD9" s="51"/>
      <c r="AE9" s="51"/>
      <c r="AF9" s="51"/>
      <c r="AG9" s="51"/>
      <c r="AH9" s="52">
        <f>SUM(AE9:AG9)</f>
        <v>0</v>
      </c>
      <c r="AI9" s="51"/>
      <c r="AJ9" s="51"/>
      <c r="AK9" s="52">
        <f>SUM(AI9:AJ9)</f>
        <v>0</v>
      </c>
      <c r="AL9" s="51"/>
      <c r="AM9" s="51"/>
      <c r="AN9" s="51"/>
      <c r="AO9" s="51"/>
      <c r="AP9" s="51"/>
      <c r="AQ9" s="51"/>
      <c r="AR9" s="54"/>
    </row>
    <row r="10" spans="1:44" x14ac:dyDescent="0.25">
      <c r="A10" s="53"/>
      <c r="B10" s="51" t="str">
        <f>IFERROR(VLOOKUP(C10,'Сводный 2014'!O:S,2,0),"")</f>
        <v>Булах</v>
      </c>
      <c r="C10" s="75">
        <v>1467</v>
      </c>
      <c r="D10" s="51"/>
      <c r="E10" s="51"/>
      <c r="F10" s="51"/>
      <c r="G10" s="51"/>
      <c r="H10" s="51"/>
      <c r="I10" s="51"/>
      <c r="J10" s="52">
        <f>SUM(G10:I10)</f>
        <v>0</v>
      </c>
      <c r="K10" s="51"/>
      <c r="L10" s="51"/>
      <c r="M10" s="52">
        <f>SUM(K10+L10)</f>
        <v>0</v>
      </c>
      <c r="N10" s="51"/>
      <c r="O10" s="51"/>
      <c r="P10" s="51"/>
      <c r="Q10" s="51">
        <f>SUM(J10+M10+N10+O10+P10)</f>
        <v>0</v>
      </c>
      <c r="R10" s="51"/>
      <c r="S10" s="51"/>
      <c r="T10" s="51"/>
      <c r="U10" s="51"/>
      <c r="V10" s="52">
        <f>SUM(S10:U10)</f>
        <v>0</v>
      </c>
      <c r="W10" s="51"/>
      <c r="X10" s="51"/>
      <c r="Y10" s="52">
        <f>SUM(W10:X10)</f>
        <v>0</v>
      </c>
      <c r="Z10" s="51"/>
      <c r="AA10" s="51"/>
      <c r="AB10" s="51"/>
      <c r="AC10" s="51"/>
      <c r="AD10" s="51"/>
      <c r="AE10" s="51"/>
      <c r="AF10" s="51"/>
      <c r="AG10" s="51"/>
      <c r="AH10" s="52">
        <f>SUM(AE10:AG10)</f>
        <v>0</v>
      </c>
      <c r="AI10" s="51"/>
      <c r="AJ10" s="51"/>
      <c r="AK10" s="52">
        <f>SUM(AI10:AJ10)</f>
        <v>0</v>
      </c>
      <c r="AL10" s="51"/>
      <c r="AM10" s="51"/>
      <c r="AN10" s="51"/>
      <c r="AO10" s="51"/>
      <c r="AP10" s="51"/>
      <c r="AQ10" s="51"/>
      <c r="AR10" s="54"/>
    </row>
    <row r="11" spans="1:44" x14ac:dyDescent="0.25">
      <c r="A11" s="53"/>
      <c r="B11" s="51" t="str">
        <f>IFERROR(VLOOKUP(C11,'Сводный 2014'!O:S,2,0),"")</f>
        <v/>
      </c>
      <c r="C11" s="74"/>
      <c r="D11" s="51"/>
      <c r="E11" s="51"/>
      <c r="F11" s="51"/>
      <c r="G11" s="51"/>
      <c r="H11" s="51"/>
      <c r="I11" s="51"/>
      <c r="J11" s="52">
        <f>SUM(G11:I11)</f>
        <v>0</v>
      </c>
      <c r="K11" s="51"/>
      <c r="L11" s="51"/>
      <c r="M11" s="52">
        <f>SUM(K11+L11)</f>
        <v>0</v>
      </c>
      <c r="N11" s="51"/>
      <c r="O11" s="51"/>
      <c r="P11" s="51"/>
      <c r="Q11" s="51">
        <f>SUM(J11+M11+N11+O11+P11)</f>
        <v>0</v>
      </c>
      <c r="R11" s="51"/>
      <c r="S11" s="51"/>
      <c r="T11" s="51"/>
      <c r="U11" s="51"/>
      <c r="V11" s="52">
        <f>SUM(S11:U11)</f>
        <v>0</v>
      </c>
      <c r="W11" s="51"/>
      <c r="X11" s="51"/>
      <c r="Y11" s="52">
        <f>SUM(W11:X11)</f>
        <v>0</v>
      </c>
      <c r="Z11" s="51"/>
      <c r="AA11" s="51"/>
      <c r="AB11" s="51"/>
      <c r="AC11" s="51"/>
      <c r="AD11" s="51"/>
      <c r="AE11" s="51"/>
      <c r="AF11" s="51"/>
      <c r="AG11" s="51"/>
      <c r="AH11" s="52">
        <f>SUM(AE11:AG11)</f>
        <v>0</v>
      </c>
      <c r="AI11" s="51"/>
      <c r="AJ11" s="51"/>
      <c r="AK11" s="52">
        <f>SUM(AI11:AJ11)</f>
        <v>0</v>
      </c>
      <c r="AL11" s="51"/>
      <c r="AM11" s="51"/>
      <c r="AN11" s="51"/>
      <c r="AO11" s="51"/>
      <c r="AP11" s="51"/>
      <c r="AQ11" s="51"/>
      <c r="AR11" s="54"/>
    </row>
    <row r="12" spans="1:44" x14ac:dyDescent="0.25">
      <c r="A12" s="53"/>
      <c r="B12" s="51"/>
      <c r="C12" s="75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76"/>
      <c r="AI12" s="51"/>
      <c r="AJ12" s="51"/>
      <c r="AK12" s="51"/>
      <c r="AL12" s="51"/>
      <c r="AM12" s="51"/>
      <c r="AN12" s="51"/>
      <c r="AO12" s="51"/>
      <c r="AP12" s="51"/>
      <c r="AQ12" s="51"/>
      <c r="AR12" s="54"/>
    </row>
    <row r="40" spans="34:34" x14ac:dyDescent="0.25">
      <c r="AH40" s="40"/>
    </row>
  </sheetData>
  <autoFilter ref="A4:AR11"/>
  <mergeCells count="12">
    <mergeCell ref="G3:J3"/>
    <mergeCell ref="K3:M3"/>
    <mergeCell ref="N3:O3"/>
    <mergeCell ref="F2:R2"/>
    <mergeCell ref="S3:V3"/>
    <mergeCell ref="Z3:AA3"/>
    <mergeCell ref="AE3:AH3"/>
    <mergeCell ref="AI3:AK3"/>
    <mergeCell ref="AL3:AM3"/>
    <mergeCell ref="S2:AD2"/>
    <mergeCell ref="AE2:AP2"/>
    <mergeCell ref="W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Статьи расхода все 2014</vt:lpstr>
      <vt:lpstr>Сводный 2014</vt:lpstr>
      <vt:lpstr>Заказы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user</cp:lastModifiedBy>
  <dcterms:created xsi:type="dcterms:W3CDTF">2014-03-10T15:11:22Z</dcterms:created>
  <dcterms:modified xsi:type="dcterms:W3CDTF">2014-03-10T19:44:56Z</dcterms:modified>
</cp:coreProperties>
</file>