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400" windowHeight="5835" tabRatio="406"/>
  </bookViews>
  <sheets>
    <sheet name="продажи" sheetId="1" r:id="rId1"/>
    <sheet name="возврат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G32" i="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30"/>
  <c r="G31"/>
  <c r="G15"/>
  <c r="G16"/>
  <c r="G17"/>
  <c r="G18"/>
  <c r="G19"/>
  <c r="G20"/>
  <c r="G21"/>
  <c r="G22"/>
  <c r="G23"/>
  <c r="G24"/>
  <c r="G25"/>
  <c r="G26"/>
  <c r="G27"/>
  <c r="G28"/>
  <c r="G29"/>
  <c r="S14"/>
  <c r="P14"/>
  <c r="M14"/>
  <c r="J14"/>
  <c r="G14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15"/>
  <c r="D16"/>
  <c r="D17"/>
  <c r="D18"/>
  <c r="D19"/>
  <c r="D20"/>
  <c r="D21"/>
  <c r="D22"/>
  <c r="D23"/>
  <c r="D24"/>
  <c r="D25"/>
  <c r="D26"/>
  <c r="D27"/>
  <c r="D28"/>
  <c r="D29"/>
  <c r="D30"/>
  <c r="D14"/>
  <c r="E15" l="1"/>
  <c r="E16"/>
  <c r="E17"/>
  <c r="E18"/>
  <c r="E19"/>
  <c r="E20"/>
  <c r="E21"/>
  <c r="E22"/>
  <c r="E23"/>
  <c r="E25"/>
  <c r="Y14"/>
  <c r="Z14" s="1"/>
  <c r="V14"/>
  <c r="W14" s="1"/>
  <c r="T14"/>
  <c r="Q14"/>
  <c r="N14"/>
  <c r="K14"/>
  <c r="H14"/>
  <c r="E14"/>
</calcChain>
</file>

<file path=xl/sharedStrings.xml><?xml version="1.0" encoding="utf-8"?>
<sst xmlns="http://schemas.openxmlformats.org/spreadsheetml/2006/main" count="780" uniqueCount="106">
  <si>
    <t>Продажи</t>
  </si>
  <si>
    <t>Период: 01.07.2013 - 20.02.2014</t>
  </si>
  <si>
    <t>Показатели: Сумма продажи в руб.;</t>
  </si>
  <si>
    <t>Группировки строк: Контрагент (Элементы); Документ продажи.Грузополучатель (Элементы); Номенклатура (Элементы);</t>
  </si>
  <si>
    <t>Группировки колонок: По месяцам (Элементы);</t>
  </si>
  <si>
    <t>Отборы:
Контрагент В списке (Город Изобилия  ТД  ООО; Ритейл-Н  ООО);</t>
  </si>
  <si>
    <t>Дополнительные поля:
Базовая единица измерения (Вместе с измерениями, После группировки);
Стоимость (оборот) (Вместе с измерениями, После группировки);</t>
  </si>
  <si>
    <t>Сортировка: Контрагент.Наименование (По возрастанию); Номенклатура.Наименование (По возрастанию); По месяцам (По возрастанию); Номенклатура.Базовая единица измерения (По возрастанию);</t>
  </si>
  <si>
    <t>Контрагент</t>
  </si>
  <si>
    <t>Июль 2013 г.</t>
  </si>
  <si>
    <t>Август 2013 г.</t>
  </si>
  <si>
    <t>Сентябрь 2013 г.</t>
  </si>
  <si>
    <t>Октябрь 2013 г.</t>
  </si>
  <si>
    <t>Ноябрь 2013 г.</t>
  </si>
  <si>
    <t>Декабрь 2013 г.</t>
  </si>
  <si>
    <t>Январь 2014 г.</t>
  </si>
  <si>
    <t>Февраль 2014 г.</t>
  </si>
  <si>
    <t>Итог</t>
  </si>
  <si>
    <t>Документ продажи.Грузополучатель</t>
  </si>
  <si>
    <t>Номенклатура, Базовая единица измерения</t>
  </si>
  <si>
    <t>Сумма продажи в руб.</t>
  </si>
  <si>
    <t>Город Изобилия  ТД  ООО</t>
  </si>
  <si>
    <t>Город Изобилия Б.Черкизовская, д.3, корп.1</t>
  </si>
  <si>
    <t>Анчоус в красном вине ж-б с ключом 100г/12шт, шт</t>
  </si>
  <si>
    <t>Анчоус в масле пряный ж-б с ключом 115г/12шт, шт</t>
  </si>
  <si>
    <t>Анчоус в масле,ст.б."твист"145г/9шт, шт</t>
  </si>
  <si>
    <t>Икра мойвы в сливочном соусе с сыром 180г/12шт, шт</t>
  </si>
  <si>
    <t>Икра мойвы в сливочном соусе180г/12шт, шт</t>
  </si>
  <si>
    <t>Икра мойвы с копчёным лососем в сл.соусе180г/12шт, шт</t>
  </si>
  <si>
    <t>Кальмар щупальца в соусе с чесноком 210г/12шт, шт</t>
  </si>
  <si>
    <t>Килька п/п"Балтийская"800г/6шт, шт</t>
  </si>
  <si>
    <t>Килька п/п"Таллинская"400г/16шт, шт</t>
  </si>
  <si>
    <t>Креветки в маринаде 210г/12шт, шт</t>
  </si>
  <si>
    <t>Масло икорное 100г/14шт, шт</t>
  </si>
  <si>
    <t>Масло селёдочное 100г/14шт, шт</t>
  </si>
  <si>
    <t>Мидии с пряностями в масле 210г/12шт, шт</t>
  </si>
  <si>
    <t>Мойва х/к фасав.в г/с 300г/8шт, шт</t>
  </si>
  <si>
    <t>Морской коктейль из морепродуктов в расс.210г/12шт, шт</t>
  </si>
  <si>
    <t>Паштет лососевый с икрой100г/12шт, шт</t>
  </si>
  <si>
    <t>Паштет лососевый с креветками100г/12шт, шт</t>
  </si>
  <si>
    <t>Паштет лососевый с кус.копч.лосося100г/12шт, шт</t>
  </si>
  <si>
    <t>Салака г/к фасав.в г/с 300г/8шт, шт</t>
  </si>
  <si>
    <t>Салат из морской капусты"Витаминный"250г/24шт, шт</t>
  </si>
  <si>
    <t>Салат из морской капусты"Натуральный"250г/24шт, шт</t>
  </si>
  <si>
    <t>Салат из морской капусты"По-корейски"250г/24шт, шт</t>
  </si>
  <si>
    <t>Сельдь КРЖ спец.посола 1,3кг/4шт, шт</t>
  </si>
  <si>
    <t>Сельдь с/с,в/у,1/1 ок.5кг, кг</t>
  </si>
  <si>
    <t>Сельдь ф-кус."По-бургундски" в роз.вине 200г/15шт, шт</t>
  </si>
  <si>
    <t>Сельдь ф-кус."По-царски"ароматная200г/15шт, шт</t>
  </si>
  <si>
    <t>Сельдь ф-кус."По-царски"с дымком 400г/6шт, шт</t>
  </si>
  <si>
    <t>Сельдь ф-кус."По-царски"с дымком 500г/6шт, шт</t>
  </si>
  <si>
    <t>Сельдь ф-кус."По-царски"с дымком200г/15шт, шт</t>
  </si>
  <si>
    <t>Сельдь ф-кус."По-царски"с оливками200г/15шт, шт</t>
  </si>
  <si>
    <t>Сельдь ф-кус."По-царски"с укропом 400г/6шт, шт</t>
  </si>
  <si>
    <t>Сельдь ф-кус."По-царски"с укропом200г/15шт, шт</t>
  </si>
  <si>
    <t>Сельдь ф-кус.в сырном соусе 200г/15шт, шт</t>
  </si>
  <si>
    <t>Сельдь филе"домашнего посола 100%" 500г/6шт, шт</t>
  </si>
  <si>
    <t>Семга кусок с/с,в/у на подложке200г/6шт, шт</t>
  </si>
  <si>
    <t>Семга филе-ломтики с/с ж-б в масле 115г/12шт, шт</t>
  </si>
  <si>
    <t>Семга филе-ломтики х/к ж-б в масле 115г/12шт, шт</t>
  </si>
  <si>
    <t>Семга филе-ломтики х/к ж-б в масле с медом 115г/12шт, шт</t>
  </si>
  <si>
    <t>Скумбрия б/г,потр.,х\к,в/у 1/1 в нарезке (5 кг), кг</t>
  </si>
  <si>
    <t>Скумбрия б/г,потр.,х\к,в/у 1/1 ок.(5 кг), кг</t>
  </si>
  <si>
    <t>Скумбрия ф-кус."С дымком"200г/15шт, шт</t>
  </si>
  <si>
    <t>Скумбрия ф-кус.в сырном соусе 200г/15шт, шт</t>
  </si>
  <si>
    <t>Форель кусок с/с,в/у на подложке200г/6шт, шт</t>
  </si>
  <si>
    <t>Город Изобилия Барышиха, д.26</t>
  </si>
  <si>
    <t>Город Изобилия Первомайская, д.110</t>
  </si>
  <si>
    <t>Икра мойвы слабосолёная125г/9шт, шт</t>
  </si>
  <si>
    <t>Сельдь ф-кус."По-царски"с укропом 500г/6шт, шт</t>
  </si>
  <si>
    <t>Город Изобилия Руставели, д.8, корп.1</t>
  </si>
  <si>
    <t>Город Изобилия Сиреневый б-р, д.60, стр.1</t>
  </si>
  <si>
    <t>Город Изобилия Смольная, д.67, корп.2</t>
  </si>
  <si>
    <t>Город Изобилия Уральская, д.3</t>
  </si>
  <si>
    <t>Ритейл-Н  ООО</t>
  </si>
  <si>
    <t>Ритейл-Н Алтуфьевское ш., д.95</t>
  </si>
  <si>
    <t>Анчоус в масле ж-б с ключом 100г/12шт, шт</t>
  </si>
  <si>
    <t>Анчоус в масле с оливками,ст.б."твист"145г/9шт, шт</t>
  </si>
  <si>
    <t>Килька п/п"Балтийская"400г/16шт, шт</t>
  </si>
  <si>
    <t>Килька п/п"Ленинградская"400г/16шт, шт</t>
  </si>
  <si>
    <t>Килька п/п"Рижская"400г/16шт, шт</t>
  </si>
  <si>
    <t>Салат из морской капусты в сырном соусе 250г/24шт, шт</t>
  </si>
  <si>
    <t>Сельдь ф-кус."Матье"в майонезе 180г/18шт, шт</t>
  </si>
  <si>
    <t>Сельдь ф-кус."По-шведски"200г/15шт, шт</t>
  </si>
  <si>
    <t>Сельдь ф-кус."Под шубой"200г/15шт, шт</t>
  </si>
  <si>
    <t>Сельдь ф-кус.в масле"Матье"с укропом 180г/18шт, шт</t>
  </si>
  <si>
    <t>Семга филе-ломтики с/с,в/у,100г/8шт, шт</t>
  </si>
  <si>
    <t>Форель филе-ломтики с/с,в/у,100г/8шт, шт</t>
  </si>
  <si>
    <t>Ритейл-Н Волочаевская ул., д.12А</t>
  </si>
  <si>
    <t>Ритейл-Н Выкса, ул.Ленина, д.17(доставка Маршала Федоренко, д.12)</t>
  </si>
  <si>
    <t>Ритейл-Н Малыгина ул., д.7</t>
  </si>
  <si>
    <t>Ритейл-Н Маршала Федоренко, д.12</t>
  </si>
  <si>
    <t>Ритейл-Н пр-т Мира, д.112</t>
  </si>
  <si>
    <t>Ритейл-Н пр-т Мира, д.118</t>
  </si>
  <si>
    <t>Ритейл-Н Сухонская, д.9</t>
  </si>
  <si>
    <t>Сумма возвратов в руб.</t>
  </si>
  <si>
    <t>%</t>
  </si>
  <si>
    <t>Закупки</t>
  </si>
  <si>
    <t>Период: 01.06.2013 - 20.02.2014</t>
  </si>
  <si>
    <t>Показатели: Стоимость;</t>
  </si>
  <si>
    <t>Группировки строк: Контрагент (Элементы); Документ закупки.Грузополучатель (Элементы); Номенклатура (Элементы);</t>
  </si>
  <si>
    <t>Дополнительные поля:
Базовая единица измерения (Вместе с измерениями, После группировки);</t>
  </si>
  <si>
    <t>Документ закупки.Грузополучатель</t>
  </si>
  <si>
    <t>Стоимость</t>
  </si>
  <si>
    <t>Кальмар в соусе с чесноком 210г/12шт, шт</t>
  </si>
  <si>
    <t>Кальмар щупальца в чесночном соусе 180г/12шт, шт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</si>
</sst>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6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/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 indent="1"/>
    </xf>
    <xf numFmtId="164" fontId="5" fillId="3" borderId="1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 indent="2"/>
    </xf>
    <xf numFmtId="165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446"/>
  <sheetViews>
    <sheetView tabSelected="1" topLeftCell="A170" zoomScaleNormal="100" workbookViewId="0">
      <selection activeCell="B179" sqref="B179"/>
    </sheetView>
  </sheetViews>
  <sheetFormatPr defaultColWidth="10.1640625" defaultRowHeight="11.45" customHeight="1" outlineLevelRow="2"/>
  <cols>
    <col min="1" max="1" width="1.5" style="1" customWidth="1"/>
    <col min="2" max="2" width="61.6640625" style="1" customWidth="1"/>
    <col min="3" max="27" width="17.5" style="1" customWidth="1"/>
  </cols>
  <sheetData>
    <row r="1" spans="2:27" ht="15.95" customHeight="1">
      <c r="B1" s="2" t="s">
        <v>0</v>
      </c>
    </row>
    <row r="2" spans="2:27" ht="11.1" customHeight="1">
      <c r="B2" s="3" t="s">
        <v>1</v>
      </c>
    </row>
    <row r="3" spans="2:27" ht="11.1" customHeight="1">
      <c r="B3" s="3" t="s">
        <v>2</v>
      </c>
    </row>
    <row r="4" spans="2:27" ht="11.1" customHeight="1">
      <c r="B4" s="3" t="s">
        <v>3</v>
      </c>
    </row>
    <row r="5" spans="2:27" ht="11.1" customHeight="1">
      <c r="B5" s="3" t="s">
        <v>4</v>
      </c>
    </row>
    <row r="6" spans="2:27" ht="21.95" customHeight="1">
      <c r="B6" s="14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33" customHeight="1"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2:27" ht="11.1" customHeight="1">
      <c r="B8" s="3" t="s">
        <v>7</v>
      </c>
    </row>
    <row r="10" spans="2:27" ht="11.1" customHeight="1">
      <c r="B10" s="4" t="s">
        <v>8</v>
      </c>
      <c r="C10" s="16" t="s">
        <v>9</v>
      </c>
      <c r="D10" s="17"/>
      <c r="E10" s="18"/>
      <c r="F10" s="16" t="s">
        <v>10</v>
      </c>
      <c r="G10" s="17"/>
      <c r="H10" s="18"/>
      <c r="I10" s="16" t="s">
        <v>11</v>
      </c>
      <c r="J10" s="17"/>
      <c r="K10" s="18"/>
      <c r="L10" s="16" t="s">
        <v>12</v>
      </c>
      <c r="M10" s="17"/>
      <c r="N10" s="18"/>
      <c r="O10" s="16" t="s">
        <v>13</v>
      </c>
      <c r="P10" s="17"/>
      <c r="Q10" s="18"/>
      <c r="R10" s="16" t="s">
        <v>14</v>
      </c>
      <c r="S10" s="17"/>
      <c r="T10" s="18"/>
      <c r="U10" s="16" t="s">
        <v>15</v>
      </c>
      <c r="V10" s="17"/>
      <c r="W10" s="18"/>
      <c r="X10" s="16" t="s">
        <v>16</v>
      </c>
      <c r="Y10" s="17"/>
      <c r="Z10" s="18"/>
      <c r="AA10"/>
    </row>
    <row r="11" spans="2:27" ht="11.1" customHeight="1">
      <c r="B11" s="4" t="s">
        <v>18</v>
      </c>
      <c r="C11" s="5" t="s">
        <v>17</v>
      </c>
      <c r="D11" s="5" t="s">
        <v>17</v>
      </c>
      <c r="E11" s="5" t="s">
        <v>17</v>
      </c>
      <c r="F11" s="5" t="s">
        <v>17</v>
      </c>
      <c r="G11" s="5" t="s">
        <v>17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5" t="s">
        <v>17</v>
      </c>
      <c r="R11" s="5" t="s">
        <v>17</v>
      </c>
      <c r="S11" s="5" t="s">
        <v>17</v>
      </c>
      <c r="T11" s="5" t="s">
        <v>17</v>
      </c>
      <c r="U11" s="5" t="s">
        <v>17</v>
      </c>
      <c r="V11" s="5" t="s">
        <v>17</v>
      </c>
      <c r="W11" s="5" t="s">
        <v>17</v>
      </c>
      <c r="X11" s="5" t="s">
        <v>17</v>
      </c>
      <c r="Y11" s="5" t="s">
        <v>17</v>
      </c>
      <c r="Z11" s="5" t="s">
        <v>17</v>
      </c>
      <c r="AA11"/>
    </row>
    <row r="12" spans="2:27" ht="21.95" customHeight="1">
      <c r="B12" s="4" t="s">
        <v>19</v>
      </c>
      <c r="C12" s="5" t="s">
        <v>20</v>
      </c>
      <c r="D12" s="5" t="s">
        <v>95</v>
      </c>
      <c r="E12" s="5" t="s">
        <v>96</v>
      </c>
      <c r="F12" s="5" t="s">
        <v>20</v>
      </c>
      <c r="G12" s="5" t="s">
        <v>95</v>
      </c>
      <c r="H12" s="5" t="s">
        <v>96</v>
      </c>
      <c r="I12" s="5" t="s">
        <v>20</v>
      </c>
      <c r="J12" s="5" t="s">
        <v>95</v>
      </c>
      <c r="K12" s="5" t="s">
        <v>96</v>
      </c>
      <c r="L12" s="5" t="s">
        <v>20</v>
      </c>
      <c r="M12" s="5" t="s">
        <v>95</v>
      </c>
      <c r="N12" s="5" t="s">
        <v>96</v>
      </c>
      <c r="O12" s="5" t="s">
        <v>20</v>
      </c>
      <c r="P12" s="5" t="s">
        <v>95</v>
      </c>
      <c r="Q12" s="5" t="s">
        <v>96</v>
      </c>
      <c r="R12" s="5" t="s">
        <v>20</v>
      </c>
      <c r="S12" s="5" t="s">
        <v>95</v>
      </c>
      <c r="T12" s="5" t="s">
        <v>96</v>
      </c>
      <c r="U12" s="5" t="s">
        <v>20</v>
      </c>
      <c r="V12" s="5" t="s">
        <v>95</v>
      </c>
      <c r="W12" s="5" t="s">
        <v>96</v>
      </c>
      <c r="X12" s="5" t="s">
        <v>20</v>
      </c>
      <c r="Y12" s="5" t="s">
        <v>95</v>
      </c>
      <c r="Z12" s="5" t="s">
        <v>96</v>
      </c>
      <c r="AA12"/>
    </row>
    <row r="13" spans="2:27" ht="11.1" customHeight="1">
      <c r="B13" s="4" t="s">
        <v>21</v>
      </c>
      <c r="C13" s="6">
        <v>156806.35</v>
      </c>
      <c r="D13" s="6"/>
      <c r="E13" s="6"/>
      <c r="F13" s="6">
        <v>153649</v>
      </c>
      <c r="G13" s="6"/>
      <c r="H13" s="6"/>
      <c r="I13" s="6">
        <v>232464.95</v>
      </c>
      <c r="J13" s="6"/>
      <c r="K13" s="6"/>
      <c r="L13" s="6">
        <v>334648.99</v>
      </c>
      <c r="M13" s="6"/>
      <c r="N13" s="6"/>
      <c r="O13" s="6">
        <v>258795.7</v>
      </c>
      <c r="P13" s="6"/>
      <c r="Q13" s="6"/>
      <c r="R13" s="6">
        <v>463718.21</v>
      </c>
      <c r="S13" s="6"/>
      <c r="T13" s="6"/>
      <c r="U13" s="6">
        <v>302906.62</v>
      </c>
      <c r="V13" s="6"/>
      <c r="W13" s="6"/>
      <c r="X13" s="6">
        <v>213138.15</v>
      </c>
      <c r="Y13" s="6"/>
      <c r="Z13" s="6"/>
      <c r="AA13"/>
    </row>
    <row r="14" spans="2:27" ht="11.1" customHeight="1" outlineLevel="1">
      <c r="B14" s="7" t="s">
        <v>22</v>
      </c>
      <c r="C14" s="8">
        <v>45105.49</v>
      </c>
      <c r="D14" s="8">
        <f>VLOOKUP($B14,возврат!$B$14:$J$250,MATCH(продажи!C$10,возврат!$B$9:$J$9,0),0)</f>
        <v>1204.47</v>
      </c>
      <c r="E14" s="8">
        <f>D14*100/C14</f>
        <v>2.6703401293279376</v>
      </c>
      <c r="F14" s="8">
        <v>16218.47</v>
      </c>
      <c r="G14" s="8">
        <f>VLOOKUP($B14,возврат!$B$14:$J$250,MATCH(продажи!F$10,возврат!$B$9:$J$9,0),0)</f>
        <v>4880.07</v>
      </c>
      <c r="H14" s="8">
        <f>G14*100/F14</f>
        <v>30.089583049449178</v>
      </c>
      <c r="I14" s="8">
        <v>16218.47</v>
      </c>
      <c r="J14" s="8">
        <f>VLOOKUP($B14,возврат!$B$14:$J$250,MATCH(продажи!I$10,возврат!$B$9:$J$9,0),0)</f>
        <v>283</v>
      </c>
      <c r="K14" s="8">
        <f>J14*100/I14</f>
        <v>1.7449241512917064</v>
      </c>
      <c r="L14" s="8">
        <v>60038.35</v>
      </c>
      <c r="M14" s="8">
        <f>VLOOKUP($B14,возврат!$B$14:$J$250,MATCH(продажи!L$10,возврат!$B$9:$J$9,0),0)</f>
        <v>1376.4</v>
      </c>
      <c r="N14" s="8">
        <f>M14*100/L14</f>
        <v>2.2925346882450968</v>
      </c>
      <c r="O14" s="8">
        <v>32218.57</v>
      </c>
      <c r="P14" s="8">
        <f>VLOOKUP($B14,возврат!$B$14:$J$250,MATCH(продажи!O$10,возврат!$B$9:$J$9,0),0)</f>
        <v>1284</v>
      </c>
      <c r="Q14" s="8">
        <f>P14*100/O14</f>
        <v>3.9852792970016981</v>
      </c>
      <c r="R14" s="8">
        <v>77395</v>
      </c>
      <c r="S14" s="8">
        <f>VLOOKUP($B14,возврат!$B$14:$J$250,MATCH(продажи!R$10,возврат!$B$9:$J$9,0),0)</f>
        <v>2492.35</v>
      </c>
      <c r="T14" s="8">
        <f>S14*100/R14</f>
        <v>3.2202984688933394</v>
      </c>
      <c r="U14" s="8">
        <v>49265.05</v>
      </c>
      <c r="V14" s="8">
        <f>возврат!I14</f>
        <v>1771.28</v>
      </c>
      <c r="W14" s="8">
        <f>V14*100/U14</f>
        <v>3.5954089156511562</v>
      </c>
      <c r="X14" s="8">
        <v>27259.55</v>
      </c>
      <c r="Y14" s="8">
        <f>возврат!J14</f>
        <v>1919.9</v>
      </c>
      <c r="Z14" s="8">
        <f>Y14*100/X14</f>
        <v>7.0430362937025741</v>
      </c>
      <c r="AA14"/>
    </row>
    <row r="15" spans="2:27" ht="11.1" customHeight="1" outlineLevel="2">
      <c r="B15" s="10" t="s">
        <v>23</v>
      </c>
      <c r="C15" s="11">
        <v>648.24</v>
      </c>
      <c r="D15" s="8">
        <f>VLOOKUP($B15,возврат!$B$14:$J$250,MATCH(продажи!C$10,возврат!$B$9:$J$9,0),0)</f>
        <v>0</v>
      </c>
      <c r="E15" s="8">
        <f t="shared" ref="E15:E25" si="0">D15*100/C15</f>
        <v>0</v>
      </c>
      <c r="F15" s="12"/>
      <c r="G15" s="8">
        <f>VLOOKUP($B15,возврат!$B$14:$J$250,MATCH(продажи!F$10,возврат!$B$9:$J$9,0),0)</f>
        <v>0</v>
      </c>
      <c r="H15" s="12"/>
      <c r="I15" s="11">
        <v>648.24</v>
      </c>
      <c r="J15" s="11"/>
      <c r="K15" s="11"/>
      <c r="L15" s="11">
        <v>648.24</v>
      </c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/>
    </row>
    <row r="16" spans="2:27" ht="11.1" customHeight="1" outlineLevel="2">
      <c r="B16" s="10" t="s">
        <v>24</v>
      </c>
      <c r="C16" s="11">
        <v>648.24</v>
      </c>
      <c r="D16" s="8">
        <f>VLOOKUP($B16,возврат!$B$14:$J$250,MATCH(продажи!C$10,возврат!$B$9:$J$9,0),0)</f>
        <v>0</v>
      </c>
      <c r="E16" s="8">
        <f t="shared" si="0"/>
        <v>0</v>
      </c>
      <c r="F16" s="12"/>
      <c r="G16" s="8">
        <f>VLOOKUP($B16,возврат!$B$14:$J$250,MATCH(продажи!F$10,возврат!$B$9:$J$9,0),0)</f>
        <v>0</v>
      </c>
      <c r="H16" s="12"/>
      <c r="I16" s="11">
        <v>648.24</v>
      </c>
      <c r="J16" s="11"/>
      <c r="K16" s="11"/>
      <c r="L16" s="11">
        <v>648.24</v>
      </c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/>
    </row>
    <row r="17" spans="2:27" ht="11.1" customHeight="1" outlineLevel="2">
      <c r="B17" s="10" t="s">
        <v>25</v>
      </c>
      <c r="C17" s="11">
        <v>619.38</v>
      </c>
      <c r="D17" s="8">
        <f>VLOOKUP($B17,возврат!$B$14:$J$250,MATCH(продажи!C$10,возврат!$B$9:$J$9,0),0)</f>
        <v>0</v>
      </c>
      <c r="E17" s="8">
        <f t="shared" si="0"/>
        <v>0</v>
      </c>
      <c r="F17" s="11">
        <v>619.38</v>
      </c>
      <c r="G17" s="8">
        <f>VLOOKUP($B17,возврат!$B$14:$J$250,MATCH(продажи!F$10,возврат!$B$9:$J$9,0),0)</f>
        <v>0</v>
      </c>
      <c r="H17" s="11"/>
      <c r="I17" s="8">
        <v>1858.14</v>
      </c>
      <c r="J17" s="8"/>
      <c r="K17" s="8"/>
      <c r="L17" s="8">
        <v>1238.76</v>
      </c>
      <c r="M17" s="8"/>
      <c r="N17" s="8"/>
      <c r="O17" s="11">
        <v>650.34</v>
      </c>
      <c r="P17" s="11"/>
      <c r="Q17" s="11"/>
      <c r="R17" s="8">
        <v>1300.68</v>
      </c>
      <c r="S17" s="8"/>
      <c r="T17" s="8"/>
      <c r="U17" s="8">
        <v>1300.68</v>
      </c>
      <c r="V17" s="8"/>
      <c r="W17" s="8"/>
      <c r="X17" s="11">
        <v>650.34</v>
      </c>
      <c r="Y17" s="11"/>
      <c r="Z17" s="11"/>
      <c r="AA17"/>
    </row>
    <row r="18" spans="2:27" ht="11.1" customHeight="1" outlineLevel="2">
      <c r="B18" s="10" t="s">
        <v>26</v>
      </c>
      <c r="C18" s="8">
        <v>1542</v>
      </c>
      <c r="D18" s="8">
        <f>VLOOKUP($B18,возврат!$B$14:$J$250,MATCH(продажи!C$10,возврат!$B$9:$J$9,0),0)</f>
        <v>0</v>
      </c>
      <c r="E18" s="8">
        <f t="shared" si="0"/>
        <v>0</v>
      </c>
      <c r="F18" s="11">
        <v>474.48</v>
      </c>
      <c r="G18" s="8">
        <f>VLOOKUP($B18,возврат!$B$14:$J$250,MATCH(продажи!F$10,возврат!$B$9:$J$9,0),0)</f>
        <v>79.08</v>
      </c>
      <c r="H18" s="11"/>
      <c r="I18" s="11">
        <v>593.04</v>
      </c>
      <c r="J18" s="11"/>
      <c r="K18" s="11"/>
      <c r="L18" s="12"/>
      <c r="M18" s="12"/>
      <c r="N18" s="12"/>
      <c r="O18" s="12"/>
      <c r="P18" s="12"/>
      <c r="Q18" s="12"/>
      <c r="R18" s="8">
        <v>1186.08</v>
      </c>
      <c r="S18" s="8"/>
      <c r="T18" s="8"/>
      <c r="U18" s="12"/>
      <c r="V18" s="12"/>
      <c r="W18" s="12"/>
      <c r="X18" s="12"/>
      <c r="Y18" s="12"/>
      <c r="Z18" s="12"/>
      <c r="AA18"/>
    </row>
    <row r="19" spans="2:27" ht="11.1" customHeight="1" outlineLevel="2">
      <c r="B19" s="10" t="s">
        <v>27</v>
      </c>
      <c r="C19" s="8">
        <v>1542</v>
      </c>
      <c r="D19" s="8">
        <f>VLOOKUP($B19,возврат!$B$14:$J$250,MATCH(продажи!C$10,возврат!$B$9:$J$9,0),0)</f>
        <v>0</v>
      </c>
      <c r="E19" s="8">
        <f t="shared" si="0"/>
        <v>0</v>
      </c>
      <c r="F19" s="12"/>
      <c r="G19" s="8">
        <f>VLOOKUP($B19,возврат!$B$14:$J$250,MATCH(продажи!F$10,возврат!$B$9:$J$9,0),0)</f>
        <v>0</v>
      </c>
      <c r="H19" s="12"/>
      <c r="I19" s="8">
        <v>1660.56</v>
      </c>
      <c r="J19" s="8"/>
      <c r="K19" s="8"/>
      <c r="L19" s="11">
        <v>593.04</v>
      </c>
      <c r="M19" s="11"/>
      <c r="N19" s="11"/>
      <c r="O19" s="12"/>
      <c r="P19" s="12"/>
      <c r="Q19" s="12"/>
      <c r="R19" s="11">
        <v>593.04</v>
      </c>
      <c r="S19" s="11"/>
      <c r="T19" s="11"/>
      <c r="U19" s="11">
        <v>593.04</v>
      </c>
      <c r="V19" s="11"/>
      <c r="W19" s="11"/>
      <c r="X19" s="12"/>
      <c r="Y19" s="12"/>
      <c r="Z19" s="12"/>
      <c r="AA19"/>
    </row>
    <row r="20" spans="2:27" ht="11.1" customHeight="1" outlineLevel="2">
      <c r="B20" s="10" t="s">
        <v>28</v>
      </c>
      <c r="C20" s="8">
        <v>2490.96</v>
      </c>
      <c r="D20" s="8">
        <f>VLOOKUP($B20,возврат!$B$14:$J$250,MATCH(продажи!C$10,возврат!$B$9:$J$9,0),0)</f>
        <v>0</v>
      </c>
      <c r="E20" s="8">
        <f t="shared" si="0"/>
        <v>0</v>
      </c>
      <c r="F20" s="12"/>
      <c r="G20" s="8">
        <f>VLOOKUP($B20,возврат!$B$14:$J$250,MATCH(продажи!F$10,возврат!$B$9:$J$9,0),0)</f>
        <v>0</v>
      </c>
      <c r="H20" s="12"/>
      <c r="I20" s="8">
        <v>2135.04</v>
      </c>
      <c r="J20" s="8"/>
      <c r="K20" s="8"/>
      <c r="L20" s="8">
        <v>1186.08</v>
      </c>
      <c r="M20" s="8"/>
      <c r="N20" s="8"/>
      <c r="O20" s="8">
        <v>1186.08</v>
      </c>
      <c r="P20" s="8"/>
      <c r="Q20" s="8"/>
      <c r="R20" s="8">
        <v>1779.12</v>
      </c>
      <c r="S20" s="8"/>
      <c r="T20" s="8"/>
      <c r="U20" s="11">
        <v>593.04</v>
      </c>
      <c r="V20" s="11"/>
      <c r="W20" s="11"/>
      <c r="X20" s="8">
        <v>1186.08</v>
      </c>
      <c r="Y20" s="8"/>
      <c r="Z20" s="8"/>
      <c r="AA20"/>
    </row>
    <row r="21" spans="2:27" ht="11.1" customHeight="1" outlineLevel="2">
      <c r="B21" s="10" t="s">
        <v>29</v>
      </c>
      <c r="C21" s="8">
        <v>1505.76</v>
      </c>
      <c r="D21" s="8">
        <f>VLOOKUP($B21,возврат!$B$14:$J$250,MATCH(продажи!C$10,возврат!$B$9:$J$9,0),0)</f>
        <v>0</v>
      </c>
      <c r="E21" s="8">
        <f t="shared" si="0"/>
        <v>0</v>
      </c>
      <c r="F21" s="11">
        <v>752.88</v>
      </c>
      <c r="G21" s="8">
        <f>VLOOKUP($B21,возврат!$B$14:$J$250,MATCH(продажи!F$10,возврат!$B$9:$J$9,0),0)</f>
        <v>0</v>
      </c>
      <c r="H21" s="11"/>
      <c r="I21" s="11">
        <v>752.88</v>
      </c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8">
        <v>1505.76</v>
      </c>
      <c r="V21" s="8"/>
      <c r="W21" s="8"/>
      <c r="X21" s="12"/>
      <c r="Y21" s="12"/>
      <c r="Z21" s="12"/>
      <c r="AA21"/>
    </row>
    <row r="22" spans="2:27" ht="11.1" customHeight="1" outlineLevel="2">
      <c r="B22" s="10" t="s">
        <v>30</v>
      </c>
      <c r="C22" s="8">
        <v>3048.96</v>
      </c>
      <c r="D22" s="8">
        <f>VLOOKUP($B22,возврат!$B$14:$J$250,MATCH(продажи!C$10,возврат!$B$9:$J$9,0),0)</f>
        <v>0</v>
      </c>
      <c r="E22" s="8">
        <f t="shared" si="0"/>
        <v>0</v>
      </c>
      <c r="F22" s="11">
        <v>762.24</v>
      </c>
      <c r="G22" s="8">
        <f>VLOOKUP($B22,возврат!$B$14:$J$250,MATCH(продажи!F$10,возврат!$B$9:$J$9,0),0)</f>
        <v>0</v>
      </c>
      <c r="H22" s="11"/>
      <c r="I22" s="8">
        <v>1524.48</v>
      </c>
      <c r="J22" s="8"/>
      <c r="K22" s="8"/>
      <c r="L22" s="8">
        <v>2286</v>
      </c>
      <c r="M22" s="8"/>
      <c r="N22" s="8"/>
      <c r="O22" s="11">
        <v>840</v>
      </c>
      <c r="P22" s="11"/>
      <c r="Q22" s="11"/>
      <c r="R22" s="8">
        <v>1260</v>
      </c>
      <c r="S22" s="8"/>
      <c r="T22" s="8"/>
      <c r="U22" s="8">
        <v>1260</v>
      </c>
      <c r="V22" s="8"/>
      <c r="W22" s="8"/>
      <c r="X22" s="11">
        <v>840</v>
      </c>
      <c r="Y22" s="11"/>
      <c r="Z22" s="11"/>
      <c r="AA22"/>
    </row>
    <row r="23" spans="2:27" ht="11.1" customHeight="1" outlineLevel="2">
      <c r="B23" s="10" t="s">
        <v>31</v>
      </c>
      <c r="C23" s="8">
        <v>3283.2</v>
      </c>
      <c r="D23" s="8">
        <f>VLOOKUP($B23,возврат!$B$14:$J$250,MATCH(продажи!C$10,возврат!$B$9:$J$9,0),0)</f>
        <v>0</v>
      </c>
      <c r="E23" s="8">
        <f t="shared" si="0"/>
        <v>0</v>
      </c>
      <c r="F23" s="11">
        <v>547</v>
      </c>
      <c r="G23" s="8">
        <f>VLOOKUP($B23,возврат!$B$14:$J$250,MATCH(продажи!F$10,возврат!$B$9:$J$9,0),0)</f>
        <v>171</v>
      </c>
      <c r="H23" s="11"/>
      <c r="I23" s="8">
        <v>1641.6</v>
      </c>
      <c r="J23" s="8"/>
      <c r="K23" s="8"/>
      <c r="L23" s="8">
        <v>1641.6</v>
      </c>
      <c r="M23" s="8"/>
      <c r="N23" s="8"/>
      <c r="O23" s="8">
        <v>1149</v>
      </c>
      <c r="P23" s="8"/>
      <c r="Q23" s="8"/>
      <c r="R23" s="8">
        <v>2298</v>
      </c>
      <c r="S23" s="8"/>
      <c r="T23" s="8"/>
      <c r="U23" s="11">
        <v>574</v>
      </c>
      <c r="V23" s="11"/>
      <c r="W23" s="11"/>
      <c r="X23" s="8">
        <v>1149</v>
      </c>
      <c r="Y23" s="8"/>
      <c r="Z23" s="8"/>
      <c r="AA23"/>
    </row>
    <row r="24" spans="2:27" ht="11.1" customHeight="1" outlineLevel="2">
      <c r="B24" s="10" t="s">
        <v>32</v>
      </c>
      <c r="C24" s="12">
        <v>0</v>
      </c>
      <c r="D24" s="8">
        <f>VLOOKUP($B24,возврат!$B$14:$J$250,MATCH(продажи!C$10,возврат!$B$9:$J$9,0),0)</f>
        <v>0</v>
      </c>
      <c r="E24" s="8"/>
      <c r="F24" s="12"/>
      <c r="G24" s="8">
        <f>VLOOKUP($B24,возврат!$B$14:$J$250,MATCH(продажи!F$10,возврат!$B$9:$J$9,0),0)</f>
        <v>0</v>
      </c>
      <c r="H24" s="12"/>
      <c r="I24" s="8">
        <v>1061</v>
      </c>
      <c r="J24" s="8"/>
      <c r="K24" s="8"/>
      <c r="L24" s="8">
        <v>2122</v>
      </c>
      <c r="M24" s="8"/>
      <c r="N24" s="8"/>
      <c r="O24" s="8">
        <v>1061</v>
      </c>
      <c r="P24" s="8"/>
      <c r="Q24" s="8"/>
      <c r="R24" s="8">
        <v>3183.48</v>
      </c>
      <c r="S24" s="8"/>
      <c r="T24" s="8"/>
      <c r="U24" s="8">
        <v>1061</v>
      </c>
      <c r="V24" s="8"/>
      <c r="W24" s="8"/>
      <c r="X24" s="8">
        <v>1061</v>
      </c>
      <c r="Y24" s="8"/>
      <c r="Z24" s="8"/>
      <c r="AA24"/>
    </row>
    <row r="25" spans="2:27" ht="11.1" customHeight="1" outlineLevel="2">
      <c r="B25" s="10" t="s">
        <v>33</v>
      </c>
      <c r="C25" s="11">
        <v>588</v>
      </c>
      <c r="D25" s="8">
        <f>VLOOKUP($B25,возврат!$B$14:$J$250,MATCH(продажи!C$10,возврат!$B$9:$J$9,0),0)</f>
        <v>0</v>
      </c>
      <c r="E25" s="8">
        <f t="shared" si="0"/>
        <v>0</v>
      </c>
      <c r="F25" s="12"/>
      <c r="G25" s="8">
        <f>VLOOKUP($B25,возврат!$B$14:$J$250,MATCH(продажи!F$10,возврат!$B$9:$J$9,0),0)</f>
        <v>0</v>
      </c>
      <c r="H25" s="12"/>
      <c r="I25" s="11">
        <v>294</v>
      </c>
      <c r="J25" s="11"/>
      <c r="K25" s="11"/>
      <c r="L25" s="11">
        <v>588</v>
      </c>
      <c r="M25" s="11"/>
      <c r="N25" s="11"/>
      <c r="O25" s="11">
        <v>588</v>
      </c>
      <c r="P25" s="11"/>
      <c r="Q25" s="11"/>
      <c r="R25" s="12"/>
      <c r="S25" s="12"/>
      <c r="T25" s="12"/>
      <c r="U25" s="11">
        <v>294</v>
      </c>
      <c r="V25" s="11"/>
      <c r="W25" s="11"/>
      <c r="X25" s="12"/>
      <c r="Y25" s="12"/>
      <c r="Z25" s="12"/>
      <c r="AA25"/>
    </row>
    <row r="26" spans="2:27" ht="11.1" customHeight="1" outlineLevel="2">
      <c r="B26" s="10" t="s">
        <v>34</v>
      </c>
      <c r="C26" s="12">
        <v>0</v>
      </c>
      <c r="D26" s="8">
        <f>VLOOKUP($B26,возврат!$B$14:$J$250,MATCH(продажи!C$10,возврат!$B$9:$J$9,0),0)</f>
        <v>0</v>
      </c>
      <c r="E26" s="12"/>
      <c r="F26" s="12"/>
      <c r="G26" s="8">
        <f>VLOOKUP($B26,возврат!$B$14:$J$250,MATCH(продажи!F$10,возврат!$B$9:$J$9,0),0)</f>
        <v>0</v>
      </c>
      <c r="H26" s="12"/>
      <c r="I26" s="11">
        <v>239.96</v>
      </c>
      <c r="J26" s="11"/>
      <c r="K26" s="11"/>
      <c r="L26" s="11">
        <v>239.96</v>
      </c>
      <c r="M26" s="11"/>
      <c r="N26" s="11"/>
      <c r="O26" s="11">
        <v>239.96</v>
      </c>
      <c r="P26" s="11"/>
      <c r="Q26" s="11"/>
      <c r="R26" s="11">
        <v>239.96</v>
      </c>
      <c r="S26" s="11"/>
      <c r="T26" s="11"/>
      <c r="U26" s="11">
        <v>239.96</v>
      </c>
      <c r="V26" s="11"/>
      <c r="W26" s="11"/>
      <c r="X26" s="11">
        <v>239.96</v>
      </c>
      <c r="Y26" s="11"/>
      <c r="Z26" s="11"/>
      <c r="AA26"/>
    </row>
    <row r="27" spans="2:27" ht="11.1" customHeight="1" outlineLevel="2">
      <c r="B27" s="10" t="s">
        <v>35</v>
      </c>
      <c r="C27" s="8">
        <v>1416.96</v>
      </c>
      <c r="D27" s="8">
        <f>VLOOKUP($B27,возврат!$B$14:$J$250,MATCH(продажи!C$10,возврат!$B$9:$J$9,0),0)</f>
        <v>0</v>
      </c>
      <c r="E27" s="8"/>
      <c r="F27" s="12"/>
      <c r="G27" s="8">
        <f>VLOOKUP($B27,возврат!$B$14:$J$250,MATCH(продажи!F$10,возврат!$B$9:$J$9,0),0)</f>
        <v>0</v>
      </c>
      <c r="H27" s="12"/>
      <c r="I27" s="8">
        <v>1416.96</v>
      </c>
      <c r="J27" s="8"/>
      <c r="K27" s="8"/>
      <c r="L27" s="11">
        <v>708.48</v>
      </c>
      <c r="M27" s="11"/>
      <c r="N27" s="11"/>
      <c r="O27" s="11">
        <v>708.48</v>
      </c>
      <c r="P27" s="11"/>
      <c r="Q27" s="11"/>
      <c r="R27" s="12"/>
      <c r="S27" s="12"/>
      <c r="T27" s="12"/>
      <c r="U27" s="11">
        <v>708.48</v>
      </c>
      <c r="V27" s="11"/>
      <c r="W27" s="11"/>
      <c r="X27" s="12"/>
      <c r="Y27" s="12"/>
      <c r="Z27" s="12"/>
      <c r="AA27"/>
    </row>
    <row r="28" spans="2:27" ht="11.1" customHeight="1" outlineLevel="2">
      <c r="B28" s="10" t="s">
        <v>36</v>
      </c>
      <c r="C28" s="8">
        <v>2362</v>
      </c>
      <c r="D28" s="8">
        <f>VLOOKUP($B28,возврат!$B$14:$J$250,MATCH(продажи!C$10,возврат!$B$9:$J$9,0),0)</f>
        <v>0</v>
      </c>
      <c r="E28" s="8"/>
      <c r="F28" s="11">
        <v>472.56</v>
      </c>
      <c r="G28" s="8">
        <f>VLOOKUP($B28,возврат!$B$14:$J$250,MATCH(продажи!F$10,возврат!$B$9:$J$9,0),0)</f>
        <v>118.14</v>
      </c>
      <c r="H28" s="11"/>
      <c r="I28" s="8">
        <v>1417.68</v>
      </c>
      <c r="J28" s="8"/>
      <c r="K28" s="8"/>
      <c r="L28" s="8">
        <v>1890.24</v>
      </c>
      <c r="M28" s="8"/>
      <c r="N28" s="8"/>
      <c r="O28" s="11">
        <v>945.12</v>
      </c>
      <c r="P28" s="11"/>
      <c r="Q28" s="11"/>
      <c r="R28" s="8">
        <v>1417.68</v>
      </c>
      <c r="S28" s="8"/>
      <c r="T28" s="8"/>
      <c r="U28" s="11">
        <v>945.12</v>
      </c>
      <c r="V28" s="11"/>
      <c r="W28" s="11"/>
      <c r="X28" s="11">
        <v>945.12</v>
      </c>
      <c r="Y28" s="11"/>
      <c r="Z28" s="11"/>
      <c r="AA28"/>
    </row>
    <row r="29" spans="2:27" ht="11.1" customHeight="1" outlineLevel="2">
      <c r="B29" s="10" t="s">
        <v>37</v>
      </c>
      <c r="C29" s="8">
        <v>1297.2</v>
      </c>
      <c r="D29" s="8">
        <f>VLOOKUP($B29,возврат!$B$14:$J$250,MATCH(продажи!C$10,возврат!$B$9:$J$9,0),0)</f>
        <v>0</v>
      </c>
      <c r="E29" s="8"/>
      <c r="F29" s="8">
        <v>1297.2</v>
      </c>
      <c r="G29" s="8">
        <f>VLOOKUP($B29,возврат!$B$14:$J$250,MATCH(продажи!F$10,возврат!$B$9:$J$9,0),0)</f>
        <v>0</v>
      </c>
      <c r="H29" s="8"/>
      <c r="I29" s="11">
        <v>713.52</v>
      </c>
      <c r="J29" s="11"/>
      <c r="K29" s="11"/>
      <c r="L29" s="8">
        <v>1427.04</v>
      </c>
      <c r="M29" s="8"/>
      <c r="N29" s="8"/>
      <c r="O29" s="12"/>
      <c r="P29" s="12"/>
      <c r="Q29" s="12"/>
      <c r="R29" s="11">
        <v>713.52</v>
      </c>
      <c r="S29" s="11"/>
      <c r="T29" s="11"/>
      <c r="U29" s="11">
        <v>713.52</v>
      </c>
      <c r="V29" s="11"/>
      <c r="W29" s="11"/>
      <c r="X29" s="12"/>
      <c r="Y29" s="12"/>
      <c r="Z29" s="12"/>
      <c r="AA29"/>
    </row>
    <row r="30" spans="2:27" ht="11.1" customHeight="1" outlineLevel="2">
      <c r="B30" s="10" t="s">
        <v>38</v>
      </c>
      <c r="C30" s="11">
        <v>536.88</v>
      </c>
      <c r="D30" s="8">
        <f>VLOOKUP($B30,возврат!$B$14:$J$250,MATCH(продажи!C$10,возврат!$B$9:$J$9,0),0)</f>
        <v>0</v>
      </c>
      <c r="E30" s="11"/>
      <c r="F30" s="11">
        <v>536.88</v>
      </c>
      <c r="G30" s="8">
        <f>VLOOKUP($B30,возврат!$B$14:$J$250,MATCH(продажи!F$10,возврат!$B$9:$J$9,0),0)</f>
        <v>89.48</v>
      </c>
      <c r="H30" s="11"/>
      <c r="I30" s="11">
        <v>536.88</v>
      </c>
      <c r="J30" s="11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/>
    </row>
    <row r="31" spans="2:27" ht="11.1" customHeight="1" outlineLevel="2">
      <c r="B31" s="10" t="s">
        <v>39</v>
      </c>
      <c r="C31" s="11">
        <v>536.88</v>
      </c>
      <c r="D31" s="8">
        <f>VLOOKUP($B31,возврат!$B$14:$J$250,MATCH(продажи!C$10,возврат!$B$9:$J$9,0),0)</f>
        <v>0</v>
      </c>
      <c r="E31" s="11"/>
      <c r="F31" s="11">
        <v>536.88</v>
      </c>
      <c r="G31" s="8">
        <f>VLOOKUP($B31,возврат!$B$14:$J$250,MATCH(продажи!F$10,возврат!$B$9:$J$9,0),0)</f>
        <v>268.44</v>
      </c>
      <c r="H31" s="11"/>
      <c r="I31" s="12"/>
      <c r="J31" s="12"/>
      <c r="K31" s="12"/>
      <c r="L31" s="11">
        <v>536.88</v>
      </c>
      <c r="M31" s="11"/>
      <c r="N31" s="11"/>
      <c r="O31" s="12"/>
      <c r="P31" s="12"/>
      <c r="Q31" s="12"/>
      <c r="R31" s="11">
        <v>536.88</v>
      </c>
      <c r="S31" s="11"/>
      <c r="T31" s="11"/>
      <c r="U31" s="12"/>
      <c r="V31" s="12"/>
      <c r="W31" s="12"/>
      <c r="X31" s="12"/>
      <c r="Y31" s="12"/>
      <c r="Z31" s="12"/>
      <c r="AA31"/>
    </row>
    <row r="32" spans="2:27" ht="11.1" customHeight="1" outlineLevel="2">
      <c r="B32" s="10" t="s">
        <v>40</v>
      </c>
      <c r="C32" s="8">
        <v>1073.76</v>
      </c>
      <c r="D32" s="8">
        <f>VLOOKUP($B32,возврат!$B$14:$J$250,MATCH(продажи!C$10,возврат!$B$9:$J$9,0),0)</f>
        <v>0</v>
      </c>
      <c r="E32" s="8"/>
      <c r="F32" s="12"/>
      <c r="G32" s="8">
        <f>VLOOKUP($B32,возврат!$B$14:$J$250,MATCH(продажи!F$10,возврат!$B$9:$J$9,0),0)</f>
        <v>268.44</v>
      </c>
      <c r="H32" s="12"/>
      <c r="I32" s="11">
        <v>536.88</v>
      </c>
      <c r="J32" s="11"/>
      <c r="K32" s="11"/>
      <c r="L32" s="11">
        <v>536.88</v>
      </c>
      <c r="M32" s="11"/>
      <c r="N32" s="11"/>
      <c r="O32" s="12"/>
      <c r="P32" s="12"/>
      <c r="Q32" s="12"/>
      <c r="R32" s="11">
        <v>536.88</v>
      </c>
      <c r="S32" s="11"/>
      <c r="T32" s="11"/>
      <c r="U32" s="12"/>
      <c r="V32" s="12"/>
      <c r="W32" s="12"/>
      <c r="X32" s="12"/>
      <c r="Y32" s="12"/>
      <c r="Z32" s="12"/>
      <c r="AA32"/>
    </row>
    <row r="33" spans="2:27" ht="11.1" customHeight="1" outlineLevel="2">
      <c r="B33" s="10" t="s">
        <v>41</v>
      </c>
      <c r="C33" s="8">
        <v>1693.44</v>
      </c>
      <c r="D33" s="8">
        <f>VLOOKUP($B33,возврат!$B$14:$J$250,MATCH(продажи!C$10,возврат!$B$9:$J$9,0),0)</f>
        <v>0</v>
      </c>
      <c r="E33" s="8"/>
      <c r="F33" s="11">
        <v>846.72</v>
      </c>
      <c r="G33" s="8">
        <f>VLOOKUP($B33,возврат!$B$14:$J$250,MATCH(продажи!F$10,возврат!$B$9:$J$9,0),0)</f>
        <v>211.68</v>
      </c>
      <c r="H33" s="11"/>
      <c r="I33" s="11">
        <v>542.48</v>
      </c>
      <c r="J33" s="11"/>
      <c r="K33" s="11"/>
      <c r="L33" s="8">
        <v>2169.92</v>
      </c>
      <c r="M33" s="8"/>
      <c r="N33" s="8"/>
      <c r="O33" s="8">
        <v>2169.92</v>
      </c>
      <c r="P33" s="8"/>
      <c r="Q33" s="8"/>
      <c r="R33" s="8">
        <v>1627.44</v>
      </c>
      <c r="S33" s="8"/>
      <c r="T33" s="8"/>
      <c r="U33" s="11">
        <v>542.48</v>
      </c>
      <c r="V33" s="11"/>
      <c r="W33" s="11"/>
      <c r="X33" s="11">
        <v>542.48</v>
      </c>
      <c r="Y33" s="11"/>
      <c r="Z33" s="11"/>
      <c r="AA33"/>
    </row>
    <row r="34" spans="2:27" ht="11.1" customHeight="1" outlineLevel="2">
      <c r="B34" s="10" t="s">
        <v>42</v>
      </c>
      <c r="C34" s="11">
        <v>515.52</v>
      </c>
      <c r="D34" s="8">
        <f>VLOOKUP($B34,возврат!$B$14:$J$250,MATCH(продажи!C$10,возврат!$B$9:$J$9,0),0)</f>
        <v>0</v>
      </c>
      <c r="E34" s="11"/>
      <c r="F34" s="12"/>
      <c r="G34" s="8">
        <f>VLOOKUP($B34,возврат!$B$14:$J$250,MATCH(продажи!F$10,возврат!$B$9:$J$9,0),0)</f>
        <v>0</v>
      </c>
      <c r="H34" s="12"/>
      <c r="I34" s="8">
        <v>1031.04</v>
      </c>
      <c r="J34" s="8"/>
      <c r="K34" s="8"/>
      <c r="L34" s="8">
        <v>1031.04</v>
      </c>
      <c r="M34" s="8"/>
      <c r="N34" s="8"/>
      <c r="O34" s="11">
        <v>567.12</v>
      </c>
      <c r="P34" s="11"/>
      <c r="Q34" s="11"/>
      <c r="R34" s="8">
        <v>1701.36</v>
      </c>
      <c r="S34" s="8"/>
      <c r="T34" s="8"/>
      <c r="U34" s="8">
        <v>1134.24</v>
      </c>
      <c r="V34" s="8"/>
      <c r="W34" s="8"/>
      <c r="X34" s="11">
        <v>567.12</v>
      </c>
      <c r="Y34" s="11"/>
      <c r="Z34" s="11"/>
      <c r="AA34"/>
    </row>
    <row r="35" spans="2:27" ht="11.1" customHeight="1" outlineLevel="2">
      <c r="B35" s="10" t="s">
        <v>43</v>
      </c>
      <c r="C35" s="8">
        <v>1031.04</v>
      </c>
      <c r="D35" s="8">
        <f>VLOOKUP($B35,возврат!$B$14:$J$250,MATCH(продажи!C$10,возврат!$B$9:$J$9,0),0)</f>
        <v>21.48</v>
      </c>
      <c r="E35" s="8"/>
      <c r="F35" s="12"/>
      <c r="G35" s="8">
        <f>VLOOKUP($B35,возврат!$B$14:$J$250,MATCH(продажи!F$10,возврат!$B$9:$J$9,0),0)</f>
        <v>0</v>
      </c>
      <c r="H35" s="12"/>
      <c r="I35" s="11">
        <v>515.52</v>
      </c>
      <c r="J35" s="11"/>
      <c r="K35" s="11"/>
      <c r="L35" s="8">
        <v>1031.04</v>
      </c>
      <c r="M35" s="8"/>
      <c r="N35" s="8"/>
      <c r="O35" s="8">
        <v>1134.24</v>
      </c>
      <c r="P35" s="8"/>
      <c r="Q35" s="8"/>
      <c r="R35" s="8">
        <v>1701.36</v>
      </c>
      <c r="S35" s="8"/>
      <c r="T35" s="8"/>
      <c r="U35" s="11">
        <v>567.12</v>
      </c>
      <c r="V35" s="11"/>
      <c r="W35" s="11"/>
      <c r="X35" s="12"/>
      <c r="Y35" s="12"/>
      <c r="Z35" s="12"/>
      <c r="AA35"/>
    </row>
    <row r="36" spans="2:27" ht="11.1" customHeight="1" outlineLevel="2">
      <c r="B36" s="10" t="s">
        <v>44</v>
      </c>
      <c r="C36" s="11">
        <v>515.52</v>
      </c>
      <c r="D36" s="8">
        <f>VLOOKUP($B36,возврат!$B$14:$J$250,MATCH(продажи!C$10,возврат!$B$9:$J$9,0),0)</f>
        <v>0</v>
      </c>
      <c r="E36" s="11"/>
      <c r="F36" s="12"/>
      <c r="G36" s="8">
        <f>VLOOKUP($B36,возврат!$B$14:$J$250,MATCH(продажи!F$10,возврат!$B$9:$J$9,0),0)</f>
        <v>0</v>
      </c>
      <c r="H36" s="12"/>
      <c r="I36" s="8">
        <v>1031.04</v>
      </c>
      <c r="J36" s="8"/>
      <c r="K36" s="8"/>
      <c r="L36" s="8">
        <v>1031.04</v>
      </c>
      <c r="M36" s="8"/>
      <c r="N36" s="8"/>
      <c r="O36" s="11">
        <v>591.12</v>
      </c>
      <c r="P36" s="11"/>
      <c r="Q36" s="11"/>
      <c r="R36" s="8">
        <v>1773.36</v>
      </c>
      <c r="S36" s="8"/>
      <c r="T36" s="8"/>
      <c r="U36" s="11">
        <v>591.12</v>
      </c>
      <c r="V36" s="11"/>
      <c r="W36" s="11"/>
      <c r="X36" s="12"/>
      <c r="Y36" s="12"/>
      <c r="Z36" s="12"/>
      <c r="AA36"/>
    </row>
    <row r="37" spans="2:27" ht="11.1" customHeight="1" outlineLevel="2">
      <c r="B37" s="10" t="s">
        <v>45</v>
      </c>
      <c r="C37" s="11">
        <v>563.12</v>
      </c>
      <c r="D37" s="8">
        <f>VLOOKUP($B37,возврат!$B$14:$J$250,MATCH(продажи!C$10,возврат!$B$9:$J$9,0),0)</f>
        <v>0</v>
      </c>
      <c r="E37" s="11"/>
      <c r="F37" s="8">
        <v>1126.24</v>
      </c>
      <c r="G37" s="8">
        <f>VLOOKUP($B37,возврат!$B$14:$J$250,MATCH(продажи!F$10,возврат!$B$9:$J$9,0),0)</f>
        <v>0</v>
      </c>
      <c r="H37" s="8"/>
      <c r="I37" s="8">
        <v>2815.6</v>
      </c>
      <c r="J37" s="8"/>
      <c r="K37" s="8"/>
      <c r="L37" s="8">
        <v>2252.48</v>
      </c>
      <c r="M37" s="8"/>
      <c r="N37" s="8"/>
      <c r="O37" s="8">
        <v>1745.68</v>
      </c>
      <c r="P37" s="8"/>
      <c r="Q37" s="8"/>
      <c r="R37" s="8">
        <v>4336.08</v>
      </c>
      <c r="S37" s="8"/>
      <c r="T37" s="8"/>
      <c r="U37" s="8">
        <v>1858.32</v>
      </c>
      <c r="V37" s="8"/>
      <c r="W37" s="8"/>
      <c r="X37" s="11">
        <v>619</v>
      </c>
      <c r="Y37" s="11"/>
      <c r="Z37" s="11"/>
      <c r="AA37"/>
    </row>
    <row r="38" spans="2:27" ht="11.1" customHeight="1" outlineLevel="2">
      <c r="B38" s="10" t="s">
        <v>46</v>
      </c>
      <c r="C38" s="8">
        <v>2981.79</v>
      </c>
      <c r="D38" s="8">
        <f>VLOOKUP($B38,возврат!$B$14:$J$250,MATCH(продажи!C$10,возврат!$B$9:$J$9,0),0)</f>
        <v>0</v>
      </c>
      <c r="E38" s="8"/>
      <c r="F38" s="8">
        <v>1194.55</v>
      </c>
      <c r="G38" s="8">
        <f>VLOOKUP($B38,возврат!$B$14:$J$250,MATCH(продажи!F$10,возврат!$B$9:$J$9,0),0)</f>
        <v>38.81</v>
      </c>
      <c r="H38" s="8"/>
      <c r="I38" s="8">
        <v>1796.88</v>
      </c>
      <c r="J38" s="8"/>
      <c r="K38" s="8"/>
      <c r="L38" s="8">
        <v>1829.23</v>
      </c>
      <c r="M38" s="8"/>
      <c r="N38" s="8"/>
      <c r="O38" s="8">
        <v>3219.36</v>
      </c>
      <c r="P38" s="8"/>
      <c r="Q38" s="8"/>
      <c r="R38" s="8">
        <v>3929.01</v>
      </c>
      <c r="S38" s="8"/>
      <c r="T38" s="8"/>
      <c r="U38" s="11">
        <v>642.24</v>
      </c>
      <c r="V38" s="11"/>
      <c r="W38" s="11"/>
      <c r="X38" s="8">
        <v>1343.74</v>
      </c>
      <c r="Y38" s="8"/>
      <c r="Z38" s="8"/>
      <c r="AA38"/>
    </row>
    <row r="39" spans="2:27" ht="11.1" customHeight="1" outlineLevel="2">
      <c r="B39" s="10" t="s">
        <v>47</v>
      </c>
      <c r="C39" s="11">
        <v>559</v>
      </c>
      <c r="D39" s="8">
        <f>VLOOKUP($B39,возврат!$B$14:$J$250,MATCH(продажи!C$10,возврат!$B$9:$J$9,0),0)</f>
        <v>0</v>
      </c>
      <c r="E39" s="11"/>
      <c r="F39" s="11">
        <v>559</v>
      </c>
      <c r="G39" s="8">
        <f>VLOOKUP($B39,возврат!$B$14:$J$250,MATCH(продажи!F$10,возврат!$B$9:$J$9,0),0)</f>
        <v>0</v>
      </c>
      <c r="H39" s="11"/>
      <c r="I39" s="11">
        <v>559</v>
      </c>
      <c r="J39" s="11"/>
      <c r="K39" s="11"/>
      <c r="L39" s="8">
        <v>1118</v>
      </c>
      <c r="M39" s="8"/>
      <c r="N39" s="8"/>
      <c r="O39" s="8">
        <v>1733.1</v>
      </c>
      <c r="P39" s="8"/>
      <c r="Q39" s="8"/>
      <c r="R39" s="8">
        <v>1845</v>
      </c>
      <c r="S39" s="8"/>
      <c r="T39" s="8"/>
      <c r="U39" s="8">
        <v>1230</v>
      </c>
      <c r="V39" s="8"/>
      <c r="W39" s="8"/>
      <c r="X39" s="11">
        <v>492</v>
      </c>
      <c r="Y39" s="11"/>
      <c r="Z39" s="11"/>
      <c r="AA39"/>
    </row>
    <row r="40" spans="2:27" ht="11.1" customHeight="1" outlineLevel="2">
      <c r="B40" s="10" t="s">
        <v>48</v>
      </c>
      <c r="C40" s="11">
        <v>676.95</v>
      </c>
      <c r="D40" s="8" t="e">
        <f>VLOOKUP($B40,возврат!$B$14:$J$250,MATCH(продажи!C$10,возврат!$B$9:$J$9,0),0)</f>
        <v>#N/A</v>
      </c>
      <c r="E40" s="11"/>
      <c r="F40" s="8">
        <v>1353.9</v>
      </c>
      <c r="G40" s="8" t="e">
        <f>VLOOKUP($B40,возврат!$B$14:$J$250,MATCH(продажи!F$10,возврат!$B$9:$J$9,0),0)</f>
        <v>#N/A</v>
      </c>
      <c r="H40" s="8"/>
      <c r="I40" s="8">
        <v>1353.9</v>
      </c>
      <c r="J40" s="8"/>
      <c r="K40" s="8"/>
      <c r="L40" s="8">
        <v>2030.85</v>
      </c>
      <c r="M40" s="8"/>
      <c r="N40" s="8"/>
      <c r="O40" s="8">
        <v>1353.9</v>
      </c>
      <c r="P40" s="8"/>
      <c r="Q40" s="8"/>
      <c r="R40" s="8">
        <v>3723</v>
      </c>
      <c r="S40" s="8"/>
      <c r="T40" s="8"/>
      <c r="U40" s="11">
        <v>744.6</v>
      </c>
      <c r="V40" s="11"/>
      <c r="W40" s="11"/>
      <c r="X40" s="11">
        <v>744.6</v>
      </c>
      <c r="Y40" s="11"/>
      <c r="Z40" s="11"/>
      <c r="AA40"/>
    </row>
    <row r="41" spans="2:27" ht="11.1" customHeight="1" outlineLevel="2">
      <c r="B41" s="10" t="s">
        <v>49</v>
      </c>
      <c r="C41" s="12"/>
      <c r="D41" s="8">
        <f>VLOOKUP($B41,возврат!$B$14:$J$250,MATCH(продажи!C$10,возврат!$B$9:$J$9,0),0)</f>
        <v>0</v>
      </c>
      <c r="E41" s="12"/>
      <c r="F41" s="8">
        <v>1020</v>
      </c>
      <c r="G41" s="8">
        <f>VLOOKUP($B41,возврат!$B$14:$J$250,MATCH(продажи!F$10,возврат!$B$9:$J$9,0),0)</f>
        <v>0</v>
      </c>
      <c r="H41" s="8"/>
      <c r="I41" s="8">
        <v>1020</v>
      </c>
      <c r="J41" s="8"/>
      <c r="K41" s="8"/>
      <c r="L41" s="8">
        <v>3060</v>
      </c>
      <c r="M41" s="8"/>
      <c r="N41" s="8"/>
      <c r="O41" s="8">
        <v>2142</v>
      </c>
      <c r="P41" s="8"/>
      <c r="Q41" s="8"/>
      <c r="R41" s="8">
        <v>1683</v>
      </c>
      <c r="S41" s="8"/>
      <c r="T41" s="8"/>
      <c r="U41" s="8">
        <v>1122</v>
      </c>
      <c r="V41" s="8"/>
      <c r="W41" s="8"/>
      <c r="X41" s="8">
        <v>1122</v>
      </c>
      <c r="Y41" s="8"/>
      <c r="Z41" s="8"/>
      <c r="AA41"/>
    </row>
    <row r="42" spans="2:27" ht="11.1" customHeight="1" outlineLevel="2">
      <c r="B42" s="10" t="s">
        <v>50</v>
      </c>
      <c r="C42" s="12"/>
      <c r="D42" s="8" t="e">
        <f>VLOOKUP($B42,возврат!$B$14:$J$250,MATCH(продажи!C$10,возврат!$B$9:$J$9,0),0)</f>
        <v>#N/A</v>
      </c>
      <c r="E42" s="12"/>
      <c r="F42" s="12"/>
      <c r="G42" s="8" t="e">
        <f>VLOOKUP($B42,возврат!$B$14:$J$250,MATCH(продажи!F$10,возврат!$B$9:$J$9,0),0)</f>
        <v>#N/A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8">
        <v>2012.04</v>
      </c>
      <c r="S42" s="8"/>
      <c r="T42" s="8"/>
      <c r="U42" s="8">
        <v>2012.04</v>
      </c>
      <c r="V42" s="8"/>
      <c r="W42" s="8"/>
      <c r="X42" s="12"/>
      <c r="Y42" s="12"/>
      <c r="Z42" s="12"/>
      <c r="AA42"/>
    </row>
    <row r="43" spans="2:27" ht="11.1" customHeight="1" outlineLevel="2">
      <c r="B43" s="10" t="s">
        <v>51</v>
      </c>
      <c r="C43" s="8">
        <v>1353.9</v>
      </c>
      <c r="D43" s="8">
        <f>VLOOKUP($B43,возврат!$B$14:$J$250,MATCH(продажи!C$10,возврат!$B$9:$J$9,0),0)</f>
        <v>0</v>
      </c>
      <c r="E43" s="8"/>
      <c r="F43" s="11">
        <v>676.95</v>
      </c>
      <c r="G43" s="8">
        <f>VLOOKUP($B43,возврат!$B$14:$J$250,MATCH(продажи!F$10,возврат!$B$9:$J$9,0),0)</f>
        <v>0</v>
      </c>
      <c r="H43" s="11"/>
      <c r="I43" s="8">
        <v>1353.9</v>
      </c>
      <c r="J43" s="8"/>
      <c r="K43" s="8"/>
      <c r="L43" s="8">
        <v>1353.9</v>
      </c>
      <c r="M43" s="8"/>
      <c r="N43" s="8"/>
      <c r="O43" s="8">
        <v>1421.55</v>
      </c>
      <c r="P43" s="8"/>
      <c r="Q43" s="8"/>
      <c r="R43" s="8">
        <v>2978.4</v>
      </c>
      <c r="S43" s="8"/>
      <c r="T43" s="8"/>
      <c r="U43" s="12"/>
      <c r="V43" s="12"/>
      <c r="W43" s="12"/>
      <c r="X43" s="11">
        <v>744.6</v>
      </c>
      <c r="Y43" s="11"/>
      <c r="Z43" s="11"/>
      <c r="AA43"/>
    </row>
    <row r="44" spans="2:27" ht="11.1" customHeight="1" outlineLevel="2">
      <c r="B44" s="10" t="s">
        <v>52</v>
      </c>
      <c r="C44" s="12"/>
      <c r="D44" s="8">
        <f>VLOOKUP($B44,возврат!$B$14:$J$250,MATCH(продажи!C$10,возврат!$B$9:$J$9,0),0)</f>
        <v>0</v>
      </c>
      <c r="E44" s="12"/>
      <c r="F44" s="12"/>
      <c r="G44" s="8">
        <f>VLOOKUP($B44,возврат!$B$14:$J$250,MATCH(продажи!F$10,возврат!$B$9:$J$9,0),0)</f>
        <v>0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8">
        <v>1489.2</v>
      </c>
      <c r="S44" s="8"/>
      <c r="T44" s="8"/>
      <c r="U44" s="8">
        <v>1489.2</v>
      </c>
      <c r="V44" s="8"/>
      <c r="W44" s="8"/>
      <c r="X44" s="12"/>
      <c r="Y44" s="12"/>
      <c r="Z44" s="12"/>
      <c r="AA44"/>
    </row>
    <row r="45" spans="2:27" ht="11.1" customHeight="1" outlineLevel="2">
      <c r="B45" s="10" t="s">
        <v>53</v>
      </c>
      <c r="C45" s="12"/>
      <c r="D45" s="8">
        <f>VLOOKUP($B45,возврат!$B$14:$J$250,MATCH(продажи!C$10,возврат!$B$9:$J$9,0),0)</f>
        <v>0</v>
      </c>
      <c r="E45" s="12"/>
      <c r="F45" s="12"/>
      <c r="G45" s="8">
        <f>VLOOKUP($B45,возврат!$B$14:$J$250,MATCH(продажи!F$10,возврат!$B$9:$J$9,0),0)</f>
        <v>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8">
        <v>2244</v>
      </c>
      <c r="S45" s="8"/>
      <c r="T45" s="8"/>
      <c r="U45" s="8">
        <v>1683</v>
      </c>
      <c r="V45" s="8"/>
      <c r="W45" s="8"/>
      <c r="X45" s="8">
        <v>1122</v>
      </c>
      <c r="Y45" s="8"/>
      <c r="Z45" s="8"/>
      <c r="AA45"/>
    </row>
    <row r="46" spans="2:27" ht="11.1" customHeight="1" outlineLevel="2">
      <c r="B46" s="10" t="s">
        <v>54</v>
      </c>
      <c r="C46" s="8">
        <v>1353.9</v>
      </c>
      <c r="D46" s="8">
        <f>VLOOKUP($B46,возврат!$B$14:$J$250,MATCH(продажи!C$10,возврат!$B$9:$J$9,0),0)</f>
        <v>0</v>
      </c>
      <c r="E46" s="8"/>
      <c r="F46" s="12"/>
      <c r="G46" s="8">
        <f>VLOOKUP($B46,возврат!$B$14:$J$250,MATCH(продажи!F$10,возврат!$B$9:$J$9,0),0)</f>
        <v>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8">
        <v>1489.2</v>
      </c>
      <c r="S46" s="8"/>
      <c r="T46" s="8"/>
      <c r="U46" s="11">
        <v>744.6</v>
      </c>
      <c r="V46" s="11"/>
      <c r="W46" s="11"/>
      <c r="X46" s="8">
        <v>1489.2</v>
      </c>
      <c r="Y46" s="8"/>
      <c r="Z46" s="8"/>
      <c r="AA46"/>
    </row>
    <row r="47" spans="2:27" ht="11.1" customHeight="1" outlineLevel="2">
      <c r="B47" s="10" t="s">
        <v>55</v>
      </c>
      <c r="C47" s="11">
        <v>676.95</v>
      </c>
      <c r="D47" s="8">
        <f>VLOOKUP($B47,возврат!$B$14:$J$250,MATCH(продажи!C$10,возврат!$B$9:$J$9,0),0)</f>
        <v>0</v>
      </c>
      <c r="E47" s="11"/>
      <c r="F47" s="12"/>
      <c r="G47" s="8">
        <f>VLOOKUP($B47,возврат!$B$14:$J$250,MATCH(продажи!F$10,возврат!$B$9:$J$9,0),0)</f>
        <v>0</v>
      </c>
      <c r="H47" s="12"/>
      <c r="I47" s="11">
        <v>676.95</v>
      </c>
      <c r="J47" s="11"/>
      <c r="K47" s="11"/>
      <c r="L47" s="8">
        <v>1353.9</v>
      </c>
      <c r="M47" s="8"/>
      <c r="N47" s="8"/>
      <c r="O47" s="11">
        <v>744.6</v>
      </c>
      <c r="P47" s="11"/>
      <c r="Q47" s="11"/>
      <c r="R47" s="11">
        <v>744.6</v>
      </c>
      <c r="S47" s="11"/>
      <c r="T47" s="11"/>
      <c r="U47" s="11">
        <v>744.6</v>
      </c>
      <c r="V47" s="11"/>
      <c r="W47" s="11"/>
      <c r="X47" s="12"/>
      <c r="Y47" s="12"/>
      <c r="Z47" s="12"/>
      <c r="AA47"/>
    </row>
    <row r="48" spans="2:27" ht="11.1" customHeight="1" outlineLevel="2">
      <c r="B48" s="10" t="s">
        <v>56</v>
      </c>
      <c r="C48" s="11">
        <v>575.4</v>
      </c>
      <c r="D48" s="8">
        <f>VLOOKUP($B48,возврат!$B$14:$J$250,MATCH(продажи!C$10,возврат!$B$9:$J$9,0),0)</f>
        <v>0</v>
      </c>
      <c r="E48" s="11"/>
      <c r="F48" s="12"/>
      <c r="G48" s="8">
        <f>VLOOKUP($B48,возврат!$B$14:$J$250,MATCH(продажи!F$10,возврат!$B$9:$J$9,0),0)</f>
        <v>767.2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/>
    </row>
    <row r="49" spans="2:27" ht="11.1" customHeight="1" outlineLevel="2">
      <c r="B49" s="10" t="s">
        <v>57</v>
      </c>
      <c r="C49" s="8">
        <v>4301.7</v>
      </c>
      <c r="D49" s="8">
        <f>VLOOKUP($B49,возврат!$B$14:$J$250,MATCH(продажи!C$10,возврат!$B$9:$J$9,0),0)</f>
        <v>487.52</v>
      </c>
      <c r="E49" s="8"/>
      <c r="F49" s="8">
        <v>1720.68</v>
      </c>
      <c r="G49" s="8">
        <f>VLOOKUP($B49,возврат!$B$14:$J$250,MATCH(продажи!F$10,возврат!$B$9:$J$9,0),0)</f>
        <v>1433.9</v>
      </c>
      <c r="H49" s="8"/>
      <c r="I49" s="8">
        <v>7958.1</v>
      </c>
      <c r="J49" s="8"/>
      <c r="K49" s="8"/>
      <c r="L49" s="8">
        <v>9033.6</v>
      </c>
      <c r="M49" s="8"/>
      <c r="N49" s="8"/>
      <c r="O49" s="12"/>
      <c r="P49" s="12"/>
      <c r="Q49" s="12"/>
      <c r="R49" s="8">
        <v>10080</v>
      </c>
      <c r="S49" s="8"/>
      <c r="T49" s="8"/>
      <c r="U49" s="8">
        <v>7461.72</v>
      </c>
      <c r="V49" s="8"/>
      <c r="W49" s="8"/>
      <c r="X49" s="8">
        <v>5329.8</v>
      </c>
      <c r="Y49" s="8"/>
      <c r="Z49" s="8"/>
      <c r="AA49"/>
    </row>
    <row r="50" spans="2:27" ht="11.1" customHeight="1" outlineLevel="2">
      <c r="B50" s="10" t="s">
        <v>58</v>
      </c>
      <c r="C50" s="12"/>
      <c r="D50" s="8" t="e">
        <f>VLOOKUP($B50,возврат!$B$14:$J$250,MATCH(продажи!C$10,возврат!$B$9:$J$9,0),0)</f>
        <v>#N/A</v>
      </c>
      <c r="E50" s="12"/>
      <c r="F50" s="12"/>
      <c r="G50" s="8" t="e">
        <f>VLOOKUP($B50,возврат!$B$14:$J$250,MATCH(продажи!F$10,возврат!$B$9:$J$9,0),0)</f>
        <v>#N/A</v>
      </c>
      <c r="H50" s="12"/>
      <c r="I50" s="12"/>
      <c r="J50" s="12"/>
      <c r="K50" s="12"/>
      <c r="L50" s="8">
        <v>1063.56</v>
      </c>
      <c r="M50" s="8"/>
      <c r="N50" s="8"/>
      <c r="O50" s="12"/>
      <c r="P50" s="12"/>
      <c r="Q50" s="12"/>
      <c r="R50" s="12"/>
      <c r="S50" s="12"/>
      <c r="T50" s="12"/>
      <c r="U50" s="8">
        <v>1223.04</v>
      </c>
      <c r="V50" s="8"/>
      <c r="W50" s="8"/>
      <c r="X50" s="12"/>
      <c r="Y50" s="12"/>
      <c r="Z50" s="12"/>
      <c r="AA50"/>
    </row>
    <row r="51" spans="2:27" ht="11.1" customHeight="1" outlineLevel="2">
      <c r="B51" s="10" t="s">
        <v>59</v>
      </c>
      <c r="C51" s="12"/>
      <c r="D51" s="8">
        <f>VLOOKUP($B51,возврат!$B$14:$J$250,MATCH(продажи!C$10,возврат!$B$9:$J$9,0),0)</f>
        <v>0</v>
      </c>
      <c r="E51" s="12"/>
      <c r="F51" s="12"/>
      <c r="G51" s="8">
        <f>VLOOKUP($B51,возврат!$B$14:$J$250,MATCH(продажи!F$10,возврат!$B$9:$J$9,0),0)</f>
        <v>0</v>
      </c>
      <c r="H51" s="12"/>
      <c r="I51" s="12"/>
      <c r="J51" s="12"/>
      <c r="K51" s="12"/>
      <c r="L51" s="8">
        <v>1063.56</v>
      </c>
      <c r="M51" s="8"/>
      <c r="N51" s="8"/>
      <c r="O51" s="12"/>
      <c r="P51" s="12"/>
      <c r="Q51" s="12"/>
      <c r="R51" s="8">
        <v>1063.56</v>
      </c>
      <c r="S51" s="8"/>
      <c r="T51" s="8"/>
      <c r="U51" s="12"/>
      <c r="V51" s="12"/>
      <c r="W51" s="12"/>
      <c r="X51" s="12"/>
      <c r="Y51" s="12"/>
      <c r="Z51" s="12"/>
      <c r="AA51"/>
    </row>
    <row r="52" spans="2:27" ht="11.1" customHeight="1" outlineLevel="2">
      <c r="B52" s="10" t="s">
        <v>60</v>
      </c>
      <c r="C52" s="12"/>
      <c r="D52" s="8">
        <f>VLOOKUP($B52,возврат!$B$14:$J$250,MATCH(продажи!C$10,возврат!$B$9:$J$9,0),0)</f>
        <v>0</v>
      </c>
      <c r="E52" s="12"/>
      <c r="F52" s="12"/>
      <c r="G52" s="8">
        <f>VLOOKUP($B52,возврат!$B$14:$J$250,MATCH(продажи!F$10,возврат!$B$9:$J$9,0),0)</f>
        <v>0</v>
      </c>
      <c r="H52" s="12"/>
      <c r="I52" s="12"/>
      <c r="J52" s="12"/>
      <c r="K52" s="12"/>
      <c r="L52" s="8">
        <v>1063.56</v>
      </c>
      <c r="M52" s="8"/>
      <c r="N52" s="8"/>
      <c r="O52" s="12"/>
      <c r="P52" s="12"/>
      <c r="Q52" s="12"/>
      <c r="R52" s="12"/>
      <c r="S52" s="12"/>
      <c r="T52" s="12"/>
      <c r="U52" s="8">
        <v>1223.04</v>
      </c>
      <c r="V52" s="8"/>
      <c r="W52" s="8"/>
      <c r="X52" s="12"/>
      <c r="Y52" s="12"/>
      <c r="Z52" s="12"/>
      <c r="AA52"/>
    </row>
    <row r="53" spans="2:27" ht="11.1" customHeight="1" outlineLevel="2">
      <c r="B53" s="10" t="s">
        <v>61</v>
      </c>
      <c r="C53" s="12"/>
      <c r="D53" s="8">
        <f>VLOOKUP($B53,возврат!$B$14:$J$250,MATCH(продажи!C$10,возврат!$B$9:$J$9,0),0)</f>
        <v>0</v>
      </c>
      <c r="E53" s="12"/>
      <c r="F53" s="12"/>
      <c r="G53" s="8">
        <f>VLOOKUP($B53,возврат!$B$14:$J$250,MATCH(продажи!F$10,возврат!$B$9:$J$9,0),0)</f>
        <v>0</v>
      </c>
      <c r="H53" s="12"/>
      <c r="I53" s="12"/>
      <c r="J53" s="12"/>
      <c r="K53" s="12"/>
      <c r="L53" s="8">
        <v>4892.13</v>
      </c>
      <c r="M53" s="8"/>
      <c r="N53" s="8"/>
      <c r="O53" s="8">
        <v>1378.29</v>
      </c>
      <c r="P53" s="8"/>
      <c r="Q53" s="8"/>
      <c r="R53" s="8">
        <v>3267.19</v>
      </c>
      <c r="S53" s="8"/>
      <c r="T53" s="8"/>
      <c r="U53" s="8">
        <v>3300.5</v>
      </c>
      <c r="V53" s="8"/>
      <c r="W53" s="8"/>
      <c r="X53" s="8">
        <v>3313.63</v>
      </c>
      <c r="Y53" s="8"/>
      <c r="Z53" s="8"/>
      <c r="AA53"/>
    </row>
    <row r="54" spans="2:27" ht="11.1" customHeight="1" outlineLevel="2">
      <c r="B54" s="10" t="s">
        <v>62</v>
      </c>
      <c r="C54" s="12"/>
      <c r="D54" s="8">
        <f>VLOOKUP($B54,возврат!$B$14:$J$250,MATCH(продажи!C$10,возврат!$B$9:$J$9,0),0)</f>
        <v>0</v>
      </c>
      <c r="E54" s="12"/>
      <c r="F54" s="12"/>
      <c r="G54" s="8">
        <f>VLOOKUP($B54,возврат!$B$14:$J$250,MATCH(продажи!F$10,возврат!$B$9:$J$9,0),0)</f>
        <v>0</v>
      </c>
      <c r="H54" s="12"/>
      <c r="I54" s="12"/>
      <c r="J54" s="12"/>
      <c r="K54" s="12"/>
      <c r="L54" s="8">
        <v>1554.1</v>
      </c>
      <c r="M54" s="8"/>
      <c r="N54" s="8"/>
      <c r="O54" s="8">
        <v>2790.54</v>
      </c>
      <c r="P54" s="8"/>
      <c r="Q54" s="8"/>
      <c r="R54" s="8">
        <v>3114.52</v>
      </c>
      <c r="S54" s="8"/>
      <c r="T54" s="8"/>
      <c r="U54" s="8">
        <v>1567.95</v>
      </c>
      <c r="V54" s="8"/>
      <c r="W54" s="8"/>
      <c r="X54" s="8">
        <v>1542.95</v>
      </c>
      <c r="Y54" s="8"/>
      <c r="Z54" s="8"/>
      <c r="AA54"/>
    </row>
    <row r="55" spans="2:27" ht="11.1" customHeight="1" outlineLevel="2">
      <c r="B55" s="10" t="s">
        <v>63</v>
      </c>
      <c r="C55" s="8">
        <v>2296.5</v>
      </c>
      <c r="D55" s="8">
        <f>VLOOKUP($B55,возврат!$B$14:$J$250,MATCH(продажи!C$10,возврат!$B$9:$J$9,0),0)</f>
        <v>0</v>
      </c>
      <c r="E55" s="8"/>
      <c r="F55" s="12"/>
      <c r="G55" s="8">
        <f>VLOOKUP($B55,возврат!$B$14:$J$250,MATCH(продажи!F$10,возврат!$B$9:$J$9,0),0)</f>
        <v>0</v>
      </c>
      <c r="H55" s="12"/>
      <c r="I55" s="8">
        <v>2296.5</v>
      </c>
      <c r="J55" s="8"/>
      <c r="K55" s="8"/>
      <c r="L55" s="8">
        <v>1148.25</v>
      </c>
      <c r="M55" s="8"/>
      <c r="N55" s="8"/>
      <c r="O55" s="8">
        <v>1148.25</v>
      </c>
      <c r="P55" s="8"/>
      <c r="Q55" s="8"/>
      <c r="R55" s="8">
        <v>2296.5</v>
      </c>
      <c r="S55" s="8"/>
      <c r="T55" s="8"/>
      <c r="U55" s="12"/>
      <c r="V55" s="12"/>
      <c r="W55" s="12"/>
      <c r="X55" s="8">
        <v>1148.25</v>
      </c>
      <c r="Y55" s="8"/>
      <c r="Z55" s="8"/>
      <c r="AA55"/>
    </row>
    <row r="56" spans="2:27" ht="11.1" customHeight="1" outlineLevel="2">
      <c r="B56" s="10" t="s">
        <v>64</v>
      </c>
      <c r="C56" s="8">
        <v>1148.25</v>
      </c>
      <c r="D56" s="8">
        <f>VLOOKUP($B56,возврат!$B$14:$J$250,MATCH(продажи!C$10,возврат!$B$9:$J$9,0),0)</f>
        <v>0</v>
      </c>
      <c r="E56" s="8"/>
      <c r="F56" s="12"/>
      <c r="G56" s="8">
        <f>VLOOKUP($B56,возврат!$B$14:$J$250,MATCH(продажи!F$10,возврат!$B$9:$J$9,0),0)</f>
        <v>0</v>
      </c>
      <c r="H56" s="12"/>
      <c r="I56" s="8">
        <v>1148.25</v>
      </c>
      <c r="J56" s="8"/>
      <c r="K56" s="8"/>
      <c r="L56" s="8">
        <v>1148.25</v>
      </c>
      <c r="M56" s="8"/>
      <c r="N56" s="8"/>
      <c r="O56" s="12"/>
      <c r="P56" s="12"/>
      <c r="Q56" s="12"/>
      <c r="R56" s="8">
        <v>1148.25</v>
      </c>
      <c r="S56" s="8"/>
      <c r="T56" s="8"/>
      <c r="U56" s="12"/>
      <c r="V56" s="12"/>
      <c r="W56" s="12"/>
      <c r="X56" s="12"/>
      <c r="Y56" s="12"/>
      <c r="Z56" s="12"/>
      <c r="AA56"/>
    </row>
    <row r="57" spans="2:27" ht="11.1" customHeight="1" outlineLevel="2">
      <c r="B57" s="10" t="s">
        <v>65</v>
      </c>
      <c r="C57" s="8">
        <v>1720.68</v>
      </c>
      <c r="D57" s="8">
        <f>VLOOKUP($B57,возврат!$B$14:$J$250,MATCH(продажи!C$10,возврат!$B$9:$J$9,0),0)</f>
        <v>716.95</v>
      </c>
      <c r="E57" s="8"/>
      <c r="F57" s="8">
        <v>1720.68</v>
      </c>
      <c r="G57" s="8">
        <f>VLOOKUP($B57,возврат!$B$14:$J$250,MATCH(продажи!F$10,возврат!$B$9:$J$9,0),0)</f>
        <v>1433.9</v>
      </c>
      <c r="H57" s="8"/>
      <c r="I57" s="8">
        <v>5420.16</v>
      </c>
      <c r="J57" s="8"/>
      <c r="K57" s="8"/>
      <c r="L57" s="8">
        <v>4516.8</v>
      </c>
      <c r="M57" s="8"/>
      <c r="N57" s="8"/>
      <c r="O57" s="8">
        <v>2710.08</v>
      </c>
      <c r="P57" s="8"/>
      <c r="Q57" s="8"/>
      <c r="R57" s="8">
        <v>8103.36</v>
      </c>
      <c r="S57" s="8"/>
      <c r="T57" s="8"/>
      <c r="U57" s="8">
        <v>9593.64</v>
      </c>
      <c r="V57" s="8"/>
      <c r="W57" s="8"/>
      <c r="X57" s="8">
        <v>1065.96</v>
      </c>
      <c r="Y57" s="8"/>
      <c r="Z57" s="8"/>
      <c r="AA57"/>
    </row>
    <row r="58" spans="2:27" ht="11.1" customHeight="1" outlineLevel="1">
      <c r="B58" s="7" t="s">
        <v>66</v>
      </c>
      <c r="C58" s="8">
        <v>15507.91</v>
      </c>
      <c r="D58" s="8">
        <f>VLOOKUP($B58,возврат!$B$14:$J$250,MATCH(продажи!C$10,возврат!$B$9:$J$9,0),0)</f>
        <v>191.8</v>
      </c>
      <c r="E58" s="8"/>
      <c r="F58" s="8">
        <v>14326.67</v>
      </c>
      <c r="G58" s="8">
        <f>VLOOKUP($B58,возврат!$B$14:$J$250,MATCH(продажи!F$10,возврат!$B$9:$J$9,0),0)</f>
        <v>618</v>
      </c>
      <c r="H58" s="8"/>
      <c r="I58" s="8">
        <v>14141.76</v>
      </c>
      <c r="J58" s="8"/>
      <c r="K58" s="8"/>
      <c r="L58" s="8">
        <v>16852</v>
      </c>
      <c r="M58" s="8"/>
      <c r="N58" s="8"/>
      <c r="O58" s="8">
        <v>23632.98</v>
      </c>
      <c r="P58" s="8"/>
      <c r="Q58" s="8"/>
      <c r="R58" s="8">
        <v>22032</v>
      </c>
      <c r="S58" s="8"/>
      <c r="T58" s="8"/>
      <c r="U58" s="8">
        <v>32615.72</v>
      </c>
      <c r="V58" s="8"/>
      <c r="W58" s="8"/>
      <c r="X58" s="8">
        <v>6054.62</v>
      </c>
      <c r="Y58" s="8"/>
      <c r="Z58" s="8"/>
      <c r="AA58"/>
    </row>
    <row r="59" spans="2:27" ht="11.1" customHeight="1" outlineLevel="2">
      <c r="B59" s="10" t="s">
        <v>23</v>
      </c>
      <c r="C59" s="11">
        <v>648.24</v>
      </c>
      <c r="D59" s="8">
        <f>VLOOKUP($B59,возврат!$B$14:$J$250,MATCH(продажи!C$10,возврат!$B$9:$J$9,0),0)</f>
        <v>0</v>
      </c>
      <c r="E59" s="11"/>
      <c r="F59" s="12"/>
      <c r="G59" s="8">
        <f>VLOOKUP($B59,возврат!$B$14:$J$250,MATCH(продажи!F$10,возврат!$B$9:$J$9,0),0)</f>
        <v>0</v>
      </c>
      <c r="H59" s="12"/>
      <c r="I59" s="12"/>
      <c r="J59" s="12"/>
      <c r="K59" s="12"/>
      <c r="L59" s="12"/>
      <c r="M59" s="12"/>
      <c r="N59" s="12"/>
      <c r="O59" s="11">
        <v>680.64</v>
      </c>
      <c r="P59" s="11"/>
      <c r="Q59" s="11"/>
      <c r="R59" s="12"/>
      <c r="S59" s="12"/>
      <c r="T59" s="12"/>
      <c r="U59" s="11">
        <v>680.64</v>
      </c>
      <c r="V59" s="11"/>
      <c r="W59" s="11"/>
      <c r="X59" s="12"/>
      <c r="Y59" s="12"/>
      <c r="Z59" s="12"/>
      <c r="AA59"/>
    </row>
    <row r="60" spans="2:27" ht="11.1" customHeight="1" outlineLevel="2">
      <c r="B60" s="10" t="s">
        <v>24</v>
      </c>
      <c r="C60" s="11">
        <v>648.24</v>
      </c>
      <c r="D60" s="8">
        <f>VLOOKUP($B60,возврат!$B$14:$J$250,MATCH(продажи!C$10,возврат!$B$9:$J$9,0),0)</f>
        <v>0</v>
      </c>
      <c r="E60" s="11"/>
      <c r="F60" s="12"/>
      <c r="G60" s="8">
        <f>VLOOKUP($B60,возврат!$B$14:$J$250,MATCH(продажи!F$10,возврат!$B$9:$J$9,0),0)</f>
        <v>0</v>
      </c>
      <c r="H60" s="12"/>
      <c r="I60" s="12"/>
      <c r="J60" s="12"/>
      <c r="K60" s="12"/>
      <c r="L60" s="11">
        <v>648.24</v>
      </c>
      <c r="M60" s="11"/>
      <c r="N60" s="11"/>
      <c r="O60" s="12"/>
      <c r="P60" s="12"/>
      <c r="Q60" s="12"/>
      <c r="R60" s="12"/>
      <c r="S60" s="12"/>
      <c r="T60" s="12"/>
      <c r="U60" s="11">
        <v>680.64</v>
      </c>
      <c r="V60" s="11"/>
      <c r="W60" s="11"/>
      <c r="X60" s="12"/>
      <c r="Y60" s="12"/>
      <c r="Z60" s="12"/>
      <c r="AA60"/>
    </row>
    <row r="61" spans="2:27" ht="11.1" customHeight="1" outlineLevel="2">
      <c r="B61" s="10" t="s">
        <v>25</v>
      </c>
      <c r="C61" s="8">
        <v>1238.76</v>
      </c>
      <c r="D61" s="8">
        <f>VLOOKUP($B61,возврат!$B$14:$J$250,MATCH(продажи!C$10,возврат!$B$9:$J$9,0),0)</f>
        <v>0</v>
      </c>
      <c r="E61" s="8"/>
      <c r="F61" s="12"/>
      <c r="G61" s="8">
        <f>VLOOKUP($B61,возврат!$B$14:$J$250,MATCH(продажи!F$10,возврат!$B$9:$J$9,0),0)</f>
        <v>0</v>
      </c>
      <c r="H61" s="12"/>
      <c r="I61" s="11">
        <v>619.38</v>
      </c>
      <c r="J61" s="11"/>
      <c r="K61" s="11"/>
      <c r="L61" s="11">
        <v>619.38</v>
      </c>
      <c r="M61" s="11"/>
      <c r="N61" s="11"/>
      <c r="O61" s="8">
        <v>1300.68</v>
      </c>
      <c r="P61" s="8"/>
      <c r="Q61" s="8"/>
      <c r="R61" s="12"/>
      <c r="S61" s="12"/>
      <c r="T61" s="12"/>
      <c r="U61" s="8">
        <v>1300.68</v>
      </c>
      <c r="V61" s="8"/>
      <c r="W61" s="8"/>
      <c r="X61" s="11">
        <v>650.34</v>
      </c>
      <c r="Y61" s="11"/>
      <c r="Z61" s="11"/>
      <c r="AA61"/>
    </row>
    <row r="62" spans="2:27" ht="11.1" customHeight="1" outlineLevel="2">
      <c r="B62" s="10" t="s">
        <v>26</v>
      </c>
      <c r="C62" s="11">
        <v>593.04</v>
      </c>
      <c r="D62" s="8">
        <f>VLOOKUP($B62,возврат!$B$14:$J$250,MATCH(продажи!C$10,возврат!$B$9:$J$9,0),0)</f>
        <v>0</v>
      </c>
      <c r="E62" s="11"/>
      <c r="F62" s="12"/>
      <c r="G62" s="8">
        <f>VLOOKUP($B62,возврат!$B$14:$J$250,MATCH(продажи!F$10,возврат!$B$9:$J$9,0),0)</f>
        <v>79.08</v>
      </c>
      <c r="H62" s="12"/>
      <c r="I62" s="11">
        <v>474.48</v>
      </c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/>
    </row>
    <row r="63" spans="2:27" ht="11.1" customHeight="1" outlineLevel="2">
      <c r="B63" s="10" t="s">
        <v>27</v>
      </c>
      <c r="C63" s="11">
        <v>593.04</v>
      </c>
      <c r="D63" s="8">
        <f>VLOOKUP($B63,возврат!$B$14:$J$250,MATCH(продажи!C$10,возврат!$B$9:$J$9,0),0)</f>
        <v>0</v>
      </c>
      <c r="E63" s="11"/>
      <c r="F63" s="12"/>
      <c r="G63" s="8">
        <f>VLOOKUP($B63,возврат!$B$14:$J$250,MATCH(продажи!F$10,возврат!$B$9:$J$9,0),0)</f>
        <v>0</v>
      </c>
      <c r="H63" s="12"/>
      <c r="I63" s="11">
        <v>474.48</v>
      </c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1">
        <v>593.04</v>
      </c>
      <c r="V63" s="11"/>
      <c r="W63" s="11"/>
      <c r="X63" s="12"/>
      <c r="Y63" s="12"/>
      <c r="Z63" s="12"/>
      <c r="AA63"/>
    </row>
    <row r="64" spans="2:27" ht="11.1" customHeight="1" outlineLevel="2">
      <c r="B64" s="10" t="s">
        <v>28</v>
      </c>
      <c r="C64" s="11">
        <v>593.04</v>
      </c>
      <c r="D64" s="8">
        <f>VLOOKUP($B64,возврат!$B$14:$J$250,MATCH(продажи!C$10,возврат!$B$9:$J$9,0),0)</f>
        <v>0</v>
      </c>
      <c r="E64" s="11"/>
      <c r="F64" s="11">
        <v>593.04</v>
      </c>
      <c r="G64" s="8">
        <f>VLOOKUP($B64,возврат!$B$14:$J$250,MATCH(продажи!F$10,возврат!$B$9:$J$9,0),0)</f>
        <v>0</v>
      </c>
      <c r="H64" s="11"/>
      <c r="I64" s="11">
        <v>474.48</v>
      </c>
      <c r="J64" s="11"/>
      <c r="K64" s="11"/>
      <c r="L64" s="12"/>
      <c r="M64" s="12"/>
      <c r="N64" s="12"/>
      <c r="O64" s="12"/>
      <c r="P64" s="12"/>
      <c r="Q64" s="12"/>
      <c r="R64" s="11">
        <v>593.04</v>
      </c>
      <c r="S64" s="11"/>
      <c r="T64" s="11"/>
      <c r="U64" s="12"/>
      <c r="V64" s="12"/>
      <c r="W64" s="12"/>
      <c r="X64" s="12"/>
      <c r="Y64" s="12"/>
      <c r="Z64" s="12"/>
      <c r="AA64"/>
    </row>
    <row r="65" spans="2:27" ht="11.1" customHeight="1" outlineLevel="2">
      <c r="B65" s="10" t="s">
        <v>29</v>
      </c>
      <c r="C65" s="12"/>
      <c r="D65" s="8">
        <f>VLOOKUP($B65,возврат!$B$14:$J$250,MATCH(продажи!C$10,возврат!$B$9:$J$9,0),0)</f>
        <v>0</v>
      </c>
      <c r="E65" s="12"/>
      <c r="F65" s="12"/>
      <c r="G65" s="8">
        <f>VLOOKUP($B65,возврат!$B$14:$J$250,MATCH(продажи!F$10,возврат!$B$9:$J$9,0),0)</f>
        <v>0</v>
      </c>
      <c r="H65" s="12"/>
      <c r="I65" s="12"/>
      <c r="J65" s="12"/>
      <c r="K65" s="12"/>
      <c r="L65" s="11">
        <v>752.88</v>
      </c>
      <c r="M65" s="11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/>
    </row>
    <row r="66" spans="2:27" ht="11.1" customHeight="1" outlineLevel="2">
      <c r="B66" s="10" t="s">
        <v>30</v>
      </c>
      <c r="C66" s="12"/>
      <c r="D66" s="8">
        <f>VLOOKUP($B66,возврат!$B$14:$J$250,MATCH(продажи!C$10,возврат!$B$9:$J$9,0),0)</f>
        <v>0</v>
      </c>
      <c r="E66" s="12"/>
      <c r="F66" s="8">
        <v>1143</v>
      </c>
      <c r="G66" s="8">
        <f>VLOOKUP($B66,возврат!$B$14:$J$250,MATCH(продажи!F$10,возврат!$B$9:$J$9,0),0)</f>
        <v>0</v>
      </c>
      <c r="H66" s="8"/>
      <c r="I66" s="11">
        <v>381.12</v>
      </c>
      <c r="J66" s="11"/>
      <c r="K66" s="11"/>
      <c r="L66" s="11">
        <v>381.12</v>
      </c>
      <c r="M66" s="11"/>
      <c r="N66" s="11"/>
      <c r="O66" s="8">
        <v>1641.12</v>
      </c>
      <c r="P66" s="8"/>
      <c r="Q66" s="8"/>
      <c r="R66" s="8">
        <v>1260</v>
      </c>
      <c r="S66" s="8"/>
      <c r="T66" s="8"/>
      <c r="U66" s="8">
        <v>2100</v>
      </c>
      <c r="V66" s="8"/>
      <c r="W66" s="8"/>
      <c r="X66" s="11">
        <v>420</v>
      </c>
      <c r="Y66" s="11"/>
      <c r="Z66" s="11"/>
      <c r="AA66"/>
    </row>
    <row r="67" spans="2:27" ht="11.1" customHeight="1" outlineLevel="2">
      <c r="B67" s="10" t="s">
        <v>31</v>
      </c>
      <c r="C67" s="11">
        <v>547</v>
      </c>
      <c r="D67" s="8">
        <f>VLOOKUP($B67,возврат!$B$14:$J$250,MATCH(продажи!C$10,возврат!$B$9:$J$9,0),0)</f>
        <v>0</v>
      </c>
      <c r="E67" s="11"/>
      <c r="F67" s="11">
        <v>547</v>
      </c>
      <c r="G67" s="8">
        <f>VLOOKUP($B67,возврат!$B$14:$J$250,MATCH(продажи!F$10,возврат!$B$9:$J$9,0),0)</f>
        <v>171</v>
      </c>
      <c r="H67" s="11"/>
      <c r="I67" s="11">
        <v>547</v>
      </c>
      <c r="J67" s="11"/>
      <c r="K67" s="11"/>
      <c r="L67" s="8">
        <v>1094</v>
      </c>
      <c r="M67" s="8"/>
      <c r="N67" s="8"/>
      <c r="O67" s="8">
        <v>1149</v>
      </c>
      <c r="P67" s="8"/>
      <c r="Q67" s="8"/>
      <c r="R67" s="12"/>
      <c r="S67" s="12"/>
      <c r="T67" s="12"/>
      <c r="U67" s="8">
        <v>1149</v>
      </c>
      <c r="V67" s="8"/>
      <c r="W67" s="8"/>
      <c r="X67" s="11">
        <v>574</v>
      </c>
      <c r="Y67" s="11"/>
      <c r="Z67" s="11"/>
      <c r="AA67"/>
    </row>
    <row r="68" spans="2:27" ht="11.1" customHeight="1" outlineLevel="2">
      <c r="B68" s="10" t="s">
        <v>32</v>
      </c>
      <c r="C68" s="12"/>
      <c r="D68" s="8">
        <f>VLOOKUP($B68,возврат!$B$14:$J$250,MATCH(продажи!C$10,возврат!$B$9:$J$9,0),0)</f>
        <v>0</v>
      </c>
      <c r="E68" s="12"/>
      <c r="F68" s="8">
        <v>1061</v>
      </c>
      <c r="G68" s="8">
        <f>VLOOKUP($B68,возврат!$B$14:$J$250,MATCH(продажи!F$10,возврат!$B$9:$J$9,0),0)</f>
        <v>0</v>
      </c>
      <c r="H68" s="8"/>
      <c r="I68" s="12"/>
      <c r="J68" s="12"/>
      <c r="K68" s="12"/>
      <c r="L68" s="8">
        <v>1061</v>
      </c>
      <c r="M68" s="8"/>
      <c r="N68" s="8"/>
      <c r="O68" s="12"/>
      <c r="P68" s="12"/>
      <c r="Q68" s="12"/>
      <c r="R68" s="8">
        <v>1061</v>
      </c>
      <c r="S68" s="8"/>
      <c r="T68" s="8"/>
      <c r="U68" s="12"/>
      <c r="V68" s="12"/>
      <c r="W68" s="12"/>
      <c r="X68" s="12"/>
      <c r="Y68" s="12"/>
      <c r="Z68" s="12"/>
      <c r="AA68"/>
    </row>
    <row r="69" spans="2:27" ht="11.1" customHeight="1" outlineLevel="2">
      <c r="B69" s="10" t="s">
        <v>34</v>
      </c>
      <c r="C69" s="11">
        <v>239.96</v>
      </c>
      <c r="D69" s="8">
        <f>VLOOKUP($B69,возврат!$B$14:$J$250,MATCH(продажи!C$10,возврат!$B$9:$J$9,0),0)</f>
        <v>0</v>
      </c>
      <c r="E69" s="11"/>
      <c r="F69" s="12"/>
      <c r="G69" s="8">
        <f>VLOOKUP($B69,возврат!$B$14:$J$250,MATCH(продажи!F$10,возврат!$B$9:$J$9,0),0)</f>
        <v>0</v>
      </c>
      <c r="H69" s="12"/>
      <c r="I69" s="12"/>
      <c r="J69" s="12"/>
      <c r="K69" s="12"/>
      <c r="L69" s="11">
        <v>239.96</v>
      </c>
      <c r="M69" s="11"/>
      <c r="N69" s="11"/>
      <c r="O69" s="12"/>
      <c r="P69" s="12"/>
      <c r="Q69" s="12"/>
      <c r="R69" s="12"/>
      <c r="S69" s="12"/>
      <c r="T69" s="12"/>
      <c r="U69" s="11">
        <v>239.96</v>
      </c>
      <c r="V69" s="11"/>
      <c r="W69" s="11"/>
      <c r="X69" s="12"/>
      <c r="Y69" s="12"/>
      <c r="Z69" s="12"/>
      <c r="AA69"/>
    </row>
    <row r="70" spans="2:27" ht="11.1" customHeight="1" outlineLevel="2">
      <c r="B70" s="10" t="s">
        <v>36</v>
      </c>
      <c r="C70" s="11">
        <v>945.12</v>
      </c>
      <c r="D70" s="8">
        <f>VLOOKUP($B70,возврат!$B$14:$J$250,MATCH(продажи!C$10,возврат!$B$9:$J$9,0),0)</f>
        <v>0</v>
      </c>
      <c r="E70" s="11"/>
      <c r="F70" s="11">
        <v>472.56</v>
      </c>
      <c r="G70" s="8">
        <f>VLOOKUP($B70,возврат!$B$14:$J$250,MATCH(продажи!F$10,возврат!$B$9:$J$9,0),0)</f>
        <v>118.14</v>
      </c>
      <c r="H70" s="11"/>
      <c r="I70" s="8">
        <v>1417.68</v>
      </c>
      <c r="J70" s="8"/>
      <c r="K70" s="8"/>
      <c r="L70" s="11">
        <v>945.12</v>
      </c>
      <c r="M70" s="11"/>
      <c r="N70" s="11"/>
      <c r="O70" s="8">
        <v>1417.68</v>
      </c>
      <c r="P70" s="8"/>
      <c r="Q70" s="8"/>
      <c r="R70" s="8">
        <v>2362</v>
      </c>
      <c r="S70" s="8"/>
      <c r="T70" s="8"/>
      <c r="U70" s="8">
        <v>1417.68</v>
      </c>
      <c r="V70" s="8"/>
      <c r="W70" s="8"/>
      <c r="X70" s="11">
        <v>945.12</v>
      </c>
      <c r="Y70" s="11"/>
      <c r="Z70" s="11"/>
      <c r="AA70"/>
    </row>
    <row r="71" spans="2:27" ht="11.1" customHeight="1" outlineLevel="2">
      <c r="B71" s="10" t="s">
        <v>37</v>
      </c>
      <c r="C71" s="12"/>
      <c r="D71" s="8">
        <f>VLOOKUP($B71,возврат!$B$14:$J$250,MATCH(продажи!C$10,возврат!$B$9:$J$9,0),0)</f>
        <v>0</v>
      </c>
      <c r="E71" s="12"/>
      <c r="F71" s="11">
        <v>648.6</v>
      </c>
      <c r="G71" s="8">
        <f>VLOOKUP($B71,возврат!$B$14:$J$250,MATCH(продажи!F$10,возврат!$B$9:$J$9,0),0)</f>
        <v>0</v>
      </c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/>
    </row>
    <row r="72" spans="2:27" ht="11.1" customHeight="1" outlineLevel="2">
      <c r="B72" s="10" t="s">
        <v>38</v>
      </c>
      <c r="C72" s="11">
        <v>536.88</v>
      </c>
      <c r="D72" s="8">
        <f>VLOOKUP($B72,возврат!$B$14:$J$250,MATCH(продажи!C$10,возврат!$B$9:$J$9,0),0)</f>
        <v>0</v>
      </c>
      <c r="E72" s="11"/>
      <c r="F72" s="11">
        <v>536.88</v>
      </c>
      <c r="G72" s="8">
        <f>VLOOKUP($B72,возврат!$B$14:$J$250,MATCH(продажи!F$10,возврат!$B$9:$J$9,0),0)</f>
        <v>89.48</v>
      </c>
      <c r="H72" s="11"/>
      <c r="I72" s="12"/>
      <c r="J72" s="12"/>
      <c r="K72" s="12"/>
      <c r="L72" s="11">
        <v>536.88</v>
      </c>
      <c r="M72" s="11"/>
      <c r="N72" s="11"/>
      <c r="O72" s="11">
        <v>536.88</v>
      </c>
      <c r="P72" s="11"/>
      <c r="Q72" s="11"/>
      <c r="R72" s="11">
        <v>536.88</v>
      </c>
      <c r="S72" s="11"/>
      <c r="T72" s="11"/>
      <c r="U72" s="11">
        <v>536.88</v>
      </c>
      <c r="V72" s="11"/>
      <c r="W72" s="11"/>
      <c r="X72" s="11">
        <v>536.88</v>
      </c>
      <c r="Y72" s="11"/>
      <c r="Z72" s="11"/>
      <c r="AA72"/>
    </row>
    <row r="73" spans="2:27" ht="11.1" customHeight="1" outlineLevel="2">
      <c r="B73" s="10" t="s">
        <v>39</v>
      </c>
      <c r="C73" s="11">
        <v>536.88</v>
      </c>
      <c r="D73" s="8">
        <f>VLOOKUP($B73,возврат!$B$14:$J$250,MATCH(продажи!C$10,возврат!$B$9:$J$9,0),0)</f>
        <v>0</v>
      </c>
      <c r="E73" s="11"/>
      <c r="F73" s="12"/>
      <c r="G73" s="8">
        <f>VLOOKUP($B73,возврат!$B$14:$J$250,MATCH(продажи!F$10,возврат!$B$9:$J$9,0),0)</f>
        <v>268.44</v>
      </c>
      <c r="H73" s="12"/>
      <c r="I73" s="11">
        <v>536.88</v>
      </c>
      <c r="J73" s="11"/>
      <c r="K73" s="11"/>
      <c r="L73" s="12"/>
      <c r="M73" s="12"/>
      <c r="N73" s="12"/>
      <c r="O73" s="12"/>
      <c r="P73" s="12"/>
      <c r="Q73" s="12"/>
      <c r="R73" s="11">
        <v>536.88</v>
      </c>
      <c r="S73" s="11"/>
      <c r="T73" s="11"/>
      <c r="U73" s="12"/>
      <c r="V73" s="12"/>
      <c r="W73" s="12"/>
      <c r="X73" s="12"/>
      <c r="Y73" s="12"/>
      <c r="Z73" s="12"/>
      <c r="AA73"/>
    </row>
    <row r="74" spans="2:27" ht="11.1" customHeight="1" outlineLevel="2">
      <c r="B74" s="10" t="s">
        <v>40</v>
      </c>
      <c r="C74" s="11">
        <v>536.88</v>
      </c>
      <c r="D74" s="8">
        <f>VLOOKUP($B74,возврат!$B$14:$J$250,MATCH(продажи!C$10,возврат!$B$9:$J$9,0),0)</f>
        <v>0</v>
      </c>
      <c r="E74" s="11"/>
      <c r="F74" s="12"/>
      <c r="G74" s="8">
        <f>VLOOKUP($B74,возврат!$B$14:$J$250,MATCH(продажи!F$10,возврат!$B$9:$J$9,0),0)</f>
        <v>268.44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/>
    </row>
    <row r="75" spans="2:27" ht="11.1" customHeight="1" outlineLevel="2">
      <c r="B75" s="10" t="s">
        <v>41</v>
      </c>
      <c r="C75" s="12"/>
      <c r="D75" s="8">
        <f>VLOOKUP($B75,возврат!$B$14:$J$250,MATCH(продажи!C$10,возврат!$B$9:$J$9,0),0)</f>
        <v>0</v>
      </c>
      <c r="E75" s="12"/>
      <c r="F75" s="12"/>
      <c r="G75" s="8">
        <f>VLOOKUP($B75,возврат!$B$14:$J$250,MATCH(продажи!F$10,возврат!$B$9:$J$9,0),0)</f>
        <v>211.68</v>
      </c>
      <c r="H75" s="12"/>
      <c r="I75" s="12"/>
      <c r="J75" s="12"/>
      <c r="K75" s="12"/>
      <c r="L75" s="11">
        <v>542.48</v>
      </c>
      <c r="M75" s="11"/>
      <c r="N75" s="11"/>
      <c r="O75" s="8">
        <v>1084.96</v>
      </c>
      <c r="P75" s="8"/>
      <c r="Q75" s="8"/>
      <c r="R75" s="11">
        <v>542.48</v>
      </c>
      <c r="S75" s="11"/>
      <c r="T75" s="11"/>
      <c r="U75" s="12"/>
      <c r="V75" s="12"/>
      <c r="W75" s="12"/>
      <c r="X75" s="12"/>
      <c r="Y75" s="12"/>
      <c r="Z75" s="12"/>
      <c r="AA75"/>
    </row>
    <row r="76" spans="2:27" ht="11.1" customHeight="1" outlineLevel="2">
      <c r="B76" s="10" t="s">
        <v>42</v>
      </c>
      <c r="C76" s="12"/>
      <c r="D76" s="8">
        <f>VLOOKUP($B76,возврат!$B$14:$J$250,MATCH(продажи!C$10,возврат!$B$9:$J$9,0),0)</f>
        <v>0</v>
      </c>
      <c r="E76" s="12"/>
      <c r="F76" s="12"/>
      <c r="G76" s="8">
        <f>VLOOKUP($B76,возврат!$B$14:$J$250,MATCH(продажи!F$10,возврат!$B$9:$J$9,0),0)</f>
        <v>0</v>
      </c>
      <c r="H76" s="12"/>
      <c r="I76" s="12"/>
      <c r="J76" s="12"/>
      <c r="K76" s="12"/>
      <c r="L76" s="12"/>
      <c r="M76" s="12"/>
      <c r="N76" s="12"/>
      <c r="O76" s="11">
        <v>515.52</v>
      </c>
      <c r="P76" s="11"/>
      <c r="Q76" s="11"/>
      <c r="R76" s="12"/>
      <c r="S76" s="12"/>
      <c r="T76" s="12"/>
      <c r="U76" s="11">
        <v>567.12</v>
      </c>
      <c r="V76" s="11"/>
      <c r="W76" s="11"/>
      <c r="X76" s="12"/>
      <c r="Y76" s="12"/>
      <c r="Z76" s="12"/>
      <c r="AA76"/>
    </row>
    <row r="77" spans="2:27" ht="11.1" customHeight="1" outlineLevel="2">
      <c r="B77" s="10" t="s">
        <v>43</v>
      </c>
      <c r="C77" s="12"/>
      <c r="D77" s="8">
        <f>VLOOKUP($B77,возврат!$B$14:$J$250,MATCH(продажи!C$10,возврат!$B$9:$J$9,0),0)</f>
        <v>21.48</v>
      </c>
      <c r="E77" s="12"/>
      <c r="F77" s="11">
        <v>515.52</v>
      </c>
      <c r="G77" s="8">
        <f>VLOOKUP($B77,возврат!$B$14:$J$250,MATCH(продажи!F$10,возврат!$B$9:$J$9,0),0)</f>
        <v>0</v>
      </c>
      <c r="H77" s="11"/>
      <c r="I77" s="12"/>
      <c r="J77" s="12"/>
      <c r="K77" s="12"/>
      <c r="L77" s="11">
        <v>515.52</v>
      </c>
      <c r="M77" s="11"/>
      <c r="N77" s="11"/>
      <c r="O77" s="12"/>
      <c r="P77" s="12"/>
      <c r="Q77" s="12"/>
      <c r="R77" s="11">
        <v>567.12</v>
      </c>
      <c r="S77" s="11"/>
      <c r="T77" s="11"/>
      <c r="U77" s="11">
        <v>567.12</v>
      </c>
      <c r="V77" s="11"/>
      <c r="W77" s="11"/>
      <c r="X77" s="12"/>
      <c r="Y77" s="12"/>
      <c r="Z77" s="12"/>
      <c r="AA77"/>
    </row>
    <row r="78" spans="2:27" ht="11.1" customHeight="1" outlineLevel="2">
      <c r="B78" s="10" t="s">
        <v>44</v>
      </c>
      <c r="C78" s="12"/>
      <c r="D78" s="8">
        <f>VLOOKUP($B78,возврат!$B$14:$J$250,MATCH(продажи!C$10,возврат!$B$9:$J$9,0),0)</f>
        <v>0</v>
      </c>
      <c r="E78" s="12"/>
      <c r="F78" s="12"/>
      <c r="G78" s="8">
        <f>VLOOKUP($B78,возврат!$B$14:$J$250,MATCH(продажи!F$10,возврат!$B$9:$J$9,0),0)</f>
        <v>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1">
        <v>591.12</v>
      </c>
      <c r="S78" s="11"/>
      <c r="T78" s="11"/>
      <c r="U78" s="11">
        <v>591.12</v>
      </c>
      <c r="V78" s="11"/>
      <c r="W78" s="11"/>
      <c r="X78" s="12"/>
      <c r="Y78" s="12"/>
      <c r="Z78" s="12"/>
      <c r="AA78"/>
    </row>
    <row r="79" spans="2:27" ht="11.1" customHeight="1" outlineLevel="2">
      <c r="B79" s="10" t="s">
        <v>45</v>
      </c>
      <c r="C79" s="11">
        <v>563.12</v>
      </c>
      <c r="D79" s="8">
        <f>VLOOKUP($B79,возврат!$B$14:$J$250,MATCH(продажи!C$10,возврат!$B$9:$J$9,0),0)</f>
        <v>0</v>
      </c>
      <c r="E79" s="11"/>
      <c r="F79" s="11">
        <v>563.12</v>
      </c>
      <c r="G79" s="8">
        <f>VLOOKUP($B79,возврат!$B$14:$J$250,MATCH(продажи!F$10,возврат!$B$9:$J$9,0),0)</f>
        <v>0</v>
      </c>
      <c r="H79" s="11"/>
      <c r="I79" s="11">
        <v>563.12</v>
      </c>
      <c r="J79" s="11"/>
      <c r="K79" s="11"/>
      <c r="L79" s="12"/>
      <c r="M79" s="12"/>
      <c r="N79" s="12"/>
      <c r="O79" s="8">
        <v>1238</v>
      </c>
      <c r="P79" s="8"/>
      <c r="Q79" s="8"/>
      <c r="R79" s="11">
        <v>619</v>
      </c>
      <c r="S79" s="11"/>
      <c r="T79" s="11"/>
      <c r="U79" s="8">
        <v>1238</v>
      </c>
      <c r="V79" s="8"/>
      <c r="W79" s="8"/>
      <c r="X79" s="12"/>
      <c r="Y79" s="12"/>
      <c r="Z79" s="12"/>
      <c r="AA79"/>
    </row>
    <row r="80" spans="2:27" ht="11.1" customHeight="1" outlineLevel="2">
      <c r="B80" s="10" t="s">
        <v>46</v>
      </c>
      <c r="C80" s="11">
        <v>592</v>
      </c>
      <c r="D80" s="8">
        <f>VLOOKUP($B80,возврат!$B$14:$J$250,MATCH(продажи!C$10,возврат!$B$9:$J$9,0),0)</f>
        <v>0</v>
      </c>
      <c r="E80" s="11"/>
      <c r="F80" s="11">
        <v>608.1</v>
      </c>
      <c r="G80" s="8">
        <f>VLOOKUP($B80,возврат!$B$14:$J$250,MATCH(продажи!F$10,возврат!$B$9:$J$9,0),0)</f>
        <v>38.81</v>
      </c>
      <c r="H80" s="11"/>
      <c r="I80" s="11">
        <v>582.34</v>
      </c>
      <c r="J80" s="11"/>
      <c r="K80" s="11"/>
      <c r="L80" s="11">
        <v>619.86</v>
      </c>
      <c r="M80" s="11"/>
      <c r="N80" s="11"/>
      <c r="O80" s="8">
        <v>1279.95</v>
      </c>
      <c r="P80" s="8"/>
      <c r="Q80" s="8"/>
      <c r="R80" s="12"/>
      <c r="S80" s="12"/>
      <c r="T80" s="12"/>
      <c r="U80" s="8">
        <v>1306.74</v>
      </c>
      <c r="V80" s="8"/>
      <c r="W80" s="8"/>
      <c r="X80" s="12"/>
      <c r="Y80" s="12"/>
      <c r="Z80" s="12"/>
      <c r="AA80"/>
    </row>
    <row r="81" spans="2:27" ht="11.1" customHeight="1" outlineLevel="2">
      <c r="B81" s="10" t="s">
        <v>47</v>
      </c>
      <c r="C81" s="11">
        <v>559</v>
      </c>
      <c r="D81" s="8">
        <f>VLOOKUP($B81,возврат!$B$14:$J$250,MATCH(продажи!C$10,возврат!$B$9:$J$9,0),0)</f>
        <v>0</v>
      </c>
      <c r="E81" s="11"/>
      <c r="F81" s="12"/>
      <c r="G81" s="8">
        <f>VLOOKUP($B81,возврат!$B$14:$J$250,MATCH(продажи!F$10,возврат!$B$9:$J$9,0),0)</f>
        <v>0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/>
    </row>
    <row r="82" spans="2:27" ht="11.1" customHeight="1" outlineLevel="2">
      <c r="B82" s="10" t="s">
        <v>49</v>
      </c>
      <c r="C82" s="12"/>
      <c r="D82" s="8">
        <f>VLOOKUP($B82,возврат!$B$14:$J$250,MATCH(продажи!C$10,возврат!$B$9:$J$9,0),0)</f>
        <v>0</v>
      </c>
      <c r="E82" s="12"/>
      <c r="F82" s="8">
        <v>2550</v>
      </c>
      <c r="G82" s="8">
        <f>VLOOKUP($B82,возврат!$B$14:$J$250,MATCH(продажи!F$10,возврат!$B$9:$J$9,0),0)</f>
        <v>0</v>
      </c>
      <c r="H82" s="8"/>
      <c r="I82" s="12"/>
      <c r="J82" s="12"/>
      <c r="K82" s="12"/>
      <c r="L82" s="12"/>
      <c r="M82" s="12"/>
      <c r="N82" s="12"/>
      <c r="O82" s="11">
        <v>561</v>
      </c>
      <c r="P82" s="11"/>
      <c r="Q82" s="11"/>
      <c r="R82" s="11">
        <v>561</v>
      </c>
      <c r="S82" s="11"/>
      <c r="T82" s="11"/>
      <c r="U82" s="11">
        <v>561</v>
      </c>
      <c r="V82" s="11"/>
      <c r="W82" s="11"/>
      <c r="X82" s="12"/>
      <c r="Y82" s="12"/>
      <c r="Z82" s="12"/>
      <c r="AA82"/>
    </row>
    <row r="83" spans="2:27" ht="11.1" customHeight="1" outlineLevel="2">
      <c r="B83" s="10" t="s">
        <v>50</v>
      </c>
      <c r="C83" s="8">
        <v>1219.44</v>
      </c>
      <c r="D83" s="8" t="e">
        <f>VLOOKUP($B83,возврат!$B$14:$J$250,MATCH(продажи!C$10,возврат!$B$9:$J$9,0),0)</f>
        <v>#N/A</v>
      </c>
      <c r="E83" s="8"/>
      <c r="F83" s="8">
        <v>1829.16</v>
      </c>
      <c r="G83" s="8" t="e">
        <f>VLOOKUP($B83,возврат!$B$14:$J$250,MATCH(продажи!F$10,возврат!$B$9:$J$9,0),0)</f>
        <v>#N/A</v>
      </c>
      <c r="H83" s="8"/>
      <c r="I83" s="12"/>
      <c r="J83" s="12"/>
      <c r="K83" s="12"/>
      <c r="L83" s="12"/>
      <c r="M83" s="12"/>
      <c r="N83" s="12"/>
      <c r="O83" s="12"/>
      <c r="P83" s="12"/>
      <c r="Q83" s="12"/>
      <c r="R83" s="11">
        <v>670.68</v>
      </c>
      <c r="S83" s="11"/>
      <c r="T83" s="11"/>
      <c r="U83" s="11">
        <v>670.68</v>
      </c>
      <c r="V83" s="11"/>
      <c r="W83" s="11"/>
      <c r="X83" s="11">
        <v>670.68</v>
      </c>
      <c r="Y83" s="11"/>
      <c r="Z83" s="11"/>
      <c r="AA83"/>
    </row>
    <row r="84" spans="2:27" ht="11.1" customHeight="1" outlineLevel="2">
      <c r="B84" s="10" t="s">
        <v>51</v>
      </c>
      <c r="C84" s="12"/>
      <c r="D84" s="8">
        <f>VLOOKUP($B84,возврат!$B$14:$J$250,MATCH(продажи!C$10,возврат!$B$9:$J$9,0),0)</f>
        <v>0</v>
      </c>
      <c r="E84" s="12"/>
      <c r="F84" s="11">
        <v>676.95</v>
      </c>
      <c r="G84" s="8">
        <f>VLOOKUP($B84,возврат!$B$14:$J$250,MATCH(продажи!F$10,возврат!$B$9:$J$9,0),0)</f>
        <v>0</v>
      </c>
      <c r="H84" s="11"/>
      <c r="I84" s="11">
        <v>676.95</v>
      </c>
      <c r="J84" s="11"/>
      <c r="K84" s="11"/>
      <c r="L84" s="12"/>
      <c r="M84" s="12"/>
      <c r="N84" s="12"/>
      <c r="O84" s="12"/>
      <c r="P84" s="12"/>
      <c r="Q84" s="12"/>
      <c r="R84" s="11">
        <v>744.6</v>
      </c>
      <c r="S84" s="11"/>
      <c r="T84" s="11"/>
      <c r="U84" s="11">
        <v>744.6</v>
      </c>
      <c r="V84" s="11"/>
      <c r="W84" s="11"/>
      <c r="X84" s="12"/>
      <c r="Y84" s="12"/>
      <c r="Z84" s="12"/>
      <c r="AA84"/>
    </row>
    <row r="85" spans="2:27" ht="11.1" customHeight="1" outlineLevel="2">
      <c r="B85" s="10" t="s">
        <v>52</v>
      </c>
      <c r="C85" s="12"/>
      <c r="D85" s="8">
        <f>VLOOKUP($B85,возврат!$B$14:$J$250,MATCH(продажи!C$10,возврат!$B$9:$J$9,0),0)</f>
        <v>0</v>
      </c>
      <c r="E85" s="12"/>
      <c r="F85" s="12"/>
      <c r="G85" s="8">
        <f>VLOOKUP($B85,возврат!$B$14:$J$250,MATCH(продажи!F$10,возврат!$B$9:$J$9,0),0)</f>
        <v>0</v>
      </c>
      <c r="H85" s="12"/>
      <c r="I85" s="11">
        <v>676.95</v>
      </c>
      <c r="J85" s="11"/>
      <c r="K85" s="11"/>
      <c r="L85" s="12"/>
      <c r="M85" s="12"/>
      <c r="N85" s="12"/>
      <c r="O85" s="11">
        <v>744.6</v>
      </c>
      <c r="P85" s="11"/>
      <c r="Q85" s="11"/>
      <c r="R85" s="12"/>
      <c r="S85" s="12"/>
      <c r="T85" s="12"/>
      <c r="U85" s="12"/>
      <c r="V85" s="12"/>
      <c r="W85" s="12"/>
      <c r="X85" s="12"/>
      <c r="Y85" s="12"/>
      <c r="Z85" s="12"/>
      <c r="AA85"/>
    </row>
    <row r="86" spans="2:27" ht="11.1" customHeight="1" outlineLevel="2">
      <c r="B86" s="10" t="s">
        <v>53</v>
      </c>
      <c r="C86" s="11">
        <v>510</v>
      </c>
      <c r="D86" s="8">
        <f>VLOOKUP($B86,возврат!$B$14:$J$250,MATCH(продажи!C$10,возврат!$B$9:$J$9,0),0)</f>
        <v>0</v>
      </c>
      <c r="E86" s="11"/>
      <c r="F86" s="12"/>
      <c r="G86" s="8">
        <f>VLOOKUP($B86,возврат!$B$14:$J$250,MATCH(продажи!F$10,возврат!$B$9:$J$9,0),0)</f>
        <v>0</v>
      </c>
      <c r="H86" s="12"/>
      <c r="I86" s="8">
        <v>1020</v>
      </c>
      <c r="J86" s="8"/>
      <c r="K86" s="8"/>
      <c r="L86" s="8">
        <v>1020</v>
      </c>
      <c r="M86" s="8"/>
      <c r="N86" s="8"/>
      <c r="O86" s="8">
        <v>1581</v>
      </c>
      <c r="P86" s="8"/>
      <c r="Q86" s="8"/>
      <c r="R86" s="8">
        <v>1122</v>
      </c>
      <c r="S86" s="8"/>
      <c r="T86" s="8"/>
      <c r="U86" s="8">
        <v>1683</v>
      </c>
      <c r="V86" s="8"/>
      <c r="W86" s="8"/>
      <c r="X86" s="11">
        <v>561</v>
      </c>
      <c r="Y86" s="11"/>
      <c r="Z86" s="11"/>
      <c r="AA86"/>
    </row>
    <row r="87" spans="2:27" ht="11.1" customHeight="1" outlineLevel="2">
      <c r="B87" s="10" t="s">
        <v>54</v>
      </c>
      <c r="C87" s="12"/>
      <c r="D87" s="8">
        <f>VLOOKUP($B87,возврат!$B$14:$J$250,MATCH(продажи!C$10,возврат!$B$9:$J$9,0),0)</f>
        <v>0</v>
      </c>
      <c r="E87" s="12"/>
      <c r="F87" s="12"/>
      <c r="G87" s="8">
        <f>VLOOKUP($B87,возврат!$B$14:$J$250,MATCH(продажи!F$10,возврат!$B$9:$J$9,0),0)</f>
        <v>0</v>
      </c>
      <c r="H87" s="12"/>
      <c r="I87" s="12"/>
      <c r="J87" s="12"/>
      <c r="K87" s="12"/>
      <c r="L87" s="12"/>
      <c r="M87" s="12"/>
      <c r="N87" s="12"/>
      <c r="O87" s="8">
        <v>1421.55</v>
      </c>
      <c r="P87" s="8"/>
      <c r="Q87" s="8"/>
      <c r="R87" s="12"/>
      <c r="S87" s="12"/>
      <c r="T87" s="12"/>
      <c r="U87" s="11">
        <v>744.6</v>
      </c>
      <c r="V87" s="11"/>
      <c r="W87" s="11"/>
      <c r="X87" s="12"/>
      <c r="Y87" s="12"/>
      <c r="Z87" s="12"/>
      <c r="AA87"/>
    </row>
    <row r="88" spans="2:27" ht="11.1" customHeight="1" outlineLevel="2">
      <c r="B88" s="10" t="s">
        <v>55</v>
      </c>
      <c r="C88" s="11">
        <v>676.95</v>
      </c>
      <c r="D88" s="8">
        <f>VLOOKUP($B88,возврат!$B$14:$J$250,MATCH(продажи!C$10,возврат!$B$9:$J$9,0),0)</f>
        <v>0</v>
      </c>
      <c r="E88" s="11"/>
      <c r="F88" s="12"/>
      <c r="G88" s="8">
        <f>VLOOKUP($B88,возврат!$B$14:$J$250,MATCH(продажи!F$10,возврат!$B$9:$J$9,0),0)</f>
        <v>0</v>
      </c>
      <c r="H88" s="12"/>
      <c r="I88" s="11">
        <v>676.95</v>
      </c>
      <c r="J88" s="11"/>
      <c r="K88" s="11"/>
      <c r="L88" s="12"/>
      <c r="M88" s="12"/>
      <c r="N88" s="12"/>
      <c r="O88" s="11">
        <v>744.6</v>
      </c>
      <c r="P88" s="11"/>
      <c r="Q88" s="11"/>
      <c r="R88" s="12"/>
      <c r="S88" s="12"/>
      <c r="T88" s="12"/>
      <c r="U88" s="12"/>
      <c r="V88" s="12"/>
      <c r="W88" s="12"/>
      <c r="X88" s="12"/>
      <c r="Y88" s="12"/>
      <c r="Z88" s="12"/>
      <c r="AA88"/>
    </row>
    <row r="89" spans="2:27" ht="11.1" customHeight="1" outlineLevel="2">
      <c r="B89" s="10" t="s">
        <v>57</v>
      </c>
      <c r="C89" s="8">
        <v>2581.02</v>
      </c>
      <c r="D89" s="8">
        <f>VLOOKUP($B89,возврат!$B$14:$J$250,MATCH(продажи!C$10,возврат!$B$9:$J$9,0),0)</f>
        <v>487.52</v>
      </c>
      <c r="E89" s="8"/>
      <c r="F89" s="11">
        <v>860.34</v>
      </c>
      <c r="G89" s="8">
        <f>VLOOKUP($B89,возврат!$B$14:$J$250,MATCH(продажи!F$10,возврат!$B$9:$J$9,0),0)</f>
        <v>1433.9</v>
      </c>
      <c r="H89" s="11"/>
      <c r="I89" s="8">
        <v>2064</v>
      </c>
      <c r="J89" s="8"/>
      <c r="K89" s="8"/>
      <c r="L89" s="11">
        <v>903.36</v>
      </c>
      <c r="M89" s="11"/>
      <c r="N89" s="11"/>
      <c r="O89" s="8">
        <v>1806.72</v>
      </c>
      <c r="P89" s="8"/>
      <c r="Q89" s="8"/>
      <c r="R89" s="8">
        <v>6663.36</v>
      </c>
      <c r="S89" s="8"/>
      <c r="T89" s="8"/>
      <c r="U89" s="8">
        <v>5329.8</v>
      </c>
      <c r="V89" s="8"/>
      <c r="W89" s="8"/>
      <c r="X89" s="12"/>
      <c r="Y89" s="12"/>
      <c r="Z89" s="12"/>
      <c r="AA89"/>
    </row>
    <row r="90" spans="2:27" ht="11.1" customHeight="1" outlineLevel="2">
      <c r="B90" s="10" t="s">
        <v>58</v>
      </c>
      <c r="C90" s="12"/>
      <c r="D90" s="8" t="e">
        <f>VLOOKUP($B90,возврат!$B$14:$J$250,MATCH(продажи!C$10,возврат!$B$9:$J$9,0),0)</f>
        <v>#N/A</v>
      </c>
      <c r="E90" s="12"/>
      <c r="F90" s="12"/>
      <c r="G90" s="8" t="e">
        <f>VLOOKUP($B90,возврат!$B$14:$J$250,MATCH(продажи!F$10,возврат!$B$9:$J$9,0),0)</f>
        <v>#N/A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8">
        <v>1223.04</v>
      </c>
      <c r="V90" s="8"/>
      <c r="W90" s="8"/>
      <c r="X90" s="12"/>
      <c r="Y90" s="12"/>
      <c r="Z90" s="12"/>
      <c r="AA90"/>
    </row>
    <row r="91" spans="2:27" ht="11.1" customHeight="1" outlineLevel="2">
      <c r="B91" s="10" t="s">
        <v>59</v>
      </c>
      <c r="C91" s="12"/>
      <c r="D91" s="8">
        <f>VLOOKUP($B91,возврат!$B$14:$J$250,MATCH(продажи!C$10,возврат!$B$9:$J$9,0),0)</f>
        <v>0</v>
      </c>
      <c r="E91" s="12"/>
      <c r="F91" s="12"/>
      <c r="G91" s="8">
        <f>VLOOKUP($B91,возврат!$B$14:$J$250,MATCH(продажи!F$10,возврат!$B$9:$J$9,0),0)</f>
        <v>0</v>
      </c>
      <c r="H91" s="12"/>
      <c r="I91" s="12"/>
      <c r="J91" s="12"/>
      <c r="K91" s="12"/>
      <c r="L91" s="8">
        <v>1063.56</v>
      </c>
      <c r="M91" s="8"/>
      <c r="N91" s="8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/>
    </row>
    <row r="92" spans="2:27" ht="11.1" customHeight="1" outlineLevel="2">
      <c r="B92" s="10" t="s">
        <v>60</v>
      </c>
      <c r="C92" s="12"/>
      <c r="D92" s="8">
        <f>VLOOKUP($B92,возврат!$B$14:$J$250,MATCH(продажи!C$10,возврат!$B$9:$J$9,0),0)</f>
        <v>0</v>
      </c>
      <c r="E92" s="12"/>
      <c r="F92" s="12"/>
      <c r="G92" s="8">
        <f>VLOOKUP($B92,возврат!$B$14:$J$250,MATCH(продажи!F$10,возврат!$B$9:$J$9,0),0)</f>
        <v>0</v>
      </c>
      <c r="H92" s="12"/>
      <c r="I92" s="12"/>
      <c r="J92" s="12"/>
      <c r="K92" s="12"/>
      <c r="L92" s="8">
        <v>1063.56</v>
      </c>
      <c r="M92" s="8"/>
      <c r="N92" s="8"/>
      <c r="O92" s="12"/>
      <c r="P92" s="12"/>
      <c r="Q92" s="12"/>
      <c r="R92" s="12"/>
      <c r="S92" s="12"/>
      <c r="T92" s="12"/>
      <c r="U92" s="8">
        <v>1223.04</v>
      </c>
      <c r="V92" s="8"/>
      <c r="W92" s="8"/>
      <c r="X92" s="12"/>
      <c r="Y92" s="12"/>
      <c r="Z92" s="12"/>
      <c r="AA92"/>
    </row>
    <row r="93" spans="2:27" ht="11.1" customHeight="1" outlineLevel="2">
      <c r="B93" s="10" t="s">
        <v>61</v>
      </c>
      <c r="C93" s="12"/>
      <c r="D93" s="8">
        <f>VLOOKUP($B93,возврат!$B$14:$J$250,MATCH(продажи!C$10,возврат!$B$9:$J$9,0),0)</f>
        <v>0</v>
      </c>
      <c r="E93" s="12"/>
      <c r="F93" s="12"/>
      <c r="G93" s="8">
        <f>VLOOKUP($B93,возврат!$B$14:$J$250,MATCH(продажи!F$10,возврат!$B$9:$J$9,0),0)</f>
        <v>0</v>
      </c>
      <c r="H93" s="12"/>
      <c r="I93" s="12"/>
      <c r="J93" s="12"/>
      <c r="K93" s="12"/>
      <c r="L93" s="8">
        <v>3283.84</v>
      </c>
      <c r="M93" s="8"/>
      <c r="N93" s="8"/>
      <c r="O93" s="8">
        <v>1437.99</v>
      </c>
      <c r="P93" s="8"/>
      <c r="Q93" s="8"/>
      <c r="R93" s="12"/>
      <c r="S93" s="12"/>
      <c r="T93" s="12"/>
      <c r="U93" s="8">
        <v>3202.5</v>
      </c>
      <c r="V93" s="8"/>
      <c r="W93" s="8"/>
      <c r="X93" s="8">
        <v>1696.04</v>
      </c>
      <c r="Y93" s="8"/>
      <c r="Z93" s="8"/>
      <c r="AA93"/>
    </row>
    <row r="94" spans="2:27" ht="11.1" customHeight="1" outlineLevel="2">
      <c r="B94" s="10" t="s">
        <v>62</v>
      </c>
      <c r="C94" s="12"/>
      <c r="D94" s="8">
        <f>VLOOKUP($B94,возврат!$B$14:$J$250,MATCH(продажи!C$10,возврат!$B$9:$J$9,0),0)</f>
        <v>0</v>
      </c>
      <c r="E94" s="12"/>
      <c r="F94" s="12"/>
      <c r="G94" s="8">
        <f>VLOOKUP($B94,возврат!$B$14:$J$250,MATCH(продажи!F$10,возврат!$B$9:$J$9,0),0)</f>
        <v>0</v>
      </c>
      <c r="H94" s="12"/>
      <c r="I94" s="12"/>
      <c r="J94" s="12"/>
      <c r="K94" s="12"/>
      <c r="L94" s="8">
        <v>1561.33</v>
      </c>
      <c r="M94" s="8"/>
      <c r="N94" s="8"/>
      <c r="O94" s="8">
        <v>1535.12</v>
      </c>
      <c r="P94" s="8"/>
      <c r="Q94" s="8"/>
      <c r="R94" s="12"/>
      <c r="S94" s="12"/>
      <c r="T94" s="12"/>
      <c r="U94" s="12"/>
      <c r="V94" s="12"/>
      <c r="W94" s="12"/>
      <c r="X94" s="12"/>
      <c r="Y94" s="12"/>
      <c r="Z94" s="12"/>
      <c r="AA94"/>
    </row>
    <row r="95" spans="2:27" ht="11.1" customHeight="1" outlineLevel="2">
      <c r="B95" s="10" t="s">
        <v>63</v>
      </c>
      <c r="C95" s="12"/>
      <c r="D95" s="8">
        <f>VLOOKUP($B95,возврат!$B$14:$J$250,MATCH(продажи!C$10,возврат!$B$9:$J$9,0),0)</f>
        <v>0</v>
      </c>
      <c r="E95" s="12"/>
      <c r="F95" s="12"/>
      <c r="G95" s="8">
        <f>VLOOKUP($B95,возврат!$B$14:$J$250,MATCH(продажи!F$10,возврат!$B$9:$J$9,0),0)</f>
        <v>0</v>
      </c>
      <c r="H95" s="12"/>
      <c r="I95" s="8">
        <v>1148.25</v>
      </c>
      <c r="J95" s="8"/>
      <c r="K95" s="8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/>
    </row>
    <row r="96" spans="2:27" ht="11.1" customHeight="1" outlineLevel="2">
      <c r="B96" s="10" t="s">
        <v>64</v>
      </c>
      <c r="C96" s="8">
        <v>1148.25</v>
      </c>
      <c r="D96" s="8">
        <f>VLOOKUP($B96,возврат!$B$14:$J$250,MATCH(продажи!C$10,возврат!$B$9:$J$9,0),0)</f>
        <v>0</v>
      </c>
      <c r="E96" s="8"/>
      <c r="F96" s="12"/>
      <c r="G96" s="8">
        <f>VLOOKUP($B96,возврат!$B$14:$J$250,MATCH(продажи!F$10,возврат!$B$9:$J$9,0),0)</f>
        <v>0</v>
      </c>
      <c r="H96" s="12"/>
      <c r="I96" s="12"/>
      <c r="J96" s="12"/>
      <c r="K96" s="12"/>
      <c r="L96" s="12"/>
      <c r="M96" s="12"/>
      <c r="N96" s="12"/>
      <c r="O96" s="8">
        <v>1148.25</v>
      </c>
      <c r="P96" s="8"/>
      <c r="Q96" s="8"/>
      <c r="R96" s="12"/>
      <c r="S96" s="12"/>
      <c r="T96" s="12"/>
      <c r="U96" s="12"/>
      <c r="V96" s="12"/>
      <c r="W96" s="12"/>
      <c r="X96" s="12"/>
      <c r="Y96" s="12"/>
      <c r="Z96" s="12"/>
      <c r="AA96"/>
    </row>
    <row r="97" spans="2:27" ht="11.1" customHeight="1" outlineLevel="2">
      <c r="B97" s="10" t="s">
        <v>65</v>
      </c>
      <c r="C97" s="12"/>
      <c r="D97" s="8">
        <f>VLOOKUP($B97,возврат!$B$14:$J$250,MATCH(продажи!C$10,возврат!$B$9:$J$9,0),0)</f>
        <v>716.95</v>
      </c>
      <c r="E97" s="12"/>
      <c r="F97" s="8">
        <v>1720.68</v>
      </c>
      <c r="G97" s="8">
        <f>VLOOKUP($B97,возврат!$B$14:$J$250,MATCH(продажи!F$10,возврат!$B$9:$J$9,0),0)</f>
        <v>1433.9</v>
      </c>
      <c r="H97" s="8"/>
      <c r="I97" s="8">
        <v>1806.72</v>
      </c>
      <c r="J97" s="8"/>
      <c r="K97" s="8"/>
      <c r="L97" s="12"/>
      <c r="M97" s="12"/>
      <c r="N97" s="12"/>
      <c r="O97" s="8">
        <v>1806.72</v>
      </c>
      <c r="P97" s="8"/>
      <c r="Q97" s="8"/>
      <c r="R97" s="8">
        <v>3600</v>
      </c>
      <c r="S97" s="8"/>
      <c r="T97" s="8"/>
      <c r="U97" s="8">
        <v>4263.84</v>
      </c>
      <c r="V97" s="8"/>
      <c r="W97" s="8"/>
      <c r="X97" s="12"/>
      <c r="Y97" s="12"/>
      <c r="Z97" s="12"/>
      <c r="AA97"/>
    </row>
    <row r="98" spans="2:27" ht="11.1" customHeight="1" outlineLevel="1">
      <c r="B98" s="7" t="s">
        <v>67</v>
      </c>
      <c r="C98" s="8">
        <v>29406.13</v>
      </c>
      <c r="D98" s="8">
        <f>VLOOKUP($B98,возврат!$B$14:$J$250,MATCH(продажи!C$10,возврат!$B$9:$J$9,0),0)</f>
        <v>972.52</v>
      </c>
      <c r="E98" s="8"/>
      <c r="F98" s="8">
        <v>30930.22</v>
      </c>
      <c r="G98" s="8">
        <f>VLOOKUP($B98,возврат!$B$14:$J$250,MATCH(продажи!F$10,возврат!$B$9:$J$9,0),0)</f>
        <v>1309.77</v>
      </c>
      <c r="H98" s="8"/>
      <c r="I98" s="8">
        <v>38558.32</v>
      </c>
      <c r="J98" s="8"/>
      <c r="K98" s="8"/>
      <c r="L98" s="8">
        <v>64936.17</v>
      </c>
      <c r="M98" s="8"/>
      <c r="N98" s="8"/>
      <c r="O98" s="8">
        <v>35869</v>
      </c>
      <c r="P98" s="8"/>
      <c r="Q98" s="8"/>
      <c r="R98" s="8">
        <v>63021.3</v>
      </c>
      <c r="S98" s="8"/>
      <c r="T98" s="8"/>
      <c r="U98" s="8">
        <v>54604.74</v>
      </c>
      <c r="V98" s="8"/>
      <c r="W98" s="8"/>
      <c r="X98" s="8">
        <v>39163</v>
      </c>
      <c r="Y98" s="8"/>
      <c r="Z98" s="8"/>
      <c r="AA98"/>
    </row>
    <row r="99" spans="2:27" ht="11.1" customHeight="1" outlineLevel="2">
      <c r="B99" s="10" t="s">
        <v>23</v>
      </c>
      <c r="C99" s="8">
        <v>1296.48</v>
      </c>
      <c r="D99" s="8">
        <f>VLOOKUP($B99,возврат!$B$14:$J$250,MATCH(продажи!C$10,возврат!$B$9:$J$9,0),0)</f>
        <v>0</v>
      </c>
      <c r="E99" s="8"/>
      <c r="F99" s="12"/>
      <c r="G99" s="8">
        <f>VLOOKUP($B99,возврат!$B$14:$J$250,MATCH(продажи!F$10,возврат!$B$9:$J$9,0),0)</f>
        <v>0</v>
      </c>
      <c r="H99" s="12"/>
      <c r="I99" s="8">
        <v>1944.72</v>
      </c>
      <c r="J99" s="8"/>
      <c r="K99" s="8"/>
      <c r="L99" s="8">
        <v>1944.72</v>
      </c>
      <c r="M99" s="8"/>
      <c r="N99" s="8"/>
      <c r="O99" s="8">
        <v>1361.28</v>
      </c>
      <c r="P99" s="8"/>
      <c r="Q99" s="8"/>
      <c r="R99" s="11">
        <v>680.64</v>
      </c>
      <c r="S99" s="11"/>
      <c r="T99" s="11"/>
      <c r="U99" s="11">
        <v>680.64</v>
      </c>
      <c r="V99" s="11"/>
      <c r="W99" s="11"/>
      <c r="X99" s="11">
        <v>680.64</v>
      </c>
      <c r="Y99" s="11"/>
      <c r="Z99" s="11"/>
      <c r="AA99"/>
    </row>
    <row r="100" spans="2:27" ht="11.1" customHeight="1" outlineLevel="2">
      <c r="B100" s="10" t="s">
        <v>24</v>
      </c>
      <c r="C100" s="12"/>
      <c r="D100" s="8">
        <f>VLOOKUP($B100,возврат!$B$14:$J$250,MATCH(продажи!C$10,возврат!$B$9:$J$9,0),0)</f>
        <v>0</v>
      </c>
      <c r="E100" s="12"/>
      <c r="F100" s="8">
        <v>1296.48</v>
      </c>
      <c r="G100" s="8">
        <f>VLOOKUP($B100,возврат!$B$14:$J$250,MATCH(продажи!F$10,возврат!$B$9:$J$9,0),0)</f>
        <v>0</v>
      </c>
      <c r="H100" s="8"/>
      <c r="I100" s="11">
        <v>648.24</v>
      </c>
      <c r="J100" s="11"/>
      <c r="K100" s="11"/>
      <c r="L100" s="8">
        <v>1296.48</v>
      </c>
      <c r="M100" s="8"/>
      <c r="N100" s="8"/>
      <c r="O100" s="8">
        <v>1361.28</v>
      </c>
      <c r="P100" s="8"/>
      <c r="Q100" s="8"/>
      <c r="R100" s="8">
        <v>2722.56</v>
      </c>
      <c r="S100" s="8"/>
      <c r="T100" s="8"/>
      <c r="U100" s="8">
        <v>2041.92</v>
      </c>
      <c r="V100" s="8"/>
      <c r="W100" s="8"/>
      <c r="X100" s="11">
        <v>680.64</v>
      </c>
      <c r="Y100" s="11"/>
      <c r="Z100" s="11"/>
      <c r="AA100"/>
    </row>
    <row r="101" spans="2:27" ht="11.1" customHeight="1" outlineLevel="2">
      <c r="B101" s="10" t="s">
        <v>25</v>
      </c>
      <c r="C101" s="8">
        <v>1858.14</v>
      </c>
      <c r="D101" s="8">
        <f>VLOOKUP($B101,возврат!$B$14:$J$250,MATCH(продажи!C$10,возврат!$B$9:$J$9,0),0)</f>
        <v>0</v>
      </c>
      <c r="E101" s="8"/>
      <c r="F101" s="8">
        <v>1238.76</v>
      </c>
      <c r="G101" s="8">
        <f>VLOOKUP($B101,возврат!$B$14:$J$250,MATCH(продажи!F$10,возврат!$B$9:$J$9,0),0)</f>
        <v>0</v>
      </c>
      <c r="H101" s="8"/>
      <c r="I101" s="8">
        <v>2477.52</v>
      </c>
      <c r="J101" s="8"/>
      <c r="K101" s="8"/>
      <c r="L101" s="8">
        <v>4955.04</v>
      </c>
      <c r="M101" s="8"/>
      <c r="N101" s="8"/>
      <c r="O101" s="8">
        <v>1951.02</v>
      </c>
      <c r="P101" s="8"/>
      <c r="Q101" s="8"/>
      <c r="R101" s="8">
        <v>1300.68</v>
      </c>
      <c r="S101" s="8"/>
      <c r="T101" s="8"/>
      <c r="U101" s="8">
        <v>2601.36</v>
      </c>
      <c r="V101" s="8"/>
      <c r="W101" s="8"/>
      <c r="X101" s="8">
        <v>1300.68</v>
      </c>
      <c r="Y101" s="8"/>
      <c r="Z101" s="8"/>
      <c r="AA101"/>
    </row>
    <row r="102" spans="2:27" ht="11.1" customHeight="1" outlineLevel="2">
      <c r="B102" s="10" t="s">
        <v>26</v>
      </c>
      <c r="C102" s="11">
        <v>474.48</v>
      </c>
      <c r="D102" s="8">
        <f>VLOOKUP($B102,возврат!$B$14:$J$250,MATCH(продажи!C$10,возврат!$B$9:$J$9,0),0)</f>
        <v>0</v>
      </c>
      <c r="E102" s="11"/>
      <c r="F102" s="11">
        <v>474.48</v>
      </c>
      <c r="G102" s="8">
        <f>VLOOKUP($B102,возврат!$B$14:$J$250,MATCH(продажи!F$10,возврат!$B$9:$J$9,0),0)</f>
        <v>79.08</v>
      </c>
      <c r="H102" s="11"/>
      <c r="I102" s="11">
        <v>474.48</v>
      </c>
      <c r="J102" s="11"/>
      <c r="K102" s="11"/>
      <c r="L102" s="12"/>
      <c r="M102" s="12"/>
      <c r="N102" s="12"/>
      <c r="O102" s="12"/>
      <c r="P102" s="12"/>
      <c r="Q102" s="12"/>
      <c r="R102" s="11">
        <v>593.04</v>
      </c>
      <c r="S102" s="11"/>
      <c r="T102" s="11"/>
      <c r="U102" s="11">
        <v>593.04</v>
      </c>
      <c r="V102" s="11"/>
      <c r="W102" s="11"/>
      <c r="X102" s="12"/>
      <c r="Y102" s="12"/>
      <c r="Z102" s="12"/>
      <c r="AA102"/>
    </row>
    <row r="103" spans="2:27" ht="11.1" customHeight="1" outlineLevel="2">
      <c r="B103" s="10" t="s">
        <v>27</v>
      </c>
      <c r="C103" s="11">
        <v>474.48</v>
      </c>
      <c r="D103" s="8">
        <f>VLOOKUP($B103,возврат!$B$14:$J$250,MATCH(продажи!C$10,возврат!$B$9:$J$9,0),0)</f>
        <v>0</v>
      </c>
      <c r="E103" s="11"/>
      <c r="F103" s="8">
        <v>1067.52</v>
      </c>
      <c r="G103" s="8">
        <f>VLOOKUP($B103,возврат!$B$14:$J$250,MATCH(продажи!F$10,возврат!$B$9:$J$9,0),0)</f>
        <v>0</v>
      </c>
      <c r="H103" s="8"/>
      <c r="I103" s="12"/>
      <c r="J103" s="12"/>
      <c r="K103" s="12"/>
      <c r="L103" s="8">
        <v>1186.08</v>
      </c>
      <c r="M103" s="8"/>
      <c r="N103" s="8"/>
      <c r="O103" s="12"/>
      <c r="P103" s="12"/>
      <c r="Q103" s="12"/>
      <c r="R103" s="11">
        <v>593.04</v>
      </c>
      <c r="S103" s="11"/>
      <c r="T103" s="11"/>
      <c r="U103" s="11">
        <v>593.04</v>
      </c>
      <c r="V103" s="11"/>
      <c r="W103" s="11"/>
      <c r="X103" s="11">
        <v>593.04</v>
      </c>
      <c r="Y103" s="11"/>
      <c r="Z103" s="11"/>
      <c r="AA103"/>
    </row>
    <row r="104" spans="2:27" ht="11.1" customHeight="1" outlineLevel="2">
      <c r="B104" s="10" t="s">
        <v>28</v>
      </c>
      <c r="C104" s="11">
        <v>474.48</v>
      </c>
      <c r="D104" s="8">
        <f>VLOOKUP($B104,возврат!$B$14:$J$250,MATCH(продажи!C$10,возврат!$B$9:$J$9,0),0)</f>
        <v>0</v>
      </c>
      <c r="E104" s="11"/>
      <c r="F104" s="8">
        <v>1067.52</v>
      </c>
      <c r="G104" s="8">
        <f>VLOOKUP($B104,возврат!$B$14:$J$250,MATCH(продажи!F$10,возврат!$B$9:$J$9,0),0)</f>
        <v>0</v>
      </c>
      <c r="H104" s="8"/>
      <c r="I104" s="8">
        <v>1542</v>
      </c>
      <c r="J104" s="8"/>
      <c r="K104" s="8"/>
      <c r="L104" s="8">
        <v>1186.08</v>
      </c>
      <c r="M104" s="8"/>
      <c r="N104" s="8"/>
      <c r="O104" s="8">
        <v>1186.08</v>
      </c>
      <c r="P104" s="8"/>
      <c r="Q104" s="8"/>
      <c r="R104" s="8">
        <v>1186.08</v>
      </c>
      <c r="S104" s="8"/>
      <c r="T104" s="8"/>
      <c r="U104" s="11">
        <v>593.04</v>
      </c>
      <c r="V104" s="11"/>
      <c r="W104" s="11"/>
      <c r="X104" s="11">
        <v>593.04</v>
      </c>
      <c r="Y104" s="11"/>
      <c r="Z104" s="11"/>
      <c r="AA104"/>
    </row>
    <row r="105" spans="2:27" ht="11.1" customHeight="1" outlineLevel="2">
      <c r="B105" s="10" t="s">
        <v>68</v>
      </c>
      <c r="C105" s="11">
        <v>574.47</v>
      </c>
      <c r="D105" s="8">
        <f>VLOOKUP($B105,возврат!$B$14:$J$250,MATCH(продажи!C$10,возврат!$B$9:$J$9,0),0)</f>
        <v>0</v>
      </c>
      <c r="E105" s="11"/>
      <c r="F105" s="8">
        <v>1148.94</v>
      </c>
      <c r="G105" s="8">
        <f>VLOOKUP($B105,возврат!$B$14:$J$250,MATCH(продажи!F$10,возврат!$B$9:$J$9,0),0)</f>
        <v>0</v>
      </c>
      <c r="H105" s="8"/>
      <c r="I105" s="11">
        <v>574.47</v>
      </c>
      <c r="J105" s="11"/>
      <c r="K105" s="11"/>
      <c r="L105" s="8">
        <v>1148.94</v>
      </c>
      <c r="M105" s="8"/>
      <c r="N105" s="8"/>
      <c r="O105" s="12"/>
      <c r="P105" s="12"/>
      <c r="Q105" s="12"/>
      <c r="R105" s="8">
        <v>1723.41</v>
      </c>
      <c r="S105" s="8"/>
      <c r="T105" s="8"/>
      <c r="U105" s="8">
        <v>1148.94</v>
      </c>
      <c r="V105" s="8"/>
      <c r="W105" s="8"/>
      <c r="X105" s="8">
        <v>1148.94</v>
      </c>
      <c r="Y105" s="8"/>
      <c r="Z105" s="8"/>
      <c r="AA105"/>
    </row>
    <row r="106" spans="2:27" ht="11.1" customHeight="1" outlineLevel="2">
      <c r="B106" s="10" t="s">
        <v>29</v>
      </c>
      <c r="C106" s="11">
        <v>752.88</v>
      </c>
      <c r="D106" s="8">
        <f>VLOOKUP($B106,возврат!$B$14:$J$250,MATCH(продажи!C$10,возврат!$B$9:$J$9,0),0)</f>
        <v>0</v>
      </c>
      <c r="E106" s="11"/>
      <c r="F106" s="12"/>
      <c r="G106" s="8">
        <f>VLOOKUP($B106,возврат!$B$14:$J$250,MATCH(продажи!F$10,возврат!$B$9:$J$9,0),0)</f>
        <v>0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8">
        <v>1505.76</v>
      </c>
      <c r="S106" s="8"/>
      <c r="T106" s="8"/>
      <c r="U106" s="12"/>
      <c r="V106" s="12"/>
      <c r="W106" s="12"/>
      <c r="X106" s="12"/>
      <c r="Y106" s="12"/>
      <c r="Z106" s="12"/>
      <c r="AA106"/>
    </row>
    <row r="107" spans="2:27" ht="11.1" customHeight="1" outlineLevel="2">
      <c r="B107" s="10" t="s">
        <v>30</v>
      </c>
      <c r="C107" s="8">
        <v>1524.48</v>
      </c>
      <c r="D107" s="8">
        <f>VLOOKUP($B107,возврат!$B$14:$J$250,MATCH(продажи!C$10,возврат!$B$9:$J$9,0),0)</f>
        <v>0</v>
      </c>
      <c r="E107" s="8"/>
      <c r="F107" s="8">
        <v>1842.08</v>
      </c>
      <c r="G107" s="8">
        <f>VLOOKUP($B107,возврат!$B$14:$J$250,MATCH(продажи!F$10,возврат!$B$9:$J$9,0),0)</f>
        <v>0</v>
      </c>
      <c r="H107" s="8"/>
      <c r="I107" s="8">
        <v>2286</v>
      </c>
      <c r="J107" s="8"/>
      <c r="K107" s="8"/>
      <c r="L107" s="8">
        <v>4192.32</v>
      </c>
      <c r="M107" s="8"/>
      <c r="N107" s="8"/>
      <c r="O107" s="8">
        <v>1680</v>
      </c>
      <c r="P107" s="8"/>
      <c r="Q107" s="8"/>
      <c r="R107" s="8">
        <v>2940</v>
      </c>
      <c r="S107" s="8"/>
      <c r="T107" s="8"/>
      <c r="U107" s="8">
        <v>1680</v>
      </c>
      <c r="V107" s="8"/>
      <c r="W107" s="8"/>
      <c r="X107" s="8">
        <v>2520</v>
      </c>
      <c r="Y107" s="8"/>
      <c r="Z107" s="8"/>
      <c r="AA107"/>
    </row>
    <row r="108" spans="2:27" ht="11.1" customHeight="1" outlineLevel="2">
      <c r="B108" s="10" t="s">
        <v>31</v>
      </c>
      <c r="C108" s="8">
        <v>1094</v>
      </c>
      <c r="D108" s="8">
        <f>VLOOKUP($B108,возврат!$B$14:$J$250,MATCH(продажи!C$10,возврат!$B$9:$J$9,0),0)</f>
        <v>0</v>
      </c>
      <c r="E108" s="8"/>
      <c r="F108" s="8">
        <v>2188</v>
      </c>
      <c r="G108" s="8">
        <f>VLOOKUP($B108,возврат!$B$14:$J$250,MATCH(продажи!F$10,возврат!$B$9:$J$9,0),0)</f>
        <v>171</v>
      </c>
      <c r="H108" s="8"/>
      <c r="I108" s="8">
        <v>1641.6</v>
      </c>
      <c r="J108" s="8"/>
      <c r="K108" s="8"/>
      <c r="L108" s="8">
        <v>3283.2</v>
      </c>
      <c r="M108" s="8"/>
      <c r="N108" s="8"/>
      <c r="O108" s="8">
        <v>1723.68</v>
      </c>
      <c r="P108" s="8"/>
      <c r="Q108" s="8"/>
      <c r="R108" s="8">
        <v>3447.36</v>
      </c>
      <c r="S108" s="8"/>
      <c r="T108" s="8"/>
      <c r="U108" s="8">
        <v>1149</v>
      </c>
      <c r="V108" s="8"/>
      <c r="W108" s="8"/>
      <c r="X108" s="8">
        <v>2872.8</v>
      </c>
      <c r="Y108" s="8"/>
      <c r="Z108" s="8"/>
      <c r="AA108"/>
    </row>
    <row r="109" spans="2:27" ht="11.1" customHeight="1" outlineLevel="2">
      <c r="B109" s="10" t="s">
        <v>32</v>
      </c>
      <c r="C109" s="8">
        <v>2122</v>
      </c>
      <c r="D109" s="8">
        <f>VLOOKUP($B109,возврат!$B$14:$J$250,MATCH(продажи!C$10,возврат!$B$9:$J$9,0),0)</f>
        <v>0</v>
      </c>
      <c r="E109" s="8"/>
      <c r="F109" s="8">
        <v>1061</v>
      </c>
      <c r="G109" s="8">
        <f>VLOOKUP($B109,возврат!$B$14:$J$250,MATCH(продажи!F$10,возврат!$B$9:$J$9,0),0)</f>
        <v>0</v>
      </c>
      <c r="H109" s="8"/>
      <c r="I109" s="8">
        <v>2122</v>
      </c>
      <c r="J109" s="8"/>
      <c r="K109" s="8"/>
      <c r="L109" s="8">
        <v>3183.48</v>
      </c>
      <c r="M109" s="8"/>
      <c r="N109" s="8"/>
      <c r="O109" s="8">
        <v>1061</v>
      </c>
      <c r="P109" s="8"/>
      <c r="Q109" s="8"/>
      <c r="R109" s="8">
        <v>1061</v>
      </c>
      <c r="S109" s="8"/>
      <c r="T109" s="8"/>
      <c r="U109" s="8">
        <v>2122</v>
      </c>
      <c r="V109" s="8"/>
      <c r="W109" s="8"/>
      <c r="X109" s="8">
        <v>2122</v>
      </c>
      <c r="Y109" s="8"/>
      <c r="Z109" s="8"/>
      <c r="AA109"/>
    </row>
    <row r="110" spans="2:27" ht="11.1" customHeight="1" outlineLevel="2">
      <c r="B110" s="10" t="s">
        <v>33</v>
      </c>
      <c r="C110" s="11">
        <v>294</v>
      </c>
      <c r="D110" s="8">
        <f>VLOOKUP($B110,возврат!$B$14:$J$250,MATCH(продажи!C$10,возврат!$B$9:$J$9,0),0)</f>
        <v>0</v>
      </c>
      <c r="E110" s="11"/>
      <c r="F110" s="11">
        <v>588</v>
      </c>
      <c r="G110" s="8">
        <f>VLOOKUP($B110,возврат!$B$14:$J$250,MATCH(продажи!F$10,возврат!$B$9:$J$9,0),0)</f>
        <v>0</v>
      </c>
      <c r="H110" s="11"/>
      <c r="I110" s="11">
        <v>588</v>
      </c>
      <c r="J110" s="11"/>
      <c r="K110" s="11"/>
      <c r="L110" s="11">
        <v>588</v>
      </c>
      <c r="M110" s="11"/>
      <c r="N110" s="11"/>
      <c r="O110" s="11">
        <v>588</v>
      </c>
      <c r="P110" s="11"/>
      <c r="Q110" s="11"/>
      <c r="R110" s="8">
        <v>1471.4</v>
      </c>
      <c r="S110" s="8"/>
      <c r="T110" s="8"/>
      <c r="U110" s="11">
        <v>588</v>
      </c>
      <c r="V110" s="11"/>
      <c r="W110" s="11"/>
      <c r="X110" s="11">
        <v>588</v>
      </c>
      <c r="Y110" s="11"/>
      <c r="Z110" s="11"/>
      <c r="AA110"/>
    </row>
    <row r="111" spans="2:27" ht="11.1" customHeight="1" outlineLevel="2">
      <c r="B111" s="10" t="s">
        <v>34</v>
      </c>
      <c r="C111" s="11">
        <v>239.96</v>
      </c>
      <c r="D111" s="8">
        <f>VLOOKUP($B111,возврат!$B$14:$J$250,MATCH(продажи!C$10,возврат!$B$9:$J$9,0),0)</f>
        <v>0</v>
      </c>
      <c r="E111" s="11"/>
      <c r="F111" s="11">
        <v>479.92</v>
      </c>
      <c r="G111" s="8">
        <f>VLOOKUP($B111,возврат!$B$14:$J$250,MATCH(продажи!F$10,возврат!$B$9:$J$9,0),0)</f>
        <v>0</v>
      </c>
      <c r="H111" s="11"/>
      <c r="I111" s="11">
        <v>479.92</v>
      </c>
      <c r="J111" s="11"/>
      <c r="K111" s="11"/>
      <c r="L111" s="11">
        <v>479.92</v>
      </c>
      <c r="M111" s="11"/>
      <c r="N111" s="11"/>
      <c r="O111" s="11">
        <v>239.96</v>
      </c>
      <c r="P111" s="11"/>
      <c r="Q111" s="11"/>
      <c r="R111" s="11">
        <v>239.96</v>
      </c>
      <c r="S111" s="11"/>
      <c r="T111" s="11"/>
      <c r="U111" s="11">
        <v>479.92</v>
      </c>
      <c r="V111" s="11"/>
      <c r="W111" s="11"/>
      <c r="X111" s="12"/>
      <c r="Y111" s="12"/>
      <c r="Z111" s="12"/>
      <c r="AA111"/>
    </row>
    <row r="112" spans="2:27" ht="11.1" customHeight="1" outlineLevel="2">
      <c r="B112" s="10" t="s">
        <v>35</v>
      </c>
      <c r="C112" s="11">
        <v>708.48</v>
      </c>
      <c r="D112" s="8">
        <f>VLOOKUP($B112,возврат!$B$14:$J$250,MATCH(продажи!C$10,возврат!$B$9:$J$9,0),0)</f>
        <v>0</v>
      </c>
      <c r="E112" s="11"/>
      <c r="F112" s="12"/>
      <c r="G112" s="8">
        <f>VLOOKUP($B112,возврат!$B$14:$J$250,MATCH(продажи!F$10,возврат!$B$9:$J$9,0),0)</f>
        <v>0</v>
      </c>
      <c r="H112" s="12"/>
      <c r="I112" s="11">
        <v>708.48</v>
      </c>
      <c r="J112" s="11"/>
      <c r="K112" s="11"/>
      <c r="L112" s="12"/>
      <c r="M112" s="12"/>
      <c r="N112" s="12"/>
      <c r="O112" s="11">
        <v>708.48</v>
      </c>
      <c r="P112" s="11"/>
      <c r="Q112" s="11"/>
      <c r="R112" s="11">
        <v>708.48</v>
      </c>
      <c r="S112" s="11"/>
      <c r="T112" s="11"/>
      <c r="U112" s="11">
        <v>708.48</v>
      </c>
      <c r="V112" s="11"/>
      <c r="W112" s="11"/>
      <c r="X112" s="8">
        <v>1416.96</v>
      </c>
      <c r="Y112" s="8"/>
      <c r="Z112" s="8"/>
      <c r="AA112"/>
    </row>
    <row r="113" spans="2:27" ht="11.1" customHeight="1" outlineLevel="2">
      <c r="B113" s="10" t="s">
        <v>36</v>
      </c>
      <c r="C113" s="11">
        <v>472.56</v>
      </c>
      <c r="D113" s="8">
        <f>VLOOKUP($B113,возврат!$B$14:$J$250,MATCH(продажи!C$10,возврат!$B$9:$J$9,0),0)</f>
        <v>0</v>
      </c>
      <c r="E113" s="11"/>
      <c r="F113" s="12"/>
      <c r="G113" s="8">
        <f>VLOOKUP($B113,возврат!$B$14:$J$250,MATCH(продажи!F$10,возврат!$B$9:$J$9,0),0)</f>
        <v>118.14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/>
    </row>
    <row r="114" spans="2:27" ht="11.1" customHeight="1" outlineLevel="2">
      <c r="B114" s="10" t="s">
        <v>37</v>
      </c>
      <c r="C114" s="11">
        <v>648.6</v>
      </c>
      <c r="D114" s="8">
        <f>VLOOKUP($B114,возврат!$B$14:$J$250,MATCH(продажи!C$10,возврат!$B$9:$J$9,0),0)</f>
        <v>0</v>
      </c>
      <c r="E114" s="11"/>
      <c r="F114" s="12"/>
      <c r="G114" s="8">
        <f>VLOOKUP($B114,возврат!$B$14:$J$250,MATCH(продажи!F$10,возврат!$B$9:$J$9,0),0)</f>
        <v>0</v>
      </c>
      <c r="H114" s="12"/>
      <c r="I114" s="12"/>
      <c r="J114" s="12"/>
      <c r="K114" s="12"/>
      <c r="L114" s="11">
        <v>713.52</v>
      </c>
      <c r="M114" s="11"/>
      <c r="N114" s="11"/>
      <c r="O114" s="12"/>
      <c r="P114" s="12"/>
      <c r="Q114" s="12"/>
      <c r="R114" s="11">
        <v>713.52</v>
      </c>
      <c r="S114" s="11"/>
      <c r="T114" s="11"/>
      <c r="U114" s="11">
        <v>713.52</v>
      </c>
      <c r="V114" s="11"/>
      <c r="W114" s="11"/>
      <c r="X114" s="11">
        <v>713.52</v>
      </c>
      <c r="Y114" s="11"/>
      <c r="Z114" s="11"/>
      <c r="AA114"/>
    </row>
    <row r="115" spans="2:27" ht="11.1" customHeight="1" outlineLevel="2">
      <c r="B115" s="10" t="s">
        <v>38</v>
      </c>
      <c r="C115" s="8">
        <v>1073.76</v>
      </c>
      <c r="D115" s="8">
        <f>VLOOKUP($B115,возврат!$B$14:$J$250,MATCH(продажи!C$10,возврат!$B$9:$J$9,0),0)</f>
        <v>0</v>
      </c>
      <c r="E115" s="8"/>
      <c r="F115" s="8">
        <v>1073.76</v>
      </c>
      <c r="G115" s="8">
        <f>VLOOKUP($B115,возврат!$B$14:$J$250,MATCH(продажи!F$10,возврат!$B$9:$J$9,0),0)</f>
        <v>89.48</v>
      </c>
      <c r="H115" s="8"/>
      <c r="I115" s="8">
        <v>1073.76</v>
      </c>
      <c r="J115" s="8"/>
      <c r="K115" s="8"/>
      <c r="L115" s="8">
        <v>1073.76</v>
      </c>
      <c r="M115" s="8"/>
      <c r="N115" s="8"/>
      <c r="O115" s="11">
        <v>536.88</v>
      </c>
      <c r="P115" s="11"/>
      <c r="Q115" s="11"/>
      <c r="R115" s="8">
        <v>1073.76</v>
      </c>
      <c r="S115" s="8"/>
      <c r="T115" s="8"/>
      <c r="U115" s="8">
        <v>1073.76</v>
      </c>
      <c r="V115" s="8"/>
      <c r="W115" s="8"/>
      <c r="X115" s="12"/>
      <c r="Y115" s="12"/>
      <c r="Z115" s="12"/>
      <c r="AA115"/>
    </row>
    <row r="116" spans="2:27" ht="11.1" customHeight="1" outlineLevel="2">
      <c r="B116" s="10" t="s">
        <v>39</v>
      </c>
      <c r="C116" s="8">
        <v>1073.76</v>
      </c>
      <c r="D116" s="8">
        <f>VLOOKUP($B116,возврат!$B$14:$J$250,MATCH(продажи!C$10,возврат!$B$9:$J$9,0),0)</f>
        <v>0</v>
      </c>
      <c r="E116" s="8"/>
      <c r="F116" s="8">
        <v>1073.76</v>
      </c>
      <c r="G116" s="8">
        <f>VLOOKUP($B116,возврат!$B$14:$J$250,MATCH(продажи!F$10,возврат!$B$9:$J$9,0),0)</f>
        <v>268.44</v>
      </c>
      <c r="H116" s="8"/>
      <c r="I116" s="8">
        <v>1610.64</v>
      </c>
      <c r="J116" s="8"/>
      <c r="K116" s="8"/>
      <c r="L116" s="11">
        <v>536.88</v>
      </c>
      <c r="M116" s="11"/>
      <c r="N116" s="11"/>
      <c r="O116" s="11">
        <v>536.88</v>
      </c>
      <c r="P116" s="11"/>
      <c r="Q116" s="11"/>
      <c r="R116" s="8">
        <v>1610.64</v>
      </c>
      <c r="S116" s="8"/>
      <c r="T116" s="8"/>
      <c r="U116" s="12"/>
      <c r="V116" s="12"/>
      <c r="W116" s="12"/>
      <c r="X116" s="12"/>
      <c r="Y116" s="12"/>
      <c r="Z116" s="12"/>
      <c r="AA116"/>
    </row>
    <row r="117" spans="2:27" ht="11.1" customHeight="1" outlineLevel="2">
      <c r="B117" s="10" t="s">
        <v>40</v>
      </c>
      <c r="C117" s="8">
        <v>1073.76</v>
      </c>
      <c r="D117" s="8">
        <f>VLOOKUP($B117,возврат!$B$14:$J$250,MATCH(продажи!C$10,возврат!$B$9:$J$9,0),0)</f>
        <v>0</v>
      </c>
      <c r="E117" s="8"/>
      <c r="F117" s="11">
        <v>536.88</v>
      </c>
      <c r="G117" s="8">
        <f>VLOOKUP($B117,возврат!$B$14:$J$250,MATCH(продажи!F$10,возврат!$B$9:$J$9,0),0)</f>
        <v>268.44</v>
      </c>
      <c r="H117" s="11"/>
      <c r="I117" s="8">
        <v>1073.76</v>
      </c>
      <c r="J117" s="8"/>
      <c r="K117" s="8"/>
      <c r="L117" s="8">
        <v>1073.76</v>
      </c>
      <c r="M117" s="8"/>
      <c r="N117" s="8"/>
      <c r="O117" s="8">
        <v>1073.76</v>
      </c>
      <c r="P117" s="8"/>
      <c r="Q117" s="8"/>
      <c r="R117" s="12"/>
      <c r="S117" s="12"/>
      <c r="T117" s="12"/>
      <c r="U117" s="11">
        <v>536.88</v>
      </c>
      <c r="V117" s="11"/>
      <c r="W117" s="11"/>
      <c r="X117" s="12"/>
      <c r="Y117" s="12"/>
      <c r="Z117" s="12"/>
      <c r="AA117"/>
    </row>
    <row r="118" spans="2:27" ht="11.1" customHeight="1" outlineLevel="2">
      <c r="B118" s="10" t="s">
        <v>41</v>
      </c>
      <c r="C118" s="11">
        <v>423.36</v>
      </c>
      <c r="D118" s="8">
        <f>VLOOKUP($B118,возврат!$B$14:$J$250,MATCH(продажи!C$10,возврат!$B$9:$J$9,0),0)</f>
        <v>0</v>
      </c>
      <c r="E118" s="11"/>
      <c r="F118" s="11">
        <v>423.36</v>
      </c>
      <c r="G118" s="8">
        <f>VLOOKUP($B118,возврат!$B$14:$J$250,MATCH(продажи!F$10,возврат!$B$9:$J$9,0),0)</f>
        <v>211.68</v>
      </c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/>
    </row>
    <row r="119" spans="2:27" ht="11.1" customHeight="1" outlineLevel="2">
      <c r="B119" s="10" t="s">
        <v>42</v>
      </c>
      <c r="C119" s="12"/>
      <c r="D119" s="8">
        <f>VLOOKUP($B119,возврат!$B$14:$J$250,MATCH(продажи!C$10,возврат!$B$9:$J$9,0),0)</f>
        <v>0</v>
      </c>
      <c r="E119" s="12"/>
      <c r="F119" s="11">
        <v>515.52</v>
      </c>
      <c r="G119" s="8">
        <f>VLOOKUP($B119,возврат!$B$14:$J$250,MATCH(продажи!F$10,возврат!$B$9:$J$9,0),0)</f>
        <v>0</v>
      </c>
      <c r="H119" s="11"/>
      <c r="I119" s="8">
        <v>1031.04</v>
      </c>
      <c r="J119" s="8"/>
      <c r="K119" s="8"/>
      <c r="L119" s="8">
        <v>1031.04</v>
      </c>
      <c r="M119" s="8"/>
      <c r="N119" s="8"/>
      <c r="O119" s="11">
        <v>567.12</v>
      </c>
      <c r="P119" s="11"/>
      <c r="Q119" s="11"/>
      <c r="R119" s="8">
        <v>1701.36</v>
      </c>
      <c r="S119" s="8"/>
      <c r="T119" s="8"/>
      <c r="U119" s="11">
        <v>567.12</v>
      </c>
      <c r="V119" s="11"/>
      <c r="W119" s="11"/>
      <c r="X119" s="11">
        <v>567.12</v>
      </c>
      <c r="Y119" s="11"/>
      <c r="Z119" s="11"/>
      <c r="AA119"/>
    </row>
    <row r="120" spans="2:27" ht="11.1" customHeight="1" outlineLevel="2">
      <c r="B120" s="10" t="s">
        <v>43</v>
      </c>
      <c r="C120" s="11">
        <v>515.52</v>
      </c>
      <c r="D120" s="8">
        <f>VLOOKUP($B120,возврат!$B$14:$J$250,MATCH(продажи!C$10,возврат!$B$9:$J$9,0),0)</f>
        <v>21.48</v>
      </c>
      <c r="E120" s="11"/>
      <c r="F120" s="8">
        <v>1031.04</v>
      </c>
      <c r="G120" s="8">
        <f>VLOOKUP($B120,возврат!$B$14:$J$250,MATCH(продажи!F$10,возврат!$B$9:$J$9,0),0)</f>
        <v>0</v>
      </c>
      <c r="H120" s="8"/>
      <c r="I120" s="8">
        <v>1031.04</v>
      </c>
      <c r="J120" s="8"/>
      <c r="K120" s="8"/>
      <c r="L120" s="8">
        <v>1546.56</v>
      </c>
      <c r="M120" s="8"/>
      <c r="N120" s="8"/>
      <c r="O120" s="8">
        <v>1701.36</v>
      </c>
      <c r="P120" s="8"/>
      <c r="Q120" s="8"/>
      <c r="R120" s="8">
        <v>1701.36</v>
      </c>
      <c r="S120" s="8"/>
      <c r="T120" s="8"/>
      <c r="U120" s="8">
        <v>1701.36</v>
      </c>
      <c r="V120" s="8"/>
      <c r="W120" s="8"/>
      <c r="X120" s="8">
        <v>1134.24</v>
      </c>
      <c r="Y120" s="8"/>
      <c r="Z120" s="8"/>
      <c r="AA120"/>
    </row>
    <row r="121" spans="2:27" ht="11.1" customHeight="1" outlineLevel="2">
      <c r="B121" s="10" t="s">
        <v>44</v>
      </c>
      <c r="C121" s="12"/>
      <c r="D121" s="8">
        <f>VLOOKUP($B121,возврат!$B$14:$J$250,MATCH(продажи!C$10,возврат!$B$9:$J$9,0),0)</f>
        <v>0</v>
      </c>
      <c r="E121" s="12"/>
      <c r="F121" s="12"/>
      <c r="G121" s="8">
        <f>VLOOKUP($B121,возврат!$B$14:$J$250,MATCH(продажи!F$10,возврат!$B$9:$J$9,0),0)</f>
        <v>0</v>
      </c>
      <c r="H121" s="12"/>
      <c r="I121" s="11">
        <v>515.52</v>
      </c>
      <c r="J121" s="11"/>
      <c r="K121" s="11"/>
      <c r="L121" s="8">
        <v>1031.04</v>
      </c>
      <c r="M121" s="8"/>
      <c r="N121" s="8"/>
      <c r="O121" s="11">
        <v>591.12</v>
      </c>
      <c r="P121" s="11"/>
      <c r="Q121" s="11"/>
      <c r="R121" s="11">
        <v>591.12</v>
      </c>
      <c r="S121" s="11"/>
      <c r="T121" s="11"/>
      <c r="U121" s="12"/>
      <c r="V121" s="12"/>
      <c r="W121" s="12"/>
      <c r="X121" s="11">
        <v>591.12</v>
      </c>
      <c r="Y121" s="11"/>
      <c r="Z121" s="11"/>
      <c r="AA121"/>
    </row>
    <row r="122" spans="2:27" ht="11.1" customHeight="1" outlineLevel="2">
      <c r="B122" s="10" t="s">
        <v>45</v>
      </c>
      <c r="C122" s="12"/>
      <c r="D122" s="8">
        <f>VLOOKUP($B122,возврат!$B$14:$J$250,MATCH(продажи!C$10,возврат!$B$9:$J$9,0),0)</f>
        <v>0</v>
      </c>
      <c r="E122" s="12"/>
      <c r="F122" s="11">
        <v>563.12</v>
      </c>
      <c r="G122" s="8">
        <f>VLOOKUP($B122,возврат!$B$14:$J$250,MATCH(продажи!F$10,возврат!$B$9:$J$9,0),0)</f>
        <v>0</v>
      </c>
      <c r="H122" s="11"/>
      <c r="I122" s="11">
        <v>563.12</v>
      </c>
      <c r="J122" s="11"/>
      <c r="K122" s="11"/>
      <c r="L122" s="8">
        <v>2815.6</v>
      </c>
      <c r="M122" s="8"/>
      <c r="N122" s="8"/>
      <c r="O122" s="12"/>
      <c r="P122" s="12"/>
      <c r="Q122" s="12"/>
      <c r="R122" s="8">
        <v>1238</v>
      </c>
      <c r="S122" s="8"/>
      <c r="T122" s="8"/>
      <c r="U122" s="8">
        <v>1858.32</v>
      </c>
      <c r="V122" s="8"/>
      <c r="W122" s="8"/>
      <c r="X122" s="12"/>
      <c r="Y122" s="12"/>
      <c r="Z122" s="12"/>
      <c r="AA122"/>
    </row>
    <row r="123" spans="2:27" ht="11.1" customHeight="1" outlineLevel="2">
      <c r="B123" s="10" t="s">
        <v>46</v>
      </c>
      <c r="C123" s="8">
        <v>3006.13</v>
      </c>
      <c r="D123" s="8">
        <f>VLOOKUP($B123,возврат!$B$14:$J$250,MATCH(продажи!C$10,возврат!$B$9:$J$9,0),0)</f>
        <v>0</v>
      </c>
      <c r="E123" s="8"/>
      <c r="F123" s="8">
        <v>2363.34</v>
      </c>
      <c r="G123" s="8">
        <f>VLOOKUP($B123,возврат!$B$14:$J$250,MATCH(продажи!F$10,возврат!$B$9:$J$9,0),0)</f>
        <v>38.81</v>
      </c>
      <c r="H123" s="8"/>
      <c r="I123" s="8">
        <v>1755.95</v>
      </c>
      <c r="J123" s="8"/>
      <c r="K123" s="8"/>
      <c r="L123" s="8">
        <v>4226.2</v>
      </c>
      <c r="M123" s="8"/>
      <c r="N123" s="8"/>
      <c r="O123" s="8">
        <v>1834.86</v>
      </c>
      <c r="P123" s="8"/>
      <c r="Q123" s="8"/>
      <c r="R123" s="8">
        <v>2673.76</v>
      </c>
      <c r="S123" s="8"/>
      <c r="T123" s="8"/>
      <c r="U123" s="8">
        <v>3289.36</v>
      </c>
      <c r="V123" s="8"/>
      <c r="W123" s="8"/>
      <c r="X123" s="8">
        <v>4653</v>
      </c>
      <c r="Y123" s="8"/>
      <c r="Z123" s="8"/>
      <c r="AA123"/>
    </row>
    <row r="124" spans="2:27" ht="11.1" customHeight="1" outlineLevel="2">
      <c r="B124" s="10" t="s">
        <v>47</v>
      </c>
      <c r="C124" s="11">
        <v>559</v>
      </c>
      <c r="D124" s="8">
        <f>VLOOKUP($B124,возврат!$B$14:$J$250,MATCH(продажи!C$10,возврат!$B$9:$J$9,0),0)</f>
        <v>0</v>
      </c>
      <c r="E124" s="11"/>
      <c r="F124" s="11">
        <v>559</v>
      </c>
      <c r="G124" s="8">
        <f>VLOOKUP($B124,возврат!$B$14:$J$250,MATCH(продажи!F$10,возврат!$B$9:$J$9,0),0)</f>
        <v>0</v>
      </c>
      <c r="H124" s="11"/>
      <c r="I124" s="12"/>
      <c r="J124" s="12"/>
      <c r="K124" s="12"/>
      <c r="L124" s="8">
        <v>1677.15</v>
      </c>
      <c r="M124" s="8"/>
      <c r="N124" s="8"/>
      <c r="O124" s="11">
        <v>559</v>
      </c>
      <c r="P124" s="11"/>
      <c r="Q124" s="11"/>
      <c r="R124" s="12"/>
      <c r="S124" s="12"/>
      <c r="T124" s="12"/>
      <c r="U124" s="8">
        <v>1230</v>
      </c>
      <c r="V124" s="8"/>
      <c r="W124" s="8"/>
      <c r="X124" s="8">
        <v>1722</v>
      </c>
      <c r="Y124" s="8"/>
      <c r="Z124" s="8"/>
      <c r="AA124"/>
    </row>
    <row r="125" spans="2:27" ht="11.1" customHeight="1" outlineLevel="2">
      <c r="B125" s="10" t="s">
        <v>48</v>
      </c>
      <c r="C125" s="12"/>
      <c r="D125" s="8" t="e">
        <f>VLOOKUP($B125,возврат!$B$14:$J$250,MATCH(продажи!C$10,возврат!$B$9:$J$9,0),0)</f>
        <v>#N/A</v>
      </c>
      <c r="E125" s="12"/>
      <c r="F125" s="11">
        <v>676.95</v>
      </c>
      <c r="G125" s="8" t="e">
        <f>VLOOKUP($B125,возврат!$B$14:$J$250,MATCH(продажи!F$10,возврат!$B$9:$J$9,0),0)</f>
        <v>#N/A</v>
      </c>
      <c r="H125" s="11"/>
      <c r="I125" s="11">
        <v>676.95</v>
      </c>
      <c r="J125" s="11"/>
      <c r="K125" s="11"/>
      <c r="L125" s="8">
        <v>1353.9</v>
      </c>
      <c r="M125" s="8"/>
      <c r="N125" s="8"/>
      <c r="O125" s="12"/>
      <c r="P125" s="12"/>
      <c r="Q125" s="12"/>
      <c r="R125" s="11">
        <v>744.6</v>
      </c>
      <c r="S125" s="11"/>
      <c r="T125" s="11"/>
      <c r="U125" s="11">
        <v>744.6</v>
      </c>
      <c r="V125" s="11"/>
      <c r="W125" s="11"/>
      <c r="X125" s="11">
        <v>744.6</v>
      </c>
      <c r="Y125" s="11"/>
      <c r="Z125" s="11"/>
      <c r="AA125"/>
    </row>
    <row r="126" spans="2:27" ht="11.1" customHeight="1" outlineLevel="2">
      <c r="B126" s="10" t="s">
        <v>49</v>
      </c>
      <c r="C126" s="12"/>
      <c r="D126" s="8">
        <f>VLOOKUP($B126,возврат!$B$14:$J$250,MATCH(продажи!C$10,возврат!$B$9:$J$9,0),0)</f>
        <v>0</v>
      </c>
      <c r="E126" s="12"/>
      <c r="F126" s="8">
        <v>1020</v>
      </c>
      <c r="G126" s="8">
        <f>VLOOKUP($B126,возврат!$B$14:$J$250,MATCH(продажи!F$10,возврат!$B$9:$J$9,0),0)</f>
        <v>0</v>
      </c>
      <c r="H126" s="8"/>
      <c r="I126" s="12"/>
      <c r="J126" s="12"/>
      <c r="K126" s="12"/>
      <c r="L126" s="8">
        <v>1020</v>
      </c>
      <c r="M126" s="8"/>
      <c r="N126" s="8"/>
      <c r="O126" s="8">
        <v>1071</v>
      </c>
      <c r="P126" s="8"/>
      <c r="Q126" s="8"/>
      <c r="R126" s="8">
        <v>1122</v>
      </c>
      <c r="S126" s="8"/>
      <c r="T126" s="8"/>
      <c r="U126" s="8">
        <v>1122</v>
      </c>
      <c r="V126" s="8"/>
      <c r="W126" s="8"/>
      <c r="X126" s="8">
        <v>1122</v>
      </c>
      <c r="Y126" s="8"/>
      <c r="Z126" s="8"/>
      <c r="AA126"/>
    </row>
    <row r="127" spans="2:27" ht="11.1" customHeight="1" outlineLevel="2">
      <c r="B127" s="10" t="s">
        <v>50</v>
      </c>
      <c r="C127" s="11">
        <v>609.72</v>
      </c>
      <c r="D127" s="8" t="e">
        <f>VLOOKUP($B127,возврат!$B$14:$J$250,MATCH(продажи!C$10,возврат!$B$9:$J$9,0),0)</f>
        <v>#N/A</v>
      </c>
      <c r="E127" s="11"/>
      <c r="F127" s="11">
        <v>609.72</v>
      </c>
      <c r="G127" s="8" t="e">
        <f>VLOOKUP($B127,возврат!$B$14:$J$250,MATCH(продажи!F$10,возврат!$B$9:$J$9,0),0)</f>
        <v>#N/A</v>
      </c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/>
    </row>
    <row r="128" spans="2:27" ht="11.1" customHeight="1" outlineLevel="2">
      <c r="B128" s="10" t="s">
        <v>51</v>
      </c>
      <c r="C128" s="12"/>
      <c r="D128" s="8">
        <f>VLOOKUP($B128,возврат!$B$14:$J$250,MATCH(продажи!C$10,возврат!$B$9:$J$9,0),0)</f>
        <v>0</v>
      </c>
      <c r="E128" s="12"/>
      <c r="F128" s="11">
        <v>676.95</v>
      </c>
      <c r="G128" s="8">
        <f>VLOOKUP($B128,возврат!$B$14:$J$250,MATCH(продажи!F$10,возврат!$B$9:$J$9,0),0)</f>
        <v>0</v>
      </c>
      <c r="H128" s="11"/>
      <c r="I128" s="11">
        <v>676.95</v>
      </c>
      <c r="J128" s="11"/>
      <c r="K128" s="11"/>
      <c r="L128" s="8">
        <v>1353.9</v>
      </c>
      <c r="M128" s="8"/>
      <c r="N128" s="8"/>
      <c r="O128" s="12"/>
      <c r="P128" s="12"/>
      <c r="Q128" s="12"/>
      <c r="R128" s="11">
        <v>744.6</v>
      </c>
      <c r="S128" s="11"/>
      <c r="T128" s="11"/>
      <c r="U128" s="11">
        <v>744.6</v>
      </c>
      <c r="V128" s="11"/>
      <c r="W128" s="11"/>
      <c r="X128" s="11">
        <v>744.6</v>
      </c>
      <c r="Y128" s="11"/>
      <c r="Z128" s="11"/>
      <c r="AA128"/>
    </row>
    <row r="129" spans="2:27" ht="11.1" customHeight="1" outlineLevel="2">
      <c r="B129" s="10" t="s">
        <v>52</v>
      </c>
      <c r="C129" s="11">
        <v>676.95</v>
      </c>
      <c r="D129" s="8">
        <f>VLOOKUP($B129,возврат!$B$14:$J$250,MATCH(продажи!C$10,возврат!$B$9:$J$9,0),0)</f>
        <v>0</v>
      </c>
      <c r="E129" s="11"/>
      <c r="F129" s="11">
        <v>676.95</v>
      </c>
      <c r="G129" s="8">
        <f>VLOOKUP($B129,возврат!$B$14:$J$250,MATCH(продажи!F$10,возврат!$B$9:$J$9,0),0)</f>
        <v>0</v>
      </c>
      <c r="H129" s="11"/>
      <c r="I129" s="11">
        <v>676.95</v>
      </c>
      <c r="J129" s="11"/>
      <c r="K129" s="11"/>
      <c r="L129" s="8">
        <v>1353.9</v>
      </c>
      <c r="M129" s="8"/>
      <c r="N129" s="8"/>
      <c r="O129" s="11">
        <v>744.6</v>
      </c>
      <c r="P129" s="11"/>
      <c r="Q129" s="11"/>
      <c r="R129" s="8">
        <v>1489.2</v>
      </c>
      <c r="S129" s="8"/>
      <c r="T129" s="8"/>
      <c r="U129" s="11">
        <v>744.6</v>
      </c>
      <c r="V129" s="11"/>
      <c r="W129" s="11"/>
      <c r="X129" s="12"/>
      <c r="Y129" s="12"/>
      <c r="Z129" s="12"/>
      <c r="AA129"/>
    </row>
    <row r="130" spans="2:27" ht="11.1" customHeight="1" outlineLevel="2">
      <c r="B130" s="10" t="s">
        <v>53</v>
      </c>
      <c r="C130" s="12"/>
      <c r="D130" s="8">
        <f>VLOOKUP($B130,возврат!$B$14:$J$250,MATCH(продажи!C$10,возврат!$B$9:$J$9,0),0)</f>
        <v>0</v>
      </c>
      <c r="E130" s="12"/>
      <c r="F130" s="8">
        <v>1020</v>
      </c>
      <c r="G130" s="8">
        <f>VLOOKUP($B130,возврат!$B$14:$J$250,MATCH(продажи!F$10,возврат!$B$9:$J$9,0),0)</f>
        <v>0</v>
      </c>
      <c r="H130" s="8"/>
      <c r="I130" s="8">
        <v>1020</v>
      </c>
      <c r="J130" s="8"/>
      <c r="K130" s="8"/>
      <c r="L130" s="8">
        <v>2040</v>
      </c>
      <c r="M130" s="8"/>
      <c r="N130" s="8"/>
      <c r="O130" s="8">
        <v>1581</v>
      </c>
      <c r="P130" s="8"/>
      <c r="Q130" s="8"/>
      <c r="R130" s="8">
        <v>2244</v>
      </c>
      <c r="S130" s="8"/>
      <c r="T130" s="8"/>
      <c r="U130" s="11">
        <v>561</v>
      </c>
      <c r="V130" s="11"/>
      <c r="W130" s="11"/>
      <c r="X130" s="11">
        <v>561</v>
      </c>
      <c r="Y130" s="11"/>
      <c r="Z130" s="11"/>
      <c r="AA130"/>
    </row>
    <row r="131" spans="2:27" ht="11.1" customHeight="1" outlineLevel="2">
      <c r="B131" s="10" t="s">
        <v>69</v>
      </c>
      <c r="C131" s="8">
        <v>1829.16</v>
      </c>
      <c r="D131" s="8">
        <f>VLOOKUP($B131,возврат!$B$14:$J$250,MATCH(продажи!C$10,возврат!$B$9:$J$9,0),0)</f>
        <v>0</v>
      </c>
      <c r="E131" s="8"/>
      <c r="F131" s="12"/>
      <c r="G131" s="8">
        <f>VLOOKUP($B131,возврат!$B$14:$J$250,MATCH(продажи!F$10,возврат!$B$9:$J$9,0),0)</f>
        <v>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/>
    </row>
    <row r="132" spans="2:27" ht="11.1" customHeight="1" outlineLevel="2">
      <c r="B132" s="10" t="s">
        <v>54</v>
      </c>
      <c r="C132" s="11">
        <v>676.95</v>
      </c>
      <c r="D132" s="8">
        <f>VLOOKUP($B132,возврат!$B$14:$J$250,MATCH(продажи!C$10,возврат!$B$9:$J$9,0),0)</f>
        <v>0</v>
      </c>
      <c r="E132" s="11"/>
      <c r="F132" s="11">
        <v>676.95</v>
      </c>
      <c r="G132" s="8">
        <f>VLOOKUP($B132,возврат!$B$14:$J$250,MATCH(продажи!F$10,возврат!$B$9:$J$9,0),0)</f>
        <v>0</v>
      </c>
      <c r="H132" s="11"/>
      <c r="I132" s="11">
        <v>676.95</v>
      </c>
      <c r="J132" s="11"/>
      <c r="K132" s="11"/>
      <c r="L132" s="8">
        <v>2030.85</v>
      </c>
      <c r="M132" s="8"/>
      <c r="N132" s="8"/>
      <c r="O132" s="8">
        <v>1421.55</v>
      </c>
      <c r="P132" s="8"/>
      <c r="Q132" s="8"/>
      <c r="R132" s="8">
        <v>1489.2</v>
      </c>
      <c r="S132" s="8"/>
      <c r="T132" s="8"/>
      <c r="U132" s="11">
        <v>744.6</v>
      </c>
      <c r="V132" s="11"/>
      <c r="W132" s="11"/>
      <c r="X132" s="8">
        <v>1489.2</v>
      </c>
      <c r="Y132" s="8"/>
      <c r="Z132" s="8"/>
      <c r="AA132"/>
    </row>
    <row r="133" spans="2:27" ht="11.1" customHeight="1" outlineLevel="2">
      <c r="B133" s="10" t="s">
        <v>55</v>
      </c>
      <c r="C133" s="12"/>
      <c r="D133" s="8">
        <f>VLOOKUP($B133,возврат!$B$14:$J$250,MATCH(продажи!C$10,возврат!$B$9:$J$9,0),0)</f>
        <v>0</v>
      </c>
      <c r="E133" s="12"/>
      <c r="F133" s="11">
        <v>676.95</v>
      </c>
      <c r="G133" s="8">
        <f>VLOOKUP($B133,возврат!$B$14:$J$250,MATCH(продажи!F$10,возврат!$B$9:$J$9,0),0)</f>
        <v>0</v>
      </c>
      <c r="H133" s="11"/>
      <c r="I133" s="11">
        <v>676.95</v>
      </c>
      <c r="J133" s="11"/>
      <c r="K133" s="11"/>
      <c r="L133" s="11">
        <v>676.95</v>
      </c>
      <c r="M133" s="11"/>
      <c r="N133" s="11"/>
      <c r="O133" s="12"/>
      <c r="P133" s="12"/>
      <c r="Q133" s="12"/>
      <c r="R133" s="11">
        <v>744.6</v>
      </c>
      <c r="S133" s="11"/>
      <c r="T133" s="11"/>
      <c r="U133" s="11">
        <v>744.6</v>
      </c>
      <c r="V133" s="11"/>
      <c r="W133" s="11"/>
      <c r="X133" s="12"/>
      <c r="Y133" s="12"/>
      <c r="Z133" s="12"/>
      <c r="AA133"/>
    </row>
    <row r="134" spans="2:27" ht="11.1" customHeight="1" outlineLevel="2">
      <c r="B134" s="10" t="s">
        <v>57</v>
      </c>
      <c r="C134" s="8">
        <v>1720.68</v>
      </c>
      <c r="D134" s="8">
        <f>VLOOKUP($B134,возврат!$B$14:$J$250,MATCH(продажи!C$10,возврат!$B$9:$J$9,0),0)</f>
        <v>487.52</v>
      </c>
      <c r="E134" s="8"/>
      <c r="F134" s="8">
        <v>1720.68</v>
      </c>
      <c r="G134" s="8">
        <f>VLOOKUP($B134,возврат!$B$14:$J$250,MATCH(продажи!F$10,возврат!$B$9:$J$9,0),0)</f>
        <v>1433.9</v>
      </c>
      <c r="H134" s="8"/>
      <c r="I134" s="8">
        <v>4344.66</v>
      </c>
      <c r="J134" s="8"/>
      <c r="K134" s="8"/>
      <c r="L134" s="8">
        <v>1806.72</v>
      </c>
      <c r="M134" s="8"/>
      <c r="N134" s="8"/>
      <c r="O134" s="11">
        <v>903.36</v>
      </c>
      <c r="P134" s="11"/>
      <c r="Q134" s="11"/>
      <c r="R134" s="8">
        <v>10263.36</v>
      </c>
      <c r="S134" s="8"/>
      <c r="T134" s="8"/>
      <c r="U134" s="8">
        <v>7461.72</v>
      </c>
      <c r="V134" s="8"/>
      <c r="W134" s="8"/>
      <c r="X134" s="8">
        <v>3197.88</v>
      </c>
      <c r="Y134" s="8"/>
      <c r="Z134" s="8"/>
      <c r="AA134"/>
    </row>
    <row r="135" spans="2:27" ht="11.1" customHeight="1" outlineLevel="2">
      <c r="B135" s="10" t="s">
        <v>58</v>
      </c>
      <c r="C135" s="12"/>
      <c r="D135" s="8" t="e">
        <f>VLOOKUP($B135,возврат!$B$14:$J$250,MATCH(продажи!C$10,возврат!$B$9:$J$9,0),0)</f>
        <v>#N/A</v>
      </c>
      <c r="E135" s="12"/>
      <c r="F135" s="12"/>
      <c r="G135" s="8" t="e">
        <f>VLOOKUP($B135,возврат!$B$14:$J$250,MATCH(продажи!F$10,возврат!$B$9:$J$9,0),0)</f>
        <v>#N/A</v>
      </c>
      <c r="H135" s="12"/>
      <c r="I135" s="12"/>
      <c r="J135" s="12"/>
      <c r="K135" s="12"/>
      <c r="L135" s="8">
        <v>2127.12</v>
      </c>
      <c r="M135" s="8"/>
      <c r="N135" s="8"/>
      <c r="O135" s="8">
        <v>2127.12</v>
      </c>
      <c r="P135" s="8"/>
      <c r="Q135" s="8"/>
      <c r="R135" s="12"/>
      <c r="S135" s="12"/>
      <c r="T135" s="12"/>
      <c r="U135" s="8">
        <v>1223.04</v>
      </c>
      <c r="V135" s="8"/>
      <c r="W135" s="8"/>
      <c r="X135" s="12"/>
      <c r="Y135" s="12"/>
      <c r="Z135" s="12"/>
      <c r="AA135"/>
    </row>
    <row r="136" spans="2:27" ht="11.1" customHeight="1" outlineLevel="2">
      <c r="B136" s="10" t="s">
        <v>59</v>
      </c>
      <c r="C136" s="12"/>
      <c r="D136" s="8">
        <f>VLOOKUP($B136,возврат!$B$14:$J$250,MATCH(продажи!C$10,возврат!$B$9:$J$9,0),0)</f>
        <v>0</v>
      </c>
      <c r="E136" s="12"/>
      <c r="F136" s="12"/>
      <c r="G136" s="8">
        <f>VLOOKUP($B136,возврат!$B$14:$J$250,MATCH(продажи!F$10,возврат!$B$9:$J$9,0),0)</f>
        <v>0</v>
      </c>
      <c r="H136" s="12"/>
      <c r="I136" s="12"/>
      <c r="J136" s="12"/>
      <c r="K136" s="12"/>
      <c r="L136" s="8">
        <v>1063.56</v>
      </c>
      <c r="M136" s="8"/>
      <c r="N136" s="8"/>
      <c r="O136" s="8">
        <v>2127.12</v>
      </c>
      <c r="P136" s="8"/>
      <c r="Q136" s="8"/>
      <c r="R136" s="8">
        <v>1063.56</v>
      </c>
      <c r="S136" s="8"/>
      <c r="T136" s="8"/>
      <c r="U136" s="12"/>
      <c r="V136" s="12"/>
      <c r="W136" s="12"/>
      <c r="X136" s="12"/>
      <c r="Y136" s="12"/>
      <c r="Z136" s="12"/>
      <c r="AA136"/>
    </row>
    <row r="137" spans="2:27" ht="11.1" customHeight="1" outlineLevel="2">
      <c r="B137" s="10" t="s">
        <v>60</v>
      </c>
      <c r="C137" s="12"/>
      <c r="D137" s="8">
        <f>VLOOKUP($B137,возврат!$B$14:$J$250,MATCH(продажи!C$10,возврат!$B$9:$J$9,0),0)</f>
        <v>0</v>
      </c>
      <c r="E137" s="12"/>
      <c r="F137" s="12"/>
      <c r="G137" s="8">
        <f>VLOOKUP($B137,возврат!$B$14:$J$250,MATCH(продажи!F$10,возврат!$B$9:$J$9,0),0)</f>
        <v>0</v>
      </c>
      <c r="H137" s="12"/>
      <c r="I137" s="12"/>
      <c r="J137" s="12"/>
      <c r="K137" s="12"/>
      <c r="L137" s="8">
        <v>1063.56</v>
      </c>
      <c r="M137" s="8"/>
      <c r="N137" s="8"/>
      <c r="O137" s="8">
        <v>1063.56</v>
      </c>
      <c r="P137" s="8"/>
      <c r="Q137" s="8"/>
      <c r="R137" s="8">
        <v>1063.56</v>
      </c>
      <c r="S137" s="8"/>
      <c r="T137" s="8"/>
      <c r="U137" s="8">
        <v>1223.04</v>
      </c>
      <c r="V137" s="8"/>
      <c r="W137" s="8"/>
      <c r="X137" s="12"/>
      <c r="Y137" s="12"/>
      <c r="Z137" s="12"/>
      <c r="AA137"/>
    </row>
    <row r="138" spans="2:27" ht="11.1" customHeight="1" outlineLevel="2">
      <c r="B138" s="10" t="s">
        <v>61</v>
      </c>
      <c r="C138" s="12"/>
      <c r="D138" s="8">
        <f>VLOOKUP($B138,возврат!$B$14:$J$250,MATCH(продажи!C$10,возврат!$B$9:$J$9,0),0)</f>
        <v>0</v>
      </c>
      <c r="E138" s="12"/>
      <c r="F138" s="12"/>
      <c r="G138" s="8">
        <f>VLOOKUP($B138,возврат!$B$14:$J$250,MATCH(продажи!F$10,возврат!$B$9:$J$9,0),0)</f>
        <v>0</v>
      </c>
      <c r="H138" s="12"/>
      <c r="I138" s="12"/>
      <c r="J138" s="12"/>
      <c r="K138" s="12"/>
      <c r="L138" s="8">
        <v>4972</v>
      </c>
      <c r="M138" s="8"/>
      <c r="N138" s="8"/>
      <c r="O138" s="8">
        <v>1431.96</v>
      </c>
      <c r="P138" s="8"/>
      <c r="Q138" s="8"/>
      <c r="R138" s="8">
        <v>3282.24</v>
      </c>
      <c r="S138" s="8"/>
      <c r="T138" s="8"/>
      <c r="U138" s="8">
        <v>4925</v>
      </c>
      <c r="V138" s="8"/>
      <c r="W138" s="8"/>
      <c r="X138" s="8">
        <v>3285.13</v>
      </c>
      <c r="Y138" s="8"/>
      <c r="Z138" s="8"/>
      <c r="AA138"/>
    </row>
    <row r="139" spans="2:27" ht="11.1" customHeight="1" outlineLevel="2">
      <c r="B139" s="10" t="s">
        <v>62</v>
      </c>
      <c r="C139" s="12"/>
      <c r="D139" s="8">
        <f>VLOOKUP($B139,возврат!$B$14:$J$250,MATCH(продажи!C$10,возврат!$B$9:$J$9,0),0)</f>
        <v>0</v>
      </c>
      <c r="E139" s="12"/>
      <c r="F139" s="12"/>
      <c r="G139" s="8">
        <f>VLOOKUP($B139,возврат!$B$14:$J$250,MATCH(продажи!F$10,возврат!$B$9:$J$9,0),0)</f>
        <v>0</v>
      </c>
      <c r="H139" s="12"/>
      <c r="I139" s="12"/>
      <c r="J139" s="12"/>
      <c r="K139" s="12"/>
      <c r="L139" s="8">
        <v>3096.14</v>
      </c>
      <c r="M139" s="8"/>
      <c r="N139" s="8"/>
      <c r="O139" s="8">
        <v>1425.12</v>
      </c>
      <c r="P139" s="8"/>
      <c r="Q139" s="8"/>
      <c r="R139" s="8">
        <v>1532.41</v>
      </c>
      <c r="S139" s="8"/>
      <c r="T139" s="8"/>
      <c r="U139" s="8">
        <v>3085</v>
      </c>
      <c r="V139" s="8"/>
      <c r="W139" s="8"/>
      <c r="X139" s="8">
        <v>3054.87</v>
      </c>
      <c r="Y139" s="8"/>
      <c r="Z139" s="8"/>
      <c r="AA139"/>
    </row>
    <row r="140" spans="2:27" ht="11.1" customHeight="1" outlineLevel="2">
      <c r="B140" s="10" t="s">
        <v>63</v>
      </c>
      <c r="C140" s="8">
        <v>1148.25</v>
      </c>
      <c r="D140" s="8">
        <f>VLOOKUP($B140,возврат!$B$14:$J$250,MATCH(продажи!C$10,возврат!$B$9:$J$9,0),0)</f>
        <v>0</v>
      </c>
      <c r="E140" s="8"/>
      <c r="F140" s="12"/>
      <c r="G140" s="8">
        <f>VLOOKUP($B140,возврат!$B$14:$J$250,MATCH(продажи!F$10,возврат!$B$9:$J$9,0),0)</f>
        <v>0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/>
    </row>
    <row r="141" spans="2:27" ht="11.1" customHeight="1" outlineLevel="2">
      <c r="B141" s="10" t="s">
        <v>64</v>
      </c>
      <c r="C141" s="8">
        <v>1148.25</v>
      </c>
      <c r="D141" s="8">
        <f>VLOOKUP($B141,возврат!$B$14:$J$250,MATCH(продажи!C$10,возврат!$B$9:$J$9,0),0)</f>
        <v>0</v>
      </c>
      <c r="E141" s="8"/>
      <c r="F141" s="12"/>
      <c r="G141" s="8">
        <f>VLOOKUP($B141,возврат!$B$14:$J$250,MATCH(продажи!F$10,возврат!$B$9:$J$9,0),0)</f>
        <v>0</v>
      </c>
      <c r="H141" s="12"/>
      <c r="I141" s="8">
        <v>1148.25</v>
      </c>
      <c r="J141" s="8"/>
      <c r="K141" s="8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/>
    </row>
    <row r="142" spans="2:27" ht="11.1" customHeight="1" outlineLevel="2">
      <c r="B142" s="10" t="s">
        <v>65</v>
      </c>
      <c r="C142" s="11">
        <v>860.34</v>
      </c>
      <c r="D142" s="8">
        <f>VLOOKUP($B142,возврат!$B$14:$J$250,MATCH(продажи!C$10,возврат!$B$9:$J$9,0),0)</f>
        <v>716.95</v>
      </c>
      <c r="E142" s="11"/>
      <c r="F142" s="8">
        <v>2581.02</v>
      </c>
      <c r="G142" s="8">
        <f>VLOOKUP($B142,возврат!$B$14:$J$250,MATCH(продажи!F$10,возврат!$B$9:$J$9,0),0)</f>
        <v>1433.9</v>
      </c>
      <c r="H142" s="8"/>
      <c r="I142" s="8">
        <v>4516.8</v>
      </c>
      <c r="J142" s="8"/>
      <c r="K142" s="8"/>
      <c r="L142" s="8">
        <v>1806.72</v>
      </c>
      <c r="M142" s="8"/>
      <c r="N142" s="8"/>
      <c r="O142" s="8">
        <v>2710.08</v>
      </c>
      <c r="P142" s="8"/>
      <c r="Q142" s="8"/>
      <c r="R142" s="8">
        <v>5760</v>
      </c>
      <c r="S142" s="8"/>
      <c r="T142" s="8"/>
      <c r="U142" s="8">
        <v>5329.8</v>
      </c>
      <c r="V142" s="8"/>
      <c r="W142" s="8"/>
      <c r="X142" s="8">
        <v>1065.96</v>
      </c>
      <c r="Y142" s="8"/>
      <c r="Z142" s="8"/>
      <c r="AA142"/>
    </row>
    <row r="143" spans="2:27" ht="11.1" customHeight="1" outlineLevel="1">
      <c r="B143" s="7" t="s">
        <v>70</v>
      </c>
      <c r="C143" s="8">
        <v>16951.46</v>
      </c>
      <c r="D143" s="8">
        <f>VLOOKUP($B143,возврат!$B$14:$J$250,MATCH(продажи!C$10,возврат!$B$9:$J$9,0),0)</f>
        <v>430.17</v>
      </c>
      <c r="E143" s="8"/>
      <c r="F143" s="8">
        <v>6495.82</v>
      </c>
      <c r="G143" s="8">
        <f>VLOOKUP($B143,возврат!$B$14:$J$250,MATCH(продажи!F$10,возврат!$B$9:$J$9,0),0)</f>
        <v>0</v>
      </c>
      <c r="H143" s="8"/>
      <c r="I143" s="8">
        <v>23210.29</v>
      </c>
      <c r="J143" s="8"/>
      <c r="K143" s="8"/>
      <c r="L143" s="8">
        <v>26632.65</v>
      </c>
      <c r="M143" s="8"/>
      <c r="N143" s="8"/>
      <c r="O143" s="8">
        <v>31083.5</v>
      </c>
      <c r="P143" s="8"/>
      <c r="Q143" s="8"/>
      <c r="R143" s="8">
        <v>33547.54</v>
      </c>
      <c r="S143" s="8"/>
      <c r="T143" s="8"/>
      <c r="U143" s="8">
        <v>27214.09</v>
      </c>
      <c r="V143" s="8"/>
      <c r="W143" s="8"/>
      <c r="X143" s="8">
        <v>18651.97</v>
      </c>
      <c r="Y143" s="8"/>
      <c r="Z143" s="8"/>
      <c r="AA143"/>
    </row>
    <row r="144" spans="2:27" ht="11.1" customHeight="1" outlineLevel="2">
      <c r="B144" s="10" t="s">
        <v>23</v>
      </c>
      <c r="C144" s="11">
        <v>648.24</v>
      </c>
      <c r="D144" s="8">
        <f>VLOOKUP($B144,возврат!$B$14:$J$250,MATCH(продажи!C$10,возврат!$B$9:$J$9,0),0)</f>
        <v>0</v>
      </c>
      <c r="E144" s="11"/>
      <c r="F144" s="12"/>
      <c r="G144" s="8">
        <f>VLOOKUP($B144,возврат!$B$14:$J$250,MATCH(продажи!F$10,возврат!$B$9:$J$9,0),0)</f>
        <v>0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1">
        <v>680.64</v>
      </c>
      <c r="S144" s="11"/>
      <c r="T144" s="11"/>
      <c r="U144" s="12"/>
      <c r="V144" s="12"/>
      <c r="W144" s="12"/>
      <c r="X144" s="12"/>
      <c r="Y144" s="12"/>
      <c r="Z144" s="12"/>
      <c r="AA144"/>
    </row>
    <row r="145" spans="2:27" ht="11.1" customHeight="1" outlineLevel="2">
      <c r="B145" s="10" t="s">
        <v>24</v>
      </c>
      <c r="C145" s="12"/>
      <c r="D145" s="8">
        <f>VLOOKUP($B145,возврат!$B$14:$J$250,MATCH(продажи!C$10,возврат!$B$9:$J$9,0),0)</f>
        <v>0</v>
      </c>
      <c r="E145" s="12"/>
      <c r="F145" s="12"/>
      <c r="G145" s="8">
        <f>VLOOKUP($B145,возврат!$B$14:$J$250,MATCH(продажи!F$10,возврат!$B$9:$J$9,0),0)</f>
        <v>0</v>
      </c>
      <c r="H145" s="12"/>
      <c r="I145" s="11">
        <v>648.24</v>
      </c>
      <c r="J145" s="11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/>
    </row>
    <row r="146" spans="2:27" ht="11.1" customHeight="1" outlineLevel="2">
      <c r="B146" s="10" t="s">
        <v>25</v>
      </c>
      <c r="C146" s="12"/>
      <c r="D146" s="8">
        <f>VLOOKUP($B146,возврат!$B$14:$J$250,MATCH(продажи!C$10,возврат!$B$9:$J$9,0),0)</f>
        <v>0</v>
      </c>
      <c r="E146" s="12"/>
      <c r="F146" s="12"/>
      <c r="G146" s="8">
        <f>VLOOKUP($B146,возврат!$B$14:$J$250,MATCH(продажи!F$10,возврат!$B$9:$J$9,0),0)</f>
        <v>0</v>
      </c>
      <c r="H146" s="12"/>
      <c r="I146" s="11">
        <v>619.38</v>
      </c>
      <c r="J146" s="11"/>
      <c r="K146" s="11"/>
      <c r="L146" s="11">
        <v>619.38</v>
      </c>
      <c r="M146" s="11"/>
      <c r="N146" s="11"/>
      <c r="O146" s="11">
        <v>650.34</v>
      </c>
      <c r="P146" s="11"/>
      <c r="Q146" s="11"/>
      <c r="R146" s="11">
        <v>650.34</v>
      </c>
      <c r="S146" s="11"/>
      <c r="T146" s="11"/>
      <c r="U146" s="11">
        <v>650.34</v>
      </c>
      <c r="V146" s="11"/>
      <c r="W146" s="11"/>
      <c r="X146" s="12"/>
      <c r="Y146" s="12"/>
      <c r="Z146" s="12"/>
      <c r="AA146"/>
    </row>
    <row r="147" spans="2:27" ht="11.1" customHeight="1" outlineLevel="2">
      <c r="B147" s="10" t="s">
        <v>26</v>
      </c>
      <c r="C147" s="12"/>
      <c r="D147" s="8">
        <f>VLOOKUP($B147,возврат!$B$14:$J$250,MATCH(продажи!C$10,возврат!$B$9:$J$9,0),0)</f>
        <v>0</v>
      </c>
      <c r="E147" s="12"/>
      <c r="F147" s="11">
        <v>593.04</v>
      </c>
      <c r="G147" s="8">
        <f>VLOOKUP($B147,возврат!$B$14:$J$250,MATCH(продажи!F$10,возврат!$B$9:$J$9,0),0)</f>
        <v>79.08</v>
      </c>
      <c r="H147" s="11"/>
      <c r="I147" s="11">
        <v>474.48</v>
      </c>
      <c r="J147" s="11"/>
      <c r="K147" s="11"/>
      <c r="L147" s="12"/>
      <c r="M147" s="12"/>
      <c r="N147" s="12"/>
      <c r="O147" s="11">
        <v>593.04</v>
      </c>
      <c r="P147" s="11"/>
      <c r="Q147" s="11"/>
      <c r="R147" s="12"/>
      <c r="S147" s="12"/>
      <c r="T147" s="12"/>
      <c r="U147" s="12"/>
      <c r="V147" s="12"/>
      <c r="W147" s="12"/>
      <c r="X147" s="11">
        <v>593.04</v>
      </c>
      <c r="Y147" s="11"/>
      <c r="Z147" s="11"/>
      <c r="AA147"/>
    </row>
    <row r="148" spans="2:27" ht="11.1" customHeight="1" outlineLevel="2">
      <c r="B148" s="10" t="s">
        <v>27</v>
      </c>
      <c r="C148" s="12"/>
      <c r="D148" s="8">
        <f>VLOOKUP($B148,возврат!$B$14:$J$250,MATCH(продажи!C$10,возврат!$B$9:$J$9,0),0)</f>
        <v>0</v>
      </c>
      <c r="E148" s="12"/>
      <c r="F148" s="12"/>
      <c r="G148" s="8">
        <f>VLOOKUP($B148,возврат!$B$14:$J$250,MATCH(продажи!F$10,возврат!$B$9:$J$9,0),0)</f>
        <v>0</v>
      </c>
      <c r="H148" s="12"/>
      <c r="I148" s="11">
        <v>593.04</v>
      </c>
      <c r="J148" s="11"/>
      <c r="K148" s="11"/>
      <c r="L148" s="11">
        <v>593.04</v>
      </c>
      <c r="M148" s="11"/>
      <c r="N148" s="11"/>
      <c r="O148" s="12"/>
      <c r="P148" s="12"/>
      <c r="Q148" s="12"/>
      <c r="R148" s="12"/>
      <c r="S148" s="12"/>
      <c r="T148" s="12"/>
      <c r="U148" s="11">
        <v>593.04</v>
      </c>
      <c r="V148" s="11"/>
      <c r="W148" s="11"/>
      <c r="X148" s="12"/>
      <c r="Y148" s="12"/>
      <c r="Z148" s="12"/>
      <c r="AA148"/>
    </row>
    <row r="149" spans="2:27" ht="11.1" customHeight="1" outlineLevel="2">
      <c r="B149" s="10" t="s">
        <v>28</v>
      </c>
      <c r="C149" s="11">
        <v>474.48</v>
      </c>
      <c r="D149" s="8">
        <f>VLOOKUP($B149,возврат!$B$14:$J$250,MATCH(продажи!C$10,возврат!$B$9:$J$9,0),0)</f>
        <v>0</v>
      </c>
      <c r="E149" s="11"/>
      <c r="F149" s="11">
        <v>593.04</v>
      </c>
      <c r="G149" s="8">
        <f>VLOOKUP($B149,возврат!$B$14:$J$250,MATCH(продажи!F$10,возврат!$B$9:$J$9,0),0)</f>
        <v>0</v>
      </c>
      <c r="H149" s="11"/>
      <c r="I149" s="11">
        <v>474.48</v>
      </c>
      <c r="J149" s="11"/>
      <c r="K149" s="11"/>
      <c r="L149" s="11">
        <v>593.04</v>
      </c>
      <c r="M149" s="11"/>
      <c r="N149" s="11"/>
      <c r="O149" s="11">
        <v>593.04</v>
      </c>
      <c r="P149" s="11"/>
      <c r="Q149" s="11"/>
      <c r="R149" s="11">
        <v>593.04</v>
      </c>
      <c r="S149" s="11"/>
      <c r="T149" s="11"/>
      <c r="U149" s="11">
        <v>593.04</v>
      </c>
      <c r="V149" s="11"/>
      <c r="W149" s="11"/>
      <c r="X149" s="11">
        <v>593.04</v>
      </c>
      <c r="Y149" s="11"/>
      <c r="Z149" s="11"/>
      <c r="AA149"/>
    </row>
    <row r="150" spans="2:27" ht="11.1" customHeight="1" outlineLevel="2">
      <c r="B150" s="10" t="s">
        <v>68</v>
      </c>
      <c r="C150" s="11">
        <v>574.47</v>
      </c>
      <c r="D150" s="8">
        <f>VLOOKUP($B150,возврат!$B$14:$J$250,MATCH(продажи!C$10,возврат!$B$9:$J$9,0),0)</f>
        <v>0</v>
      </c>
      <c r="E150" s="11"/>
      <c r="F150" s="11">
        <v>574.47</v>
      </c>
      <c r="G150" s="8">
        <f>VLOOKUP($B150,возврат!$B$14:$J$250,MATCH(продажи!F$10,возврат!$B$9:$J$9,0),0)</f>
        <v>0</v>
      </c>
      <c r="H150" s="11"/>
      <c r="I150" s="12"/>
      <c r="J150" s="12"/>
      <c r="K150" s="12"/>
      <c r="L150" s="11">
        <v>574.47</v>
      </c>
      <c r="M150" s="11"/>
      <c r="N150" s="11"/>
      <c r="O150" s="12"/>
      <c r="P150" s="12"/>
      <c r="Q150" s="12"/>
      <c r="R150" s="11">
        <v>574.47</v>
      </c>
      <c r="S150" s="11"/>
      <c r="T150" s="11"/>
      <c r="U150" s="12"/>
      <c r="V150" s="12"/>
      <c r="W150" s="12"/>
      <c r="X150" s="12"/>
      <c r="Y150" s="12"/>
      <c r="Z150" s="12"/>
      <c r="AA150"/>
    </row>
    <row r="151" spans="2:27" ht="11.1" customHeight="1" outlineLevel="2">
      <c r="B151" s="10" t="s">
        <v>29</v>
      </c>
      <c r="C151" s="11">
        <v>752.88</v>
      </c>
      <c r="D151" s="8">
        <f>VLOOKUP($B151,возврат!$B$14:$J$250,MATCH(продажи!C$10,возврат!$B$9:$J$9,0),0)</f>
        <v>0</v>
      </c>
      <c r="E151" s="11"/>
      <c r="F151" s="12"/>
      <c r="G151" s="8">
        <f>VLOOKUP($B151,возврат!$B$14:$J$250,MATCH(продажи!F$10,возврат!$B$9:$J$9,0),0)</f>
        <v>0</v>
      </c>
      <c r="H151" s="12"/>
      <c r="I151" s="12"/>
      <c r="J151" s="12"/>
      <c r="K151" s="12"/>
      <c r="L151" s="11">
        <v>752.88</v>
      </c>
      <c r="M151" s="11"/>
      <c r="N151" s="11"/>
      <c r="O151" s="12"/>
      <c r="P151" s="12"/>
      <c r="Q151" s="12"/>
      <c r="R151" s="11">
        <v>752.88</v>
      </c>
      <c r="S151" s="11"/>
      <c r="T151" s="11"/>
      <c r="U151" s="11">
        <v>752.88</v>
      </c>
      <c r="V151" s="11"/>
      <c r="W151" s="11"/>
      <c r="X151" s="12"/>
      <c r="Y151" s="12"/>
      <c r="Z151" s="12"/>
      <c r="AA151"/>
    </row>
    <row r="152" spans="2:27" ht="11.1" customHeight="1" outlineLevel="2">
      <c r="B152" s="10" t="s">
        <v>30</v>
      </c>
      <c r="C152" s="11">
        <v>762.24</v>
      </c>
      <c r="D152" s="8">
        <f>VLOOKUP($B152,возврат!$B$14:$J$250,MATCH(продажи!C$10,возврат!$B$9:$J$9,0),0)</f>
        <v>0</v>
      </c>
      <c r="E152" s="11"/>
      <c r="F152" s="11">
        <v>381.12</v>
      </c>
      <c r="G152" s="8">
        <f>VLOOKUP($B152,возврат!$B$14:$J$250,MATCH(продажи!F$10,возврат!$B$9:$J$9,0),0)</f>
        <v>0</v>
      </c>
      <c r="H152" s="11"/>
      <c r="I152" s="11">
        <v>762.24</v>
      </c>
      <c r="J152" s="11"/>
      <c r="K152" s="11"/>
      <c r="L152" s="11">
        <v>762.24</v>
      </c>
      <c r="M152" s="11"/>
      <c r="N152" s="11"/>
      <c r="O152" s="8">
        <v>1260</v>
      </c>
      <c r="P152" s="8"/>
      <c r="Q152" s="8"/>
      <c r="R152" s="8">
        <v>1260</v>
      </c>
      <c r="S152" s="8"/>
      <c r="T152" s="8"/>
      <c r="U152" s="11">
        <v>420</v>
      </c>
      <c r="V152" s="11"/>
      <c r="W152" s="11"/>
      <c r="X152" s="11">
        <v>840</v>
      </c>
      <c r="Y152" s="11"/>
      <c r="Z152" s="11"/>
      <c r="AA152"/>
    </row>
    <row r="153" spans="2:27" ht="11.1" customHeight="1" outlineLevel="2">
      <c r="B153" s="10" t="s">
        <v>31</v>
      </c>
      <c r="C153" s="12"/>
      <c r="D153" s="8">
        <f>VLOOKUP($B153,возврат!$B$14:$J$250,MATCH(продажи!C$10,возврат!$B$9:$J$9,0),0)</f>
        <v>0</v>
      </c>
      <c r="E153" s="12"/>
      <c r="F153" s="11">
        <v>547</v>
      </c>
      <c r="G153" s="8">
        <f>VLOOKUP($B153,возврат!$B$14:$J$250,MATCH(продажи!F$10,возврат!$B$9:$J$9,0),0)</f>
        <v>171</v>
      </c>
      <c r="H153" s="11"/>
      <c r="I153" s="11">
        <v>547</v>
      </c>
      <c r="J153" s="11"/>
      <c r="K153" s="11"/>
      <c r="L153" s="8">
        <v>1094</v>
      </c>
      <c r="M153" s="8"/>
      <c r="N153" s="8"/>
      <c r="O153" s="8">
        <v>1149</v>
      </c>
      <c r="P153" s="8"/>
      <c r="Q153" s="8"/>
      <c r="R153" s="8">
        <v>1149</v>
      </c>
      <c r="S153" s="8"/>
      <c r="T153" s="8"/>
      <c r="U153" s="8">
        <v>1149</v>
      </c>
      <c r="V153" s="8"/>
      <c r="W153" s="8"/>
      <c r="X153" s="8">
        <v>1149</v>
      </c>
      <c r="Y153" s="8"/>
      <c r="Z153" s="8"/>
      <c r="AA153"/>
    </row>
    <row r="154" spans="2:27" ht="11.1" customHeight="1" outlineLevel="2">
      <c r="B154" s="10" t="s">
        <v>32</v>
      </c>
      <c r="C154" s="12"/>
      <c r="D154" s="8">
        <f>VLOOKUP($B154,возврат!$B$14:$J$250,MATCH(продажи!C$10,возврат!$B$9:$J$9,0),0)</f>
        <v>0</v>
      </c>
      <c r="E154" s="12"/>
      <c r="F154" s="12"/>
      <c r="G154" s="8">
        <f>VLOOKUP($B154,возврат!$B$14:$J$250,MATCH(продажи!F$10,возврат!$B$9:$J$9,0),0)</f>
        <v>0</v>
      </c>
      <c r="H154" s="12"/>
      <c r="I154" s="12"/>
      <c r="J154" s="12"/>
      <c r="K154" s="12"/>
      <c r="L154" s="8">
        <v>1061</v>
      </c>
      <c r="M154" s="8"/>
      <c r="N154" s="8"/>
      <c r="O154" s="8">
        <v>2122</v>
      </c>
      <c r="P154" s="8"/>
      <c r="Q154" s="8"/>
      <c r="R154" s="8">
        <v>1061</v>
      </c>
      <c r="S154" s="8"/>
      <c r="T154" s="8"/>
      <c r="U154" s="8">
        <v>1061</v>
      </c>
      <c r="V154" s="8"/>
      <c r="W154" s="8"/>
      <c r="X154" s="12"/>
      <c r="Y154" s="12"/>
      <c r="Z154" s="12"/>
      <c r="AA154"/>
    </row>
    <row r="155" spans="2:27" ht="11.1" customHeight="1" outlineLevel="2">
      <c r="B155" s="10" t="s">
        <v>33</v>
      </c>
      <c r="C155" s="12"/>
      <c r="D155" s="8">
        <f>VLOOKUP($B155,возврат!$B$14:$J$250,MATCH(продажи!C$10,возврат!$B$9:$J$9,0),0)</f>
        <v>0</v>
      </c>
      <c r="E155" s="12"/>
      <c r="F155" s="11">
        <v>294</v>
      </c>
      <c r="G155" s="8">
        <f>VLOOKUP($B155,возврат!$B$14:$J$250,MATCH(продажи!F$10,возврат!$B$9:$J$9,0),0)</f>
        <v>0</v>
      </c>
      <c r="H155" s="11"/>
      <c r="I155" s="12"/>
      <c r="J155" s="12"/>
      <c r="K155" s="12"/>
      <c r="L155" s="11">
        <v>294</v>
      </c>
      <c r="M155" s="11"/>
      <c r="N155" s="11"/>
      <c r="O155" s="11">
        <v>294</v>
      </c>
      <c r="P155" s="11"/>
      <c r="Q155" s="11"/>
      <c r="R155" s="11">
        <v>294</v>
      </c>
      <c r="S155" s="11"/>
      <c r="T155" s="11"/>
      <c r="U155" s="12"/>
      <c r="V155" s="12"/>
      <c r="W155" s="12"/>
      <c r="X155" s="12"/>
      <c r="Y155" s="12"/>
      <c r="Z155" s="12"/>
      <c r="AA155"/>
    </row>
    <row r="156" spans="2:27" ht="11.1" customHeight="1" outlineLevel="2">
      <c r="B156" s="10" t="s">
        <v>34</v>
      </c>
      <c r="C156" s="11">
        <v>239.96</v>
      </c>
      <c r="D156" s="8">
        <f>VLOOKUP($B156,возврат!$B$14:$J$250,MATCH(продажи!C$10,возврат!$B$9:$J$9,0),0)</f>
        <v>0</v>
      </c>
      <c r="E156" s="11"/>
      <c r="F156" s="12"/>
      <c r="G156" s="8">
        <f>VLOOKUP($B156,возврат!$B$14:$J$250,MATCH(продажи!F$10,возврат!$B$9:$J$9,0),0)</f>
        <v>0</v>
      </c>
      <c r="H156" s="12"/>
      <c r="I156" s="12"/>
      <c r="J156" s="12"/>
      <c r="K156" s="12"/>
      <c r="L156" s="11">
        <v>239.96</v>
      </c>
      <c r="M156" s="11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/>
    </row>
    <row r="157" spans="2:27" ht="11.1" customHeight="1" outlineLevel="2">
      <c r="B157" s="10" t="s">
        <v>35</v>
      </c>
      <c r="C157" s="11">
        <v>708.48</v>
      </c>
      <c r="D157" s="8">
        <f>VLOOKUP($B157,возврат!$B$14:$J$250,MATCH(продажи!C$10,возврат!$B$9:$J$9,0),0)</f>
        <v>0</v>
      </c>
      <c r="E157" s="11"/>
      <c r="F157" s="12"/>
      <c r="G157" s="8">
        <f>VLOOKUP($B157,возврат!$B$14:$J$250,MATCH(продажи!F$10,возврат!$B$9:$J$9,0),0)</f>
        <v>0</v>
      </c>
      <c r="H157" s="12"/>
      <c r="I157" s="11">
        <v>708.48</v>
      </c>
      <c r="J157" s="11"/>
      <c r="K157" s="11"/>
      <c r="L157" s="12"/>
      <c r="M157" s="12"/>
      <c r="N157" s="12"/>
      <c r="O157" s="11">
        <v>708.48</v>
      </c>
      <c r="P157" s="11"/>
      <c r="Q157" s="11"/>
      <c r="R157" s="11">
        <v>708.48</v>
      </c>
      <c r="S157" s="11"/>
      <c r="T157" s="11"/>
      <c r="U157" s="11">
        <v>708.48</v>
      </c>
      <c r="V157" s="11"/>
      <c r="W157" s="11"/>
      <c r="X157" s="12"/>
      <c r="Y157" s="12"/>
      <c r="Z157" s="12"/>
      <c r="AA157"/>
    </row>
    <row r="158" spans="2:27" ht="11.1" customHeight="1" outlineLevel="2">
      <c r="B158" s="10" t="s">
        <v>36</v>
      </c>
      <c r="C158" s="11">
        <v>472.56</v>
      </c>
      <c r="D158" s="8">
        <f>VLOOKUP($B158,возврат!$B$14:$J$250,MATCH(продажи!C$10,возврат!$B$9:$J$9,0),0)</f>
        <v>0</v>
      </c>
      <c r="E158" s="11"/>
      <c r="F158" s="12"/>
      <c r="G158" s="8">
        <f>VLOOKUP($B158,возврат!$B$14:$J$250,MATCH(продажи!F$10,возврат!$B$9:$J$9,0),0)</f>
        <v>118.14</v>
      </c>
      <c r="H158" s="12"/>
      <c r="I158" s="8">
        <v>1417.68</v>
      </c>
      <c r="J158" s="8"/>
      <c r="K158" s="8"/>
      <c r="L158" s="11">
        <v>945.12</v>
      </c>
      <c r="M158" s="11"/>
      <c r="N158" s="11"/>
      <c r="O158" s="8">
        <v>1417.68</v>
      </c>
      <c r="P158" s="8"/>
      <c r="Q158" s="8"/>
      <c r="R158" s="8">
        <v>1417.68</v>
      </c>
      <c r="S158" s="8"/>
      <c r="T158" s="8"/>
      <c r="U158" s="11">
        <v>945.12</v>
      </c>
      <c r="V158" s="11"/>
      <c r="W158" s="11"/>
      <c r="X158" s="11">
        <v>945.12</v>
      </c>
      <c r="Y158" s="11"/>
      <c r="Z158" s="11"/>
      <c r="AA158"/>
    </row>
    <row r="159" spans="2:27" ht="11.1" customHeight="1" outlineLevel="2">
      <c r="B159" s="10" t="s">
        <v>37</v>
      </c>
      <c r="C159" s="11">
        <v>648.6</v>
      </c>
      <c r="D159" s="8">
        <f>VLOOKUP($B159,возврат!$B$14:$J$250,MATCH(продажи!C$10,возврат!$B$9:$J$9,0),0)</f>
        <v>0</v>
      </c>
      <c r="E159" s="11"/>
      <c r="F159" s="12"/>
      <c r="G159" s="8">
        <f>VLOOKUP($B159,возврат!$B$14:$J$250,MATCH(продажи!F$10,возврат!$B$9:$J$9,0),0)</f>
        <v>0</v>
      </c>
      <c r="H159" s="12"/>
      <c r="I159" s="11">
        <v>713.52</v>
      </c>
      <c r="J159" s="11"/>
      <c r="K159" s="11"/>
      <c r="L159" s="12"/>
      <c r="M159" s="12"/>
      <c r="N159" s="12"/>
      <c r="O159" s="12"/>
      <c r="P159" s="12"/>
      <c r="Q159" s="12"/>
      <c r="R159" s="11">
        <v>713.52</v>
      </c>
      <c r="S159" s="11"/>
      <c r="T159" s="11"/>
      <c r="U159" s="11">
        <v>713.52</v>
      </c>
      <c r="V159" s="11"/>
      <c r="W159" s="11"/>
      <c r="X159" s="12"/>
      <c r="Y159" s="12"/>
      <c r="Z159" s="12"/>
      <c r="AA159"/>
    </row>
    <row r="160" spans="2:27" ht="11.1" customHeight="1" outlineLevel="2">
      <c r="B160" s="10" t="s">
        <v>38</v>
      </c>
      <c r="C160" s="11">
        <v>536.88</v>
      </c>
      <c r="D160" s="8">
        <f>VLOOKUP($B160,возврат!$B$14:$J$250,MATCH(продажи!C$10,возврат!$B$9:$J$9,0),0)</f>
        <v>0</v>
      </c>
      <c r="E160" s="11"/>
      <c r="F160" s="12"/>
      <c r="G160" s="8">
        <f>VLOOKUP($B160,возврат!$B$14:$J$250,MATCH(продажи!F$10,возврат!$B$9:$J$9,0),0)</f>
        <v>89.48</v>
      </c>
      <c r="H160" s="12"/>
      <c r="I160" s="11">
        <v>536.88</v>
      </c>
      <c r="J160" s="11"/>
      <c r="K160" s="11"/>
      <c r="L160" s="12"/>
      <c r="M160" s="12"/>
      <c r="N160" s="12"/>
      <c r="O160" s="12"/>
      <c r="P160" s="12"/>
      <c r="Q160" s="12"/>
      <c r="R160" s="8">
        <v>1073.76</v>
      </c>
      <c r="S160" s="8"/>
      <c r="T160" s="8"/>
      <c r="U160" s="12"/>
      <c r="V160" s="12"/>
      <c r="W160" s="12"/>
      <c r="X160" s="12"/>
      <c r="Y160" s="12"/>
      <c r="Z160" s="12"/>
      <c r="AA160"/>
    </row>
    <row r="161" spans="2:27" ht="11.1" customHeight="1" outlineLevel="2">
      <c r="B161" s="10" t="s">
        <v>39</v>
      </c>
      <c r="C161" s="11">
        <v>536.88</v>
      </c>
      <c r="D161" s="8">
        <f>VLOOKUP($B161,возврат!$B$14:$J$250,MATCH(продажи!C$10,возврат!$B$9:$J$9,0),0)</f>
        <v>0</v>
      </c>
      <c r="E161" s="11"/>
      <c r="F161" s="12"/>
      <c r="G161" s="8">
        <f>VLOOKUP($B161,возврат!$B$14:$J$250,MATCH(продажи!F$10,возврат!$B$9:$J$9,0),0)</f>
        <v>268.44</v>
      </c>
      <c r="H161" s="12"/>
      <c r="I161" s="12"/>
      <c r="J161" s="12"/>
      <c r="K161" s="12"/>
      <c r="L161" s="11">
        <v>536.88</v>
      </c>
      <c r="M161" s="11"/>
      <c r="N161" s="11"/>
      <c r="O161" s="11">
        <v>536.88</v>
      </c>
      <c r="P161" s="11"/>
      <c r="Q161" s="11"/>
      <c r="R161" s="11">
        <v>536.88</v>
      </c>
      <c r="S161" s="11"/>
      <c r="T161" s="11"/>
      <c r="U161" s="12"/>
      <c r="V161" s="12"/>
      <c r="W161" s="12"/>
      <c r="X161" s="12"/>
      <c r="Y161" s="12"/>
      <c r="Z161" s="12"/>
      <c r="AA161"/>
    </row>
    <row r="162" spans="2:27" ht="11.1" customHeight="1" outlineLevel="2">
      <c r="B162" s="10" t="s">
        <v>40</v>
      </c>
      <c r="C162" s="11">
        <v>536.88</v>
      </c>
      <c r="D162" s="8">
        <f>VLOOKUP($B162,возврат!$B$14:$J$250,MATCH(продажи!C$10,возврат!$B$9:$J$9,0),0)</f>
        <v>0</v>
      </c>
      <c r="E162" s="11"/>
      <c r="F162" s="12"/>
      <c r="G162" s="8">
        <f>VLOOKUP($B162,возврат!$B$14:$J$250,MATCH(продажи!F$10,возврат!$B$9:$J$9,0),0)</f>
        <v>268.44</v>
      </c>
      <c r="H162" s="12"/>
      <c r="I162" s="12"/>
      <c r="J162" s="12"/>
      <c r="K162" s="12"/>
      <c r="L162" s="12"/>
      <c r="M162" s="12"/>
      <c r="N162" s="12"/>
      <c r="O162" s="11">
        <v>536.88</v>
      </c>
      <c r="P162" s="11"/>
      <c r="Q162" s="11"/>
      <c r="R162" s="8">
        <v>1073.76</v>
      </c>
      <c r="S162" s="8"/>
      <c r="T162" s="8"/>
      <c r="U162" s="12"/>
      <c r="V162" s="12"/>
      <c r="W162" s="12"/>
      <c r="X162" s="12"/>
      <c r="Y162" s="12"/>
      <c r="Z162" s="12"/>
      <c r="AA162"/>
    </row>
    <row r="163" spans="2:27" ht="11.1" customHeight="1" outlineLevel="2">
      <c r="B163" s="10" t="s">
        <v>41</v>
      </c>
      <c r="C163" s="12"/>
      <c r="D163" s="8">
        <f>VLOOKUP($B163,возврат!$B$14:$J$250,MATCH(продажи!C$10,возврат!$B$9:$J$9,0),0)</f>
        <v>0</v>
      </c>
      <c r="E163" s="12"/>
      <c r="F163" s="12"/>
      <c r="G163" s="8">
        <f>VLOOKUP($B163,возврат!$B$14:$J$250,MATCH(продажи!F$10,возврат!$B$9:$J$9,0),0)</f>
        <v>211.68</v>
      </c>
      <c r="H163" s="12"/>
      <c r="I163" s="11">
        <v>542.48</v>
      </c>
      <c r="J163" s="11"/>
      <c r="K163" s="11"/>
      <c r="L163" s="8">
        <v>1084.96</v>
      </c>
      <c r="M163" s="8"/>
      <c r="N163" s="8"/>
      <c r="O163" s="8">
        <v>1084.96</v>
      </c>
      <c r="P163" s="8"/>
      <c r="Q163" s="8"/>
      <c r="R163" s="12"/>
      <c r="S163" s="12"/>
      <c r="T163" s="12"/>
      <c r="U163" s="11">
        <v>542.48</v>
      </c>
      <c r="V163" s="11"/>
      <c r="W163" s="11"/>
      <c r="X163" s="11">
        <v>542.48</v>
      </c>
      <c r="Y163" s="11"/>
      <c r="Z163" s="11"/>
      <c r="AA163"/>
    </row>
    <row r="164" spans="2:27" ht="11.1" customHeight="1" outlineLevel="2">
      <c r="B164" s="10" t="s">
        <v>42</v>
      </c>
      <c r="C164" s="12"/>
      <c r="D164" s="8">
        <f>VLOOKUP($B164,возврат!$B$14:$J$250,MATCH(продажи!C$10,возврат!$B$9:$J$9,0),0)</f>
        <v>0</v>
      </c>
      <c r="E164" s="12"/>
      <c r="F164" s="12"/>
      <c r="G164" s="8">
        <f>VLOOKUP($B164,возврат!$B$14:$J$250,MATCH(продажи!F$10,возврат!$B$9:$J$9,0),0)</f>
        <v>0</v>
      </c>
      <c r="H164" s="12"/>
      <c r="I164" s="12"/>
      <c r="J164" s="12"/>
      <c r="K164" s="12"/>
      <c r="L164" s="11">
        <v>515.52</v>
      </c>
      <c r="M164" s="11"/>
      <c r="N164" s="11"/>
      <c r="O164" s="11">
        <v>567.12</v>
      </c>
      <c r="P164" s="11"/>
      <c r="Q164" s="11"/>
      <c r="R164" s="11">
        <v>567.12</v>
      </c>
      <c r="S164" s="11"/>
      <c r="T164" s="11"/>
      <c r="U164" s="11">
        <v>567.12</v>
      </c>
      <c r="V164" s="11"/>
      <c r="W164" s="11"/>
      <c r="X164" s="12"/>
      <c r="Y164" s="12"/>
      <c r="Z164" s="12"/>
      <c r="AA164"/>
    </row>
    <row r="165" spans="2:27" ht="11.1" customHeight="1" outlineLevel="2">
      <c r="B165" s="10" t="s">
        <v>43</v>
      </c>
      <c r="C165" s="12"/>
      <c r="D165" s="8">
        <f>VLOOKUP($B165,возврат!$B$14:$J$250,MATCH(продажи!C$10,возврат!$B$9:$J$9,0),0)</f>
        <v>21.48</v>
      </c>
      <c r="E165" s="12"/>
      <c r="F165" s="12"/>
      <c r="G165" s="8">
        <f>VLOOKUP($B165,возврат!$B$14:$J$250,MATCH(продажи!F$10,возврат!$B$9:$J$9,0),0)</f>
        <v>0</v>
      </c>
      <c r="H165" s="12"/>
      <c r="I165" s="11">
        <v>515.52</v>
      </c>
      <c r="J165" s="11"/>
      <c r="K165" s="11"/>
      <c r="L165" s="11">
        <v>515.52</v>
      </c>
      <c r="M165" s="11"/>
      <c r="N165" s="11"/>
      <c r="O165" s="11">
        <v>567.12</v>
      </c>
      <c r="P165" s="11"/>
      <c r="Q165" s="11"/>
      <c r="R165" s="11">
        <v>567.12</v>
      </c>
      <c r="S165" s="11"/>
      <c r="T165" s="11"/>
      <c r="U165" s="12"/>
      <c r="V165" s="12"/>
      <c r="W165" s="12"/>
      <c r="X165" s="11">
        <v>567.12</v>
      </c>
      <c r="Y165" s="11"/>
      <c r="Z165" s="11"/>
      <c r="AA165"/>
    </row>
    <row r="166" spans="2:27" ht="11.1" customHeight="1" outlineLevel="2">
      <c r="B166" s="10" t="s">
        <v>44</v>
      </c>
      <c r="C166" s="11">
        <v>515.52</v>
      </c>
      <c r="D166" s="8">
        <f>VLOOKUP($B166,возврат!$B$14:$J$250,MATCH(продажи!C$10,возврат!$B$9:$J$9,0),0)</f>
        <v>0</v>
      </c>
      <c r="E166" s="11"/>
      <c r="F166" s="12"/>
      <c r="G166" s="8">
        <f>VLOOKUP($B166,возврат!$B$14:$J$250,MATCH(продажи!F$10,возврат!$B$9:$J$9,0),0)</f>
        <v>0</v>
      </c>
      <c r="H166" s="12"/>
      <c r="I166" s="12"/>
      <c r="J166" s="12"/>
      <c r="K166" s="12"/>
      <c r="L166" s="11">
        <v>515.52</v>
      </c>
      <c r="M166" s="11"/>
      <c r="N166" s="11"/>
      <c r="O166" s="11">
        <v>591.12</v>
      </c>
      <c r="P166" s="11"/>
      <c r="Q166" s="11"/>
      <c r="R166" s="11">
        <v>591.12</v>
      </c>
      <c r="S166" s="11"/>
      <c r="T166" s="11"/>
      <c r="U166" s="11">
        <v>591.12</v>
      </c>
      <c r="V166" s="11"/>
      <c r="W166" s="11"/>
      <c r="X166" s="12"/>
      <c r="Y166" s="12"/>
      <c r="Z166" s="12"/>
      <c r="AA166"/>
    </row>
    <row r="167" spans="2:27" ht="11.1" customHeight="1" outlineLevel="2">
      <c r="B167" s="10" t="s">
        <v>45</v>
      </c>
      <c r="C167" s="12"/>
      <c r="D167" s="8">
        <f>VLOOKUP($B167,возврат!$B$14:$J$250,MATCH(продажи!C$10,возврат!$B$9:$J$9,0),0)</f>
        <v>0</v>
      </c>
      <c r="E167" s="12"/>
      <c r="F167" s="12"/>
      <c r="G167" s="8">
        <f>VLOOKUP($B167,возврат!$B$14:$J$250,MATCH(продажи!F$10,возврат!$B$9:$J$9,0),0)</f>
        <v>0</v>
      </c>
      <c r="H167" s="12"/>
      <c r="I167" s="11">
        <v>563.12</v>
      </c>
      <c r="J167" s="11"/>
      <c r="K167" s="11"/>
      <c r="L167" s="11">
        <v>563.12</v>
      </c>
      <c r="M167" s="11"/>
      <c r="N167" s="11"/>
      <c r="O167" s="11">
        <v>563.12</v>
      </c>
      <c r="P167" s="11"/>
      <c r="Q167" s="11"/>
      <c r="R167" s="8">
        <v>1238</v>
      </c>
      <c r="S167" s="8"/>
      <c r="T167" s="8"/>
      <c r="U167" s="11">
        <v>619</v>
      </c>
      <c r="V167" s="11"/>
      <c r="W167" s="11"/>
      <c r="X167" s="12"/>
      <c r="Y167" s="12"/>
      <c r="Z167" s="12"/>
      <c r="AA167"/>
    </row>
    <row r="168" spans="2:27" ht="11.1" customHeight="1" outlineLevel="2">
      <c r="B168" s="10" t="s">
        <v>46</v>
      </c>
      <c r="C168" s="11">
        <v>618.09</v>
      </c>
      <c r="D168" s="8">
        <f>VLOOKUP($B168,возврат!$B$14:$J$250,MATCH(продажи!C$10,возврат!$B$9:$J$9,0),0)</f>
        <v>0</v>
      </c>
      <c r="E168" s="11"/>
      <c r="F168" s="11">
        <v>605.04</v>
      </c>
      <c r="G168" s="8">
        <f>VLOOKUP($B168,возврат!$B$14:$J$250,MATCH(продажи!F$10,возврат!$B$9:$J$9,0),0)</f>
        <v>38.81</v>
      </c>
      <c r="H168" s="11"/>
      <c r="I168" s="11">
        <v>590.22</v>
      </c>
      <c r="J168" s="11"/>
      <c r="K168" s="11"/>
      <c r="L168" s="8">
        <v>1209.02</v>
      </c>
      <c r="M168" s="8"/>
      <c r="N168" s="8"/>
      <c r="O168" s="11">
        <v>659.32</v>
      </c>
      <c r="P168" s="11"/>
      <c r="Q168" s="11"/>
      <c r="R168" s="11">
        <v>644</v>
      </c>
      <c r="S168" s="11"/>
      <c r="T168" s="11"/>
      <c r="U168" s="11">
        <v>639.65</v>
      </c>
      <c r="V168" s="11"/>
      <c r="W168" s="11"/>
      <c r="X168" s="8">
        <v>1327.18</v>
      </c>
      <c r="Y168" s="8"/>
      <c r="Z168" s="8"/>
      <c r="AA168"/>
    </row>
    <row r="169" spans="2:27" ht="11.1" customHeight="1" outlineLevel="2">
      <c r="B169" s="10" t="s">
        <v>47</v>
      </c>
      <c r="C169" s="12"/>
      <c r="D169" s="8">
        <f>VLOOKUP($B169,возврат!$B$14:$J$250,MATCH(продажи!C$10,возврат!$B$9:$J$9,0),0)</f>
        <v>0</v>
      </c>
      <c r="E169" s="12"/>
      <c r="F169" s="12"/>
      <c r="G169" s="8">
        <f>VLOOKUP($B169,возврат!$B$14:$J$250,MATCH(продажи!F$10,возврат!$B$9:$J$9,0),0)</f>
        <v>0</v>
      </c>
      <c r="H169" s="12"/>
      <c r="I169" s="12"/>
      <c r="J169" s="12"/>
      <c r="K169" s="12"/>
      <c r="L169" s="11">
        <v>559</v>
      </c>
      <c r="M169" s="11"/>
      <c r="N169" s="11"/>
      <c r="O169" s="11">
        <v>615</v>
      </c>
      <c r="P169" s="11"/>
      <c r="Q169" s="11"/>
      <c r="R169" s="11">
        <v>615</v>
      </c>
      <c r="S169" s="11"/>
      <c r="T169" s="11"/>
      <c r="U169" s="8">
        <v>1230</v>
      </c>
      <c r="V169" s="8"/>
      <c r="W169" s="8"/>
      <c r="X169" s="11">
        <v>492</v>
      </c>
      <c r="Y169" s="11"/>
      <c r="Z169" s="11"/>
      <c r="AA169"/>
    </row>
    <row r="170" spans="2:27" ht="11.1" customHeight="1" outlineLevel="2">
      <c r="B170" s="10" t="s">
        <v>48</v>
      </c>
      <c r="C170" s="11">
        <v>676.95</v>
      </c>
      <c r="D170" s="8" t="e">
        <f>VLOOKUP($B170,возврат!$B$14:$J$250,MATCH(продажи!C$10,возврат!$B$9:$J$9,0),0)</f>
        <v>#N/A</v>
      </c>
      <c r="E170" s="11"/>
      <c r="F170" s="11">
        <v>676.95</v>
      </c>
      <c r="G170" s="8" t="e">
        <f>VLOOKUP($B170,возврат!$B$14:$J$250,MATCH(продажи!F$10,возврат!$B$9:$J$9,0),0)</f>
        <v>#N/A</v>
      </c>
      <c r="H170" s="11"/>
      <c r="I170" s="12"/>
      <c r="J170" s="12"/>
      <c r="K170" s="12"/>
      <c r="L170" s="11">
        <v>676.95</v>
      </c>
      <c r="M170" s="11"/>
      <c r="N170" s="11"/>
      <c r="O170" s="11">
        <v>744.6</v>
      </c>
      <c r="P170" s="11"/>
      <c r="Q170" s="11"/>
      <c r="R170" s="12"/>
      <c r="S170" s="12"/>
      <c r="T170" s="12"/>
      <c r="U170" s="11">
        <v>744.6</v>
      </c>
      <c r="V170" s="11"/>
      <c r="W170" s="11"/>
      <c r="X170" s="12"/>
      <c r="Y170" s="12"/>
      <c r="Z170" s="12"/>
      <c r="AA170"/>
    </row>
    <row r="171" spans="2:27" ht="11.1" customHeight="1" outlineLevel="2">
      <c r="B171" s="10" t="s">
        <v>49</v>
      </c>
      <c r="C171" s="11">
        <v>510</v>
      </c>
      <c r="D171" s="8">
        <f>VLOOKUP($B171,возврат!$B$14:$J$250,MATCH(продажи!C$10,возврат!$B$9:$J$9,0),0)</f>
        <v>0</v>
      </c>
      <c r="E171" s="11"/>
      <c r="F171" s="11">
        <v>510</v>
      </c>
      <c r="G171" s="8">
        <f>VLOOKUP($B171,возврат!$B$14:$J$250,MATCH(продажи!F$10,возврат!$B$9:$J$9,0),0)</f>
        <v>0</v>
      </c>
      <c r="H171" s="11"/>
      <c r="I171" s="11">
        <v>510</v>
      </c>
      <c r="J171" s="11"/>
      <c r="K171" s="11"/>
      <c r="L171" s="11">
        <v>510</v>
      </c>
      <c r="M171" s="11"/>
      <c r="N171" s="11"/>
      <c r="O171" s="8">
        <v>1071</v>
      </c>
      <c r="P171" s="8"/>
      <c r="Q171" s="8"/>
      <c r="R171" s="11">
        <v>561</v>
      </c>
      <c r="S171" s="11"/>
      <c r="T171" s="11"/>
      <c r="U171" s="11">
        <v>561</v>
      </c>
      <c r="V171" s="11"/>
      <c r="W171" s="11"/>
      <c r="X171" s="12"/>
      <c r="Y171" s="12"/>
      <c r="Z171" s="12"/>
      <c r="AA171"/>
    </row>
    <row r="172" spans="2:27" ht="11.1" customHeight="1" outlineLevel="2">
      <c r="B172" s="10" t="s">
        <v>50</v>
      </c>
      <c r="C172" s="11">
        <v>609.72</v>
      </c>
      <c r="D172" s="8" t="e">
        <f>VLOOKUP($B172,возврат!$B$14:$J$250,MATCH(продажи!C$10,возврат!$B$9:$J$9,0),0)</f>
        <v>#N/A</v>
      </c>
      <c r="E172" s="11"/>
      <c r="F172" s="12"/>
      <c r="G172" s="8" t="e">
        <f>VLOOKUP($B172,возврат!$B$14:$J$250,MATCH(продажи!F$10,возврат!$B$9:$J$9,0),0)</f>
        <v>#N/A</v>
      </c>
      <c r="H172" s="12"/>
      <c r="I172" s="11">
        <v>609.72</v>
      </c>
      <c r="J172" s="11"/>
      <c r="K172" s="11"/>
      <c r="L172" s="8">
        <v>1219.44</v>
      </c>
      <c r="M172" s="8"/>
      <c r="N172" s="8"/>
      <c r="O172" s="11">
        <v>670.68</v>
      </c>
      <c r="P172" s="11"/>
      <c r="Q172" s="11"/>
      <c r="R172" s="11">
        <v>670.68</v>
      </c>
      <c r="S172" s="11"/>
      <c r="T172" s="11"/>
      <c r="U172" s="8">
        <v>1341.36</v>
      </c>
      <c r="V172" s="8"/>
      <c r="W172" s="8"/>
      <c r="X172" s="8">
        <v>1341.36</v>
      </c>
      <c r="Y172" s="8"/>
      <c r="Z172" s="8"/>
      <c r="AA172"/>
    </row>
    <row r="173" spans="2:27" ht="11.1" customHeight="1" outlineLevel="2">
      <c r="B173" s="10" t="s">
        <v>51</v>
      </c>
      <c r="C173" s="12"/>
      <c r="D173" s="8">
        <f>VLOOKUP($B173,возврат!$B$14:$J$250,MATCH(продажи!C$10,возврат!$B$9:$J$9,0),0)</f>
        <v>0</v>
      </c>
      <c r="E173" s="12"/>
      <c r="F173" s="12"/>
      <c r="G173" s="8">
        <f>VLOOKUP($B173,возврат!$B$14:$J$250,MATCH(продажи!F$10,возврат!$B$9:$J$9,0),0)</f>
        <v>0</v>
      </c>
      <c r="H173" s="12"/>
      <c r="I173" s="12"/>
      <c r="J173" s="12"/>
      <c r="K173" s="12"/>
      <c r="L173" s="12"/>
      <c r="M173" s="12"/>
      <c r="N173" s="12"/>
      <c r="O173" s="8">
        <v>1421.55</v>
      </c>
      <c r="P173" s="8"/>
      <c r="Q173" s="8"/>
      <c r="R173" s="11">
        <v>744.6</v>
      </c>
      <c r="S173" s="11"/>
      <c r="T173" s="11"/>
      <c r="U173" s="12"/>
      <c r="V173" s="12"/>
      <c r="W173" s="12"/>
      <c r="X173" s="11">
        <v>744.6</v>
      </c>
      <c r="Y173" s="11"/>
      <c r="Z173" s="11"/>
      <c r="AA173"/>
    </row>
    <row r="174" spans="2:27" ht="11.1" customHeight="1" outlineLevel="2">
      <c r="B174" s="10" t="s">
        <v>53</v>
      </c>
      <c r="C174" s="12"/>
      <c r="D174" s="8">
        <f>VLOOKUP($B174,возврат!$B$14:$J$250,MATCH(продажи!C$10,возврат!$B$9:$J$9,0),0)</f>
        <v>0</v>
      </c>
      <c r="E174" s="12"/>
      <c r="F174" s="12"/>
      <c r="G174" s="8">
        <f>VLOOKUP($B174,возврат!$B$14:$J$250,MATCH(продажи!F$10,возврат!$B$9:$J$9,0),0)</f>
        <v>0</v>
      </c>
      <c r="H174" s="12"/>
      <c r="I174" s="8">
        <v>1020</v>
      </c>
      <c r="J174" s="8"/>
      <c r="K174" s="8"/>
      <c r="L174" s="8">
        <v>1020</v>
      </c>
      <c r="M174" s="8"/>
      <c r="N174" s="8"/>
      <c r="O174" s="8">
        <v>1071</v>
      </c>
      <c r="P174" s="8"/>
      <c r="Q174" s="8"/>
      <c r="R174" s="11">
        <v>561</v>
      </c>
      <c r="S174" s="11"/>
      <c r="T174" s="11"/>
      <c r="U174" s="8">
        <v>1122</v>
      </c>
      <c r="V174" s="8"/>
      <c r="W174" s="8"/>
      <c r="X174" s="11">
        <v>561</v>
      </c>
      <c r="Y174" s="11"/>
      <c r="Z174" s="11"/>
      <c r="AA174"/>
    </row>
    <row r="175" spans="2:27" ht="11.1" customHeight="1" outlineLevel="2">
      <c r="B175" s="10" t="s">
        <v>69</v>
      </c>
      <c r="C175" s="11">
        <v>609.72</v>
      </c>
      <c r="D175" s="8">
        <f>VLOOKUP($B175,возврат!$B$14:$J$250,MATCH(продажи!C$10,возврат!$B$9:$J$9,0),0)</f>
        <v>0</v>
      </c>
      <c r="E175" s="11"/>
      <c r="F175" s="12"/>
      <c r="G175" s="8">
        <f>VLOOKUP($B175,возврат!$B$14:$J$250,MATCH(продажи!F$10,возврат!$B$9:$J$9,0),0)</f>
        <v>0</v>
      </c>
      <c r="H175" s="12"/>
      <c r="I175" s="12"/>
      <c r="J175" s="12"/>
      <c r="K175" s="12"/>
      <c r="L175" s="11">
        <v>609.72</v>
      </c>
      <c r="M175" s="11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/>
    </row>
    <row r="176" spans="2:27" ht="11.1" customHeight="1" outlineLevel="2">
      <c r="B176" s="10" t="s">
        <v>54</v>
      </c>
      <c r="C176" s="11">
        <v>676.95</v>
      </c>
      <c r="D176" s="8">
        <f>VLOOKUP($B176,возврат!$B$14:$J$250,MATCH(продажи!C$10,возврат!$B$9:$J$9,0),0)</f>
        <v>0</v>
      </c>
      <c r="E176" s="11"/>
      <c r="F176" s="12"/>
      <c r="G176" s="8">
        <f>VLOOKUP($B176,возврат!$B$14:$J$250,MATCH(продажи!F$10,возврат!$B$9:$J$9,0),0)</f>
        <v>0</v>
      </c>
      <c r="H176" s="12"/>
      <c r="I176" s="11">
        <v>676.95</v>
      </c>
      <c r="J176" s="11"/>
      <c r="K176" s="11"/>
      <c r="L176" s="11">
        <v>676.95</v>
      </c>
      <c r="M176" s="11"/>
      <c r="N176" s="11"/>
      <c r="O176" s="11">
        <v>744.6</v>
      </c>
      <c r="P176" s="11"/>
      <c r="Q176" s="11"/>
      <c r="R176" s="11">
        <v>744.6</v>
      </c>
      <c r="S176" s="11"/>
      <c r="T176" s="11"/>
      <c r="U176" s="11">
        <v>744.6</v>
      </c>
      <c r="V176" s="11"/>
      <c r="W176" s="11"/>
      <c r="X176" s="11">
        <v>744.6</v>
      </c>
      <c r="Y176" s="11"/>
      <c r="Z176" s="11"/>
      <c r="AA176"/>
    </row>
    <row r="177" spans="2:27" ht="11.1" customHeight="1" outlineLevel="2">
      <c r="B177" s="10" t="s">
        <v>55</v>
      </c>
      <c r="C177" s="11">
        <v>676.95</v>
      </c>
      <c r="D177" s="8">
        <f>VLOOKUP($B177,возврат!$B$14:$J$250,MATCH(продажи!C$10,возврат!$B$9:$J$9,0),0)</f>
        <v>0</v>
      </c>
      <c r="E177" s="11"/>
      <c r="F177" s="12"/>
      <c r="G177" s="8">
        <f>VLOOKUP($B177,возврат!$B$14:$J$250,MATCH(продажи!F$10,возврат!$B$9:$J$9,0),0)</f>
        <v>0</v>
      </c>
      <c r="H177" s="12"/>
      <c r="I177" s="11">
        <v>676.95</v>
      </c>
      <c r="J177" s="11"/>
      <c r="K177" s="11"/>
      <c r="L177" s="11">
        <v>676.95</v>
      </c>
      <c r="M177" s="11"/>
      <c r="N177" s="11"/>
      <c r="O177" s="11">
        <v>744.6</v>
      </c>
      <c r="P177" s="11"/>
      <c r="Q177" s="11"/>
      <c r="R177" s="11">
        <v>744.6</v>
      </c>
      <c r="S177" s="11"/>
      <c r="T177" s="11"/>
      <c r="U177" s="12"/>
      <c r="V177" s="12"/>
      <c r="W177" s="12"/>
      <c r="X177" s="11">
        <v>744.6</v>
      </c>
      <c r="Y177" s="11"/>
      <c r="Z177" s="11"/>
      <c r="AA177"/>
    </row>
    <row r="178" spans="2:27" ht="11.1" customHeight="1" outlineLevel="2">
      <c r="B178" s="10" t="s">
        <v>56</v>
      </c>
      <c r="C178" s="11">
        <v>575.4</v>
      </c>
      <c r="D178" s="8">
        <f>VLOOKUP($B178,возврат!$B$14:$J$250,MATCH(продажи!C$10,возврат!$B$9:$J$9,0),0)</f>
        <v>0</v>
      </c>
      <c r="E178" s="11"/>
      <c r="F178" s="12"/>
      <c r="G178" s="8">
        <f>VLOOKUP($B178,возврат!$B$14:$J$250,MATCH(продажи!F$10,возврат!$B$9:$J$9,0),0)</f>
        <v>767.2</v>
      </c>
      <c r="H178" s="12"/>
      <c r="I178" s="12"/>
      <c r="J178" s="12"/>
      <c r="K178" s="12"/>
      <c r="L178" s="12"/>
      <c r="M178" s="12"/>
      <c r="N178" s="12"/>
      <c r="O178" s="11">
        <v>575.4</v>
      </c>
      <c r="P178" s="11"/>
      <c r="Q178" s="11"/>
      <c r="R178" s="12"/>
      <c r="S178" s="12"/>
      <c r="T178" s="12"/>
      <c r="U178" s="11">
        <v>633</v>
      </c>
      <c r="V178" s="11"/>
      <c r="W178" s="11"/>
      <c r="X178" s="12"/>
      <c r="Y178" s="12"/>
      <c r="Z178" s="12"/>
      <c r="AA178"/>
    </row>
    <row r="179" spans="2:27" ht="11.1" customHeight="1" outlineLevel="2">
      <c r="B179" s="10" t="s">
        <v>57</v>
      </c>
      <c r="C179" s="8">
        <v>1720.68</v>
      </c>
      <c r="D179" s="8">
        <f>VLOOKUP($B179,возврат!$B$14:$J$250,MATCH(продажи!C$10,возврат!$B$9:$J$9,0),0)</f>
        <v>487.52</v>
      </c>
      <c r="E179" s="8"/>
      <c r="F179" s="11">
        <v>860.34</v>
      </c>
      <c r="G179" s="8">
        <f>VLOOKUP($B179,возврат!$B$14:$J$250,MATCH(продажи!F$10,возврат!$B$9:$J$9,0),0)</f>
        <v>1433.9</v>
      </c>
      <c r="H179" s="11"/>
      <c r="I179" s="8">
        <v>5248.02</v>
      </c>
      <c r="J179" s="8"/>
      <c r="K179" s="8"/>
      <c r="L179" s="8">
        <v>1806.72</v>
      </c>
      <c r="M179" s="8"/>
      <c r="N179" s="8"/>
      <c r="O179" s="11">
        <v>903.36</v>
      </c>
      <c r="P179" s="11"/>
      <c r="Q179" s="11"/>
      <c r="R179" s="8">
        <v>5040</v>
      </c>
      <c r="S179" s="8"/>
      <c r="T179" s="8"/>
      <c r="U179" s="8">
        <v>3197.88</v>
      </c>
      <c r="V179" s="8"/>
      <c r="W179" s="8"/>
      <c r="X179" s="8">
        <v>3197.88</v>
      </c>
      <c r="Y179" s="8"/>
      <c r="Z179" s="8"/>
      <c r="AA179"/>
    </row>
    <row r="180" spans="2:27" ht="11.1" customHeight="1" outlineLevel="2">
      <c r="B180" s="10" t="s">
        <v>58</v>
      </c>
      <c r="C180" s="12"/>
      <c r="D180" s="8" t="e">
        <f>VLOOKUP($B180,возврат!$B$14:$J$250,MATCH(продажи!C$10,возврат!$B$9:$J$9,0),0)</f>
        <v>#N/A</v>
      </c>
      <c r="E180" s="12"/>
      <c r="F180" s="12"/>
      <c r="G180" s="8" t="e">
        <f>VLOOKUP($B180,возврат!$B$14:$J$250,MATCH(продажи!F$10,возврат!$B$9:$J$9,0),0)</f>
        <v>#N/A</v>
      </c>
      <c r="H180" s="12"/>
      <c r="I180" s="12"/>
      <c r="J180" s="12"/>
      <c r="K180" s="12"/>
      <c r="L180" s="8">
        <v>1063.56</v>
      </c>
      <c r="M180" s="8"/>
      <c r="N180" s="8"/>
      <c r="O180" s="12"/>
      <c r="P180" s="12"/>
      <c r="Q180" s="12"/>
      <c r="R180" s="8">
        <v>1063.56</v>
      </c>
      <c r="S180" s="8"/>
      <c r="T180" s="8"/>
      <c r="U180" s="8">
        <v>1223.04</v>
      </c>
      <c r="V180" s="8"/>
      <c r="W180" s="8"/>
      <c r="X180" s="12"/>
      <c r="Y180" s="12"/>
      <c r="Z180" s="12"/>
      <c r="AA180"/>
    </row>
    <row r="181" spans="2:27" ht="11.1" customHeight="1" outlineLevel="2">
      <c r="B181" s="10" t="s">
        <v>59</v>
      </c>
      <c r="C181" s="12"/>
      <c r="D181" s="8">
        <f>VLOOKUP($B181,возврат!$B$14:$J$250,MATCH(продажи!C$10,возврат!$B$9:$J$9,0),0)</f>
        <v>0</v>
      </c>
      <c r="E181" s="12"/>
      <c r="F181" s="12"/>
      <c r="G181" s="8">
        <f>VLOOKUP($B181,возврат!$B$14:$J$250,MATCH(продажи!F$10,возврат!$B$9:$J$9,0),0)</f>
        <v>0</v>
      </c>
      <c r="H181" s="12"/>
      <c r="I181" s="12"/>
      <c r="J181" s="12"/>
      <c r="K181" s="12"/>
      <c r="L181" s="8">
        <v>1063.56</v>
      </c>
      <c r="M181" s="8"/>
      <c r="N181" s="8"/>
      <c r="O181" s="8">
        <v>1063.56</v>
      </c>
      <c r="P181" s="8"/>
      <c r="Q181" s="8"/>
      <c r="R181" s="12"/>
      <c r="S181" s="12"/>
      <c r="T181" s="12"/>
      <c r="U181" s="12"/>
      <c r="V181" s="12"/>
      <c r="W181" s="12"/>
      <c r="X181" s="12"/>
      <c r="Y181" s="12"/>
      <c r="Z181" s="12"/>
      <c r="AA181"/>
    </row>
    <row r="182" spans="2:27" ht="11.1" customHeight="1" outlineLevel="2">
      <c r="B182" s="10" t="s">
        <v>60</v>
      </c>
      <c r="C182" s="12"/>
      <c r="D182" s="8">
        <f>VLOOKUP($B182,возврат!$B$14:$J$250,MATCH(продажи!C$10,возврат!$B$9:$J$9,0),0)</f>
        <v>0</v>
      </c>
      <c r="E182" s="12"/>
      <c r="F182" s="12"/>
      <c r="G182" s="8">
        <f>VLOOKUP($B182,возврат!$B$14:$J$250,MATCH(продажи!F$10,возврат!$B$9:$J$9,0),0)</f>
        <v>0</v>
      </c>
      <c r="H182" s="12"/>
      <c r="I182" s="12"/>
      <c r="J182" s="12"/>
      <c r="K182" s="12"/>
      <c r="L182" s="8">
        <v>1063.56</v>
      </c>
      <c r="M182" s="8"/>
      <c r="N182" s="8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/>
    </row>
    <row r="183" spans="2:27" ht="11.1" customHeight="1" outlineLevel="2">
      <c r="B183" s="10" t="s">
        <v>61</v>
      </c>
      <c r="C183" s="12"/>
      <c r="D183" s="8">
        <f>VLOOKUP($B183,возврат!$B$14:$J$250,MATCH(продажи!C$10,возврат!$B$9:$J$9,0),0)</f>
        <v>0</v>
      </c>
      <c r="E183" s="12"/>
      <c r="F183" s="12"/>
      <c r="G183" s="8">
        <f>VLOOKUP($B183,возврат!$B$14:$J$250,MATCH(продажи!F$10,возврат!$B$9:$J$9,0),0)</f>
        <v>0</v>
      </c>
      <c r="H183" s="12"/>
      <c r="I183" s="12"/>
      <c r="J183" s="12"/>
      <c r="K183" s="12"/>
      <c r="L183" s="8">
        <v>1658.57</v>
      </c>
      <c r="M183" s="8"/>
      <c r="N183" s="8"/>
      <c r="O183" s="8">
        <v>2877.35</v>
      </c>
      <c r="P183" s="8"/>
      <c r="Q183" s="8"/>
      <c r="R183" s="8">
        <v>1613.42</v>
      </c>
      <c r="S183" s="8"/>
      <c r="T183" s="8"/>
      <c r="U183" s="12"/>
      <c r="V183" s="12"/>
      <c r="W183" s="12"/>
      <c r="X183" s="8">
        <v>1665.94</v>
      </c>
      <c r="Y183" s="8"/>
      <c r="Z183" s="8"/>
      <c r="AA183"/>
    </row>
    <row r="184" spans="2:27" ht="11.1" customHeight="1" outlineLevel="2">
      <c r="B184" s="10" t="s">
        <v>62</v>
      </c>
      <c r="C184" s="12"/>
      <c r="D184" s="8">
        <f>VLOOKUP($B184,возврат!$B$14:$J$250,MATCH(продажи!C$10,возврат!$B$9:$J$9,0),0)</f>
        <v>0</v>
      </c>
      <c r="E184" s="12"/>
      <c r="F184" s="12"/>
      <c r="G184" s="8">
        <f>VLOOKUP($B184,возврат!$B$14:$J$250,MATCH(продажи!F$10,возврат!$B$9:$J$9,0),0)</f>
        <v>0</v>
      </c>
      <c r="H184" s="12"/>
      <c r="I184" s="12"/>
      <c r="J184" s="12"/>
      <c r="K184" s="12"/>
      <c r="L184" s="8">
        <v>1557.11</v>
      </c>
      <c r="M184" s="8"/>
      <c r="N184" s="8"/>
      <c r="O184" s="8">
        <v>2879.26</v>
      </c>
      <c r="P184" s="8"/>
      <c r="Q184" s="8"/>
      <c r="R184" s="12"/>
      <c r="S184" s="12"/>
      <c r="T184" s="12"/>
      <c r="U184" s="8">
        <v>1523.97</v>
      </c>
      <c r="V184" s="8"/>
      <c r="W184" s="8"/>
      <c r="X184" s="8">
        <v>1536.93</v>
      </c>
      <c r="Y184" s="8"/>
      <c r="Z184" s="8"/>
      <c r="AA184"/>
    </row>
    <row r="185" spans="2:27" ht="11.1" customHeight="1" outlineLevel="2">
      <c r="B185" s="10" t="s">
        <v>63</v>
      </c>
      <c r="C185" s="12"/>
      <c r="D185" s="8">
        <f>VLOOKUP($B185,возврат!$B$14:$J$250,MATCH(продажи!C$10,возврат!$B$9:$J$9,0),0)</f>
        <v>0</v>
      </c>
      <c r="E185" s="12"/>
      <c r="F185" s="12"/>
      <c r="G185" s="8">
        <f>VLOOKUP($B185,возврат!$B$14:$J$250,MATCH(продажи!F$10,возврат!$B$9:$J$9,0),0)</f>
        <v>0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8">
        <v>1148.25</v>
      </c>
      <c r="V185" s="8"/>
      <c r="W185" s="8"/>
      <c r="X185" s="12"/>
      <c r="Y185" s="12"/>
      <c r="Z185" s="12"/>
      <c r="AA185"/>
    </row>
    <row r="186" spans="2:27" ht="11.1" customHeight="1" outlineLevel="2">
      <c r="B186" s="10" t="s">
        <v>64</v>
      </c>
      <c r="C186" s="8">
        <v>1148.25</v>
      </c>
      <c r="D186" s="8">
        <f>VLOOKUP($B186,возврат!$B$14:$J$250,MATCH(продажи!C$10,возврат!$B$9:$J$9,0),0)</f>
        <v>0</v>
      </c>
      <c r="E186" s="8"/>
      <c r="F186" s="12"/>
      <c r="G186" s="8">
        <f>VLOOKUP($B186,возврат!$B$14:$J$250,MATCH(продажи!F$10,возврат!$B$9:$J$9,0),0)</f>
        <v>0</v>
      </c>
      <c r="H186" s="12"/>
      <c r="I186" s="8">
        <v>1148.25</v>
      </c>
      <c r="J186" s="8"/>
      <c r="K186" s="8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/>
    </row>
    <row r="187" spans="2:27" ht="11.1" customHeight="1" outlineLevel="2">
      <c r="B187" s="10" t="s">
        <v>65</v>
      </c>
      <c r="C187" s="8">
        <v>1720.68</v>
      </c>
      <c r="D187" s="8">
        <f>VLOOKUP($B187,возврат!$B$14:$J$250,MATCH(продажи!C$10,возврат!$B$9:$J$9,0),0)</f>
        <v>716.95</v>
      </c>
      <c r="E187" s="8"/>
      <c r="F187" s="11">
        <v>860.34</v>
      </c>
      <c r="G187" s="8">
        <f>VLOOKUP($B187,возврат!$B$14:$J$250,MATCH(продажи!F$10,возврат!$B$9:$J$9,0),0)</f>
        <v>1433.9</v>
      </c>
      <c r="H187" s="11"/>
      <c r="I187" s="8">
        <v>3613.44</v>
      </c>
      <c r="J187" s="8"/>
      <c r="K187" s="8"/>
      <c r="L187" s="12"/>
      <c r="M187" s="12"/>
      <c r="N187" s="12"/>
      <c r="O187" s="8">
        <v>1806.72</v>
      </c>
      <c r="P187" s="8"/>
      <c r="Q187" s="8"/>
      <c r="R187" s="8">
        <v>5040</v>
      </c>
      <c r="S187" s="8"/>
      <c r="T187" s="8"/>
      <c r="U187" s="8">
        <v>3197.88</v>
      </c>
      <c r="V187" s="8"/>
      <c r="W187" s="8"/>
      <c r="X187" s="8">
        <v>1065.96</v>
      </c>
      <c r="Y187" s="8"/>
      <c r="Z187" s="8"/>
      <c r="AA187"/>
    </row>
    <row r="188" spans="2:27" ht="11.1" customHeight="1" outlineLevel="1">
      <c r="B188" s="7" t="s">
        <v>71</v>
      </c>
      <c r="C188" s="8">
        <v>14294.63</v>
      </c>
      <c r="D188" s="8">
        <f>VLOOKUP($B188,возврат!$B$14:$J$250,MATCH(продажи!C$10,возврат!$B$9:$J$9,0),0)</f>
        <v>0</v>
      </c>
      <c r="E188" s="8"/>
      <c r="F188" s="8">
        <v>24561.96</v>
      </c>
      <c r="G188" s="8">
        <f>VLOOKUP($B188,возврат!$B$14:$J$250,MATCH(продажи!F$10,возврат!$B$9:$J$9,0),0)</f>
        <v>490.3</v>
      </c>
      <c r="H188" s="8"/>
      <c r="I188" s="8">
        <v>20987.17</v>
      </c>
      <c r="J188" s="8"/>
      <c r="K188" s="8"/>
      <c r="L188" s="8">
        <v>43653.14</v>
      </c>
      <c r="M188" s="8"/>
      <c r="N188" s="8"/>
      <c r="O188" s="8">
        <v>30137</v>
      </c>
      <c r="P188" s="8"/>
      <c r="Q188" s="8"/>
      <c r="R188" s="8">
        <v>31739.72</v>
      </c>
      <c r="S188" s="8"/>
      <c r="T188" s="8"/>
      <c r="U188" s="8">
        <v>35943</v>
      </c>
      <c r="V188" s="8"/>
      <c r="W188" s="8"/>
      <c r="X188" s="8">
        <v>24604.54</v>
      </c>
      <c r="Y188" s="8"/>
      <c r="Z188" s="8"/>
      <c r="AA188"/>
    </row>
    <row r="189" spans="2:27" ht="11.1" customHeight="1" outlineLevel="2">
      <c r="B189" s="10" t="s">
        <v>58</v>
      </c>
      <c r="C189" s="12"/>
      <c r="D189" s="8" t="e">
        <f>VLOOKUP($B189,возврат!$B$14:$J$250,MATCH(продажи!C$10,возврат!$B$9:$J$9,0),0)</f>
        <v>#N/A</v>
      </c>
      <c r="E189" s="12"/>
      <c r="F189" s="12"/>
      <c r="G189" s="8" t="e">
        <f>VLOOKUP($B189,возврат!$B$14:$J$250,MATCH(продажи!F$10,возврат!$B$9:$J$9,0),0)</f>
        <v>#N/A</v>
      </c>
      <c r="H189" s="12"/>
      <c r="I189" s="12"/>
      <c r="J189" s="12"/>
      <c r="K189" s="12"/>
      <c r="L189" s="8">
        <v>1063.56</v>
      </c>
      <c r="M189" s="8"/>
      <c r="N189" s="8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/>
    </row>
    <row r="190" spans="2:27" ht="11.1" customHeight="1" outlineLevel="2">
      <c r="B190" s="10" t="s">
        <v>59</v>
      </c>
      <c r="C190" s="12"/>
      <c r="D190" s="8">
        <f>VLOOKUP($B190,возврат!$B$14:$J$250,MATCH(продажи!C$10,возврат!$B$9:$J$9,0),0)</f>
        <v>0</v>
      </c>
      <c r="E190" s="12"/>
      <c r="F190" s="12"/>
      <c r="G190" s="8">
        <f>VLOOKUP($B190,возврат!$B$14:$J$250,MATCH(продажи!F$10,возврат!$B$9:$J$9,0),0)</f>
        <v>0</v>
      </c>
      <c r="H190" s="12"/>
      <c r="I190" s="12"/>
      <c r="J190" s="12"/>
      <c r="K190" s="12"/>
      <c r="L190" s="8">
        <v>1063.56</v>
      </c>
      <c r="M190" s="8"/>
      <c r="N190" s="8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/>
    </row>
    <row r="191" spans="2:27" ht="11.1" customHeight="1" outlineLevel="2">
      <c r="B191" s="10" t="s">
        <v>61</v>
      </c>
      <c r="C191" s="12"/>
      <c r="D191" s="8">
        <f>VLOOKUP($B191,возврат!$B$14:$J$250,MATCH(продажи!C$10,возврат!$B$9:$J$9,0),0)</f>
        <v>0</v>
      </c>
      <c r="E191" s="12"/>
      <c r="F191" s="12"/>
      <c r="G191" s="8">
        <f>VLOOKUP($B191,возврат!$B$14:$J$250,MATCH(продажи!F$10,возврат!$B$9:$J$9,0),0)</f>
        <v>0</v>
      </c>
      <c r="H191" s="12"/>
      <c r="I191" s="12"/>
      <c r="J191" s="12"/>
      <c r="K191" s="12"/>
      <c r="L191" s="8">
        <v>3270.39</v>
      </c>
      <c r="M191" s="8"/>
      <c r="N191" s="8"/>
      <c r="O191" s="12"/>
      <c r="P191" s="12"/>
      <c r="Q191" s="12"/>
      <c r="R191" s="8">
        <v>3141.71</v>
      </c>
      <c r="S191" s="8"/>
      <c r="T191" s="8"/>
      <c r="U191" s="8">
        <v>1627.19</v>
      </c>
      <c r="V191" s="8"/>
      <c r="W191" s="8"/>
      <c r="X191" s="8">
        <v>1687.72</v>
      </c>
      <c r="Y191" s="8"/>
      <c r="Z191" s="8"/>
      <c r="AA191"/>
    </row>
    <row r="192" spans="2:27" ht="11.1" customHeight="1" outlineLevel="2">
      <c r="B192" s="10" t="s">
        <v>62</v>
      </c>
      <c r="C192" s="12"/>
      <c r="D192" s="8">
        <f>VLOOKUP($B192,возврат!$B$14:$J$250,MATCH(продажи!C$10,возврат!$B$9:$J$9,0),0)</f>
        <v>0</v>
      </c>
      <c r="E192" s="12"/>
      <c r="F192" s="12"/>
      <c r="G192" s="8">
        <f>VLOOKUP($B192,возврат!$B$14:$J$250,MATCH(продажи!F$10,возврат!$B$9:$J$9,0),0)</f>
        <v>0</v>
      </c>
      <c r="H192" s="12"/>
      <c r="I192" s="12"/>
      <c r="J192" s="12"/>
      <c r="K192" s="12"/>
      <c r="L192" s="8">
        <v>1565.85</v>
      </c>
      <c r="M192" s="8"/>
      <c r="N192" s="8"/>
      <c r="O192" s="12"/>
      <c r="P192" s="12"/>
      <c r="Q192" s="12"/>
      <c r="R192" s="8">
        <v>1556.81</v>
      </c>
      <c r="S192" s="8"/>
      <c r="T192" s="8"/>
      <c r="U192" s="8">
        <v>1506.2</v>
      </c>
      <c r="V192" s="8"/>
      <c r="W192" s="8"/>
      <c r="X192" s="12"/>
      <c r="Y192" s="12"/>
      <c r="Z192" s="12"/>
      <c r="AA192"/>
    </row>
    <row r="193" spans="2:27" ht="11.1" customHeight="1" outlineLevel="2">
      <c r="B193" s="10" t="s">
        <v>63</v>
      </c>
      <c r="C193" s="12"/>
      <c r="D193" s="8">
        <f>VLOOKUP($B193,возврат!$B$14:$J$250,MATCH(продажи!C$10,возврат!$B$9:$J$9,0),0)</f>
        <v>0</v>
      </c>
      <c r="E193" s="12"/>
      <c r="F193" s="12"/>
      <c r="G193" s="8">
        <f>VLOOKUP($B193,возврат!$B$14:$J$250,MATCH(продажи!F$10,возврат!$B$9:$J$9,0),0)</f>
        <v>0</v>
      </c>
      <c r="H193" s="12"/>
      <c r="I193" s="12"/>
      <c r="J193" s="12"/>
      <c r="K193" s="12"/>
      <c r="L193" s="8">
        <v>1148.25</v>
      </c>
      <c r="M193" s="8"/>
      <c r="N193" s="8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/>
    </row>
    <row r="194" spans="2:27" ht="11.1" customHeight="1" outlineLevel="2">
      <c r="B194" s="10" t="s">
        <v>64</v>
      </c>
      <c r="C194" s="12"/>
      <c r="D194" s="8">
        <f>VLOOKUP($B194,возврат!$B$14:$J$250,MATCH(продажи!C$10,возврат!$B$9:$J$9,0),0)</f>
        <v>0</v>
      </c>
      <c r="E194" s="12"/>
      <c r="F194" s="8">
        <v>1148.25</v>
      </c>
      <c r="G194" s="8">
        <f>VLOOKUP($B194,возврат!$B$14:$J$250,MATCH(продажи!F$10,возврат!$B$9:$J$9,0),0)</f>
        <v>0</v>
      </c>
      <c r="H194" s="8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/>
    </row>
    <row r="195" spans="2:27" ht="11.1" customHeight="1" outlineLevel="2">
      <c r="B195" s="10" t="s">
        <v>65</v>
      </c>
      <c r="C195" s="11">
        <v>860.34</v>
      </c>
      <c r="D195" s="8">
        <f>VLOOKUP($B195,возврат!$B$14:$J$250,MATCH(продажи!C$10,возврат!$B$9:$J$9,0),0)</f>
        <v>716.95</v>
      </c>
      <c r="E195" s="11"/>
      <c r="F195" s="11">
        <v>860.34</v>
      </c>
      <c r="G195" s="8">
        <f>VLOOKUP($B195,возврат!$B$14:$J$250,MATCH(продажи!F$10,возврат!$B$9:$J$9,0),0)</f>
        <v>1433.9</v>
      </c>
      <c r="H195" s="11"/>
      <c r="I195" s="8">
        <v>1806.72</v>
      </c>
      <c r="J195" s="8"/>
      <c r="K195" s="8"/>
      <c r="L195" s="12"/>
      <c r="M195" s="12"/>
      <c r="N195" s="12"/>
      <c r="O195" s="12"/>
      <c r="P195" s="12"/>
      <c r="Q195" s="12"/>
      <c r="R195" s="8">
        <v>1623.36</v>
      </c>
      <c r="S195" s="8"/>
      <c r="T195" s="8"/>
      <c r="U195" s="8">
        <v>1785.96</v>
      </c>
      <c r="V195" s="8"/>
      <c r="W195" s="8"/>
      <c r="X195" s="8">
        <v>1065.96</v>
      </c>
      <c r="Y195" s="8"/>
      <c r="Z195" s="8"/>
      <c r="AA195"/>
    </row>
    <row r="196" spans="2:27" ht="11.1" customHeight="1" outlineLevel="1">
      <c r="B196" s="7" t="s">
        <v>73</v>
      </c>
      <c r="C196" s="8">
        <v>17803</v>
      </c>
      <c r="D196" s="8" t="e">
        <f>VLOOKUP($B196,возврат!$B$14:$J$250,MATCH(продажи!C$10,возврат!$B$9:$J$9,0),0)</f>
        <v>#N/A</v>
      </c>
      <c r="E196" s="8"/>
      <c r="F196" s="8">
        <v>29061.47</v>
      </c>
      <c r="G196" s="8" t="e">
        <f>VLOOKUP($B196,возврат!$B$14:$J$250,MATCH(продажи!F$10,возврат!$B$9:$J$9,0),0)</f>
        <v>#N/A</v>
      </c>
      <c r="H196" s="8"/>
      <c r="I196" s="8">
        <v>62742.12</v>
      </c>
      <c r="J196" s="8"/>
      <c r="K196" s="8"/>
      <c r="L196" s="8">
        <v>81314.87</v>
      </c>
      <c r="M196" s="8"/>
      <c r="N196" s="8"/>
      <c r="O196" s="8">
        <v>80934</v>
      </c>
      <c r="P196" s="8"/>
      <c r="Q196" s="8"/>
      <c r="R196" s="8">
        <v>169208</v>
      </c>
      <c r="S196" s="8"/>
      <c r="T196" s="8"/>
      <c r="U196" s="8">
        <v>69577.41</v>
      </c>
      <c r="V196" s="8"/>
      <c r="W196" s="8"/>
      <c r="X196" s="8">
        <v>73551</v>
      </c>
      <c r="Y196" s="8"/>
      <c r="Z196" s="8"/>
      <c r="AA196"/>
    </row>
    <row r="197" spans="2:27" ht="11.1" customHeight="1" outlineLevel="2">
      <c r="B197" s="10" t="s">
        <v>23</v>
      </c>
      <c r="C197" s="11">
        <v>648.24</v>
      </c>
      <c r="D197" s="8">
        <f>VLOOKUP($B197,возврат!$B$14:$J$250,MATCH(продажи!C$10,возврат!$B$9:$J$9,0),0)</f>
        <v>0</v>
      </c>
      <c r="E197" s="11"/>
      <c r="F197" s="11">
        <v>648.24</v>
      </c>
      <c r="G197" s="8">
        <f>VLOOKUP($B197,возврат!$B$14:$J$250,MATCH(продажи!F$10,возврат!$B$9:$J$9,0),0)</f>
        <v>0</v>
      </c>
      <c r="H197" s="11"/>
      <c r="I197" s="8">
        <v>1944.72</v>
      </c>
      <c r="J197" s="8"/>
      <c r="K197" s="8"/>
      <c r="L197" s="11">
        <v>648.24</v>
      </c>
      <c r="M197" s="11"/>
      <c r="N197" s="11"/>
      <c r="O197" s="11">
        <v>680.64</v>
      </c>
      <c r="P197" s="11"/>
      <c r="Q197" s="11"/>
      <c r="R197" s="11">
        <v>680.64</v>
      </c>
      <c r="S197" s="11"/>
      <c r="T197" s="11"/>
      <c r="U197" s="8">
        <v>1361.28</v>
      </c>
      <c r="V197" s="8"/>
      <c r="W197" s="8"/>
      <c r="X197" s="12"/>
      <c r="Y197" s="12"/>
      <c r="Z197" s="12"/>
      <c r="AA197"/>
    </row>
    <row r="198" spans="2:27" ht="11.1" customHeight="1" outlineLevel="2">
      <c r="B198" s="10" t="s">
        <v>24</v>
      </c>
      <c r="C198" s="12"/>
      <c r="D198" s="8">
        <f>VLOOKUP($B198,возврат!$B$14:$J$250,MATCH(продажи!C$10,возврат!$B$9:$J$9,0),0)</f>
        <v>0</v>
      </c>
      <c r="E198" s="12"/>
      <c r="F198" s="11">
        <v>648.24</v>
      </c>
      <c r="G198" s="8">
        <f>VLOOKUP($B198,возврат!$B$14:$J$250,MATCH(продажи!F$10,возврат!$B$9:$J$9,0),0)</f>
        <v>0</v>
      </c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1">
        <v>680.64</v>
      </c>
      <c r="Y198" s="11"/>
      <c r="Z198" s="11"/>
      <c r="AA198"/>
    </row>
    <row r="199" spans="2:27" ht="11.1" customHeight="1" outlineLevel="2">
      <c r="B199" s="10" t="s">
        <v>25</v>
      </c>
      <c r="C199" s="11">
        <v>619.38</v>
      </c>
      <c r="D199" s="8">
        <f>VLOOKUP($B199,возврат!$B$14:$J$250,MATCH(продажи!C$10,возврат!$B$9:$J$9,0),0)</f>
        <v>0</v>
      </c>
      <c r="E199" s="11"/>
      <c r="F199" s="11">
        <v>619.38</v>
      </c>
      <c r="G199" s="8">
        <f>VLOOKUP($B199,возврат!$B$14:$J$250,MATCH(продажи!F$10,возврат!$B$9:$J$9,0),0)</f>
        <v>0</v>
      </c>
      <c r="H199" s="11"/>
      <c r="I199" s="12"/>
      <c r="J199" s="12"/>
      <c r="K199" s="12"/>
      <c r="L199" s="8">
        <v>1238.76</v>
      </c>
      <c r="M199" s="8"/>
      <c r="N199" s="8"/>
      <c r="O199" s="8">
        <v>2601.36</v>
      </c>
      <c r="P199" s="8"/>
      <c r="Q199" s="8"/>
      <c r="R199" s="8">
        <v>2601.36</v>
      </c>
      <c r="S199" s="8"/>
      <c r="T199" s="8"/>
      <c r="U199" s="8">
        <v>2601.36</v>
      </c>
      <c r="V199" s="8"/>
      <c r="W199" s="8"/>
      <c r="X199" s="8">
        <v>1300.68</v>
      </c>
      <c r="Y199" s="8"/>
      <c r="Z199" s="8"/>
      <c r="AA199"/>
    </row>
    <row r="200" spans="2:27" ht="11.1" customHeight="1" outlineLevel="2">
      <c r="B200" s="10" t="s">
        <v>26</v>
      </c>
      <c r="C200" s="12"/>
      <c r="D200" s="8">
        <f>VLOOKUP($B200,возврат!$B$14:$J$250,MATCH(продажи!C$10,возврат!$B$9:$J$9,0),0)</f>
        <v>0</v>
      </c>
      <c r="E200" s="12"/>
      <c r="F200" s="11">
        <v>593.04</v>
      </c>
      <c r="G200" s="8">
        <f>VLOOKUP($B200,возврат!$B$14:$J$250,MATCH(продажи!F$10,возврат!$B$9:$J$9,0),0)</f>
        <v>79.08</v>
      </c>
      <c r="H200" s="11"/>
      <c r="I200" s="11">
        <v>948.96</v>
      </c>
      <c r="J200" s="11"/>
      <c r="K200" s="11"/>
      <c r="L200" s="12"/>
      <c r="M200" s="12"/>
      <c r="N200" s="12"/>
      <c r="O200" s="11">
        <v>593.04</v>
      </c>
      <c r="P200" s="11"/>
      <c r="Q200" s="11"/>
      <c r="R200" s="8">
        <v>1186.08</v>
      </c>
      <c r="S200" s="8"/>
      <c r="T200" s="8"/>
      <c r="U200" s="12"/>
      <c r="V200" s="12"/>
      <c r="W200" s="12"/>
      <c r="X200" s="11">
        <v>593.04</v>
      </c>
      <c r="Y200" s="11"/>
      <c r="Z200" s="11"/>
      <c r="AA200"/>
    </row>
    <row r="201" spans="2:27" ht="11.1" customHeight="1" outlineLevel="2">
      <c r="B201" s="10" t="s">
        <v>27</v>
      </c>
      <c r="C201" s="11">
        <v>593.04</v>
      </c>
      <c r="D201" s="8">
        <f>VLOOKUP($B201,возврат!$B$14:$J$250,MATCH(продажи!C$10,возврат!$B$9:$J$9,0),0)</f>
        <v>0</v>
      </c>
      <c r="E201" s="11"/>
      <c r="F201" s="11">
        <v>593.04</v>
      </c>
      <c r="G201" s="8">
        <f>VLOOKUP($B201,возврат!$B$14:$J$250,MATCH(продажи!F$10,возврат!$B$9:$J$9,0),0)</f>
        <v>0</v>
      </c>
      <c r="H201" s="11"/>
      <c r="I201" s="11">
        <v>948.96</v>
      </c>
      <c r="J201" s="11"/>
      <c r="K201" s="11"/>
      <c r="L201" s="11">
        <v>593.04</v>
      </c>
      <c r="M201" s="11"/>
      <c r="N201" s="11"/>
      <c r="O201" s="12"/>
      <c r="P201" s="12"/>
      <c r="Q201" s="12"/>
      <c r="R201" s="8">
        <v>1186.08</v>
      </c>
      <c r="S201" s="8"/>
      <c r="T201" s="8"/>
      <c r="U201" s="12"/>
      <c r="V201" s="12"/>
      <c r="W201" s="12"/>
      <c r="X201" s="11">
        <v>593.04</v>
      </c>
      <c r="Y201" s="11"/>
      <c r="Z201" s="11"/>
      <c r="AA201"/>
    </row>
    <row r="202" spans="2:27" ht="11.1" customHeight="1" outlineLevel="2">
      <c r="B202" s="10" t="s">
        <v>28</v>
      </c>
      <c r="C202" s="12"/>
      <c r="D202" s="8">
        <f>VLOOKUP($B202,возврат!$B$14:$J$250,MATCH(продажи!C$10,возврат!$B$9:$J$9,0),0)</f>
        <v>0</v>
      </c>
      <c r="E202" s="12"/>
      <c r="F202" s="11">
        <v>593.04</v>
      </c>
      <c r="G202" s="8">
        <f>VLOOKUP($B202,возврат!$B$14:$J$250,MATCH(продажи!F$10,возврат!$B$9:$J$9,0),0)</f>
        <v>0</v>
      </c>
      <c r="H202" s="11"/>
      <c r="I202" s="11">
        <v>948.96</v>
      </c>
      <c r="J202" s="11"/>
      <c r="K202" s="11"/>
      <c r="L202" s="11">
        <v>593.04</v>
      </c>
      <c r="M202" s="11"/>
      <c r="N202" s="11"/>
      <c r="O202" s="8">
        <v>1186.08</v>
      </c>
      <c r="P202" s="8"/>
      <c r="Q202" s="8"/>
      <c r="R202" s="8">
        <v>1779.12</v>
      </c>
      <c r="S202" s="8"/>
      <c r="T202" s="8"/>
      <c r="U202" s="11">
        <v>593.04</v>
      </c>
      <c r="V202" s="11"/>
      <c r="W202" s="11"/>
      <c r="X202" s="8">
        <v>1779.12</v>
      </c>
      <c r="Y202" s="8"/>
      <c r="Z202" s="8"/>
      <c r="AA202"/>
    </row>
    <row r="203" spans="2:27" ht="11.1" customHeight="1" outlineLevel="2">
      <c r="B203" s="10" t="s">
        <v>68</v>
      </c>
      <c r="C203" s="12"/>
      <c r="D203" s="8">
        <f>VLOOKUP($B203,возврат!$B$14:$J$250,MATCH(продажи!C$10,возврат!$B$9:$J$9,0),0)</f>
        <v>0</v>
      </c>
      <c r="E203" s="12"/>
      <c r="F203" s="11">
        <v>574.47</v>
      </c>
      <c r="G203" s="8">
        <f>VLOOKUP($B203,возврат!$B$14:$J$250,MATCH(продажи!F$10,возврат!$B$9:$J$9,0),0)</f>
        <v>0</v>
      </c>
      <c r="H203" s="11"/>
      <c r="I203" s="12"/>
      <c r="J203" s="12"/>
      <c r="K203" s="12"/>
      <c r="L203" s="11">
        <v>574.47</v>
      </c>
      <c r="M203" s="11"/>
      <c r="N203" s="11"/>
      <c r="O203" s="11">
        <v>574.47</v>
      </c>
      <c r="P203" s="11"/>
      <c r="Q203" s="11"/>
      <c r="R203" s="11">
        <v>574.47</v>
      </c>
      <c r="S203" s="11"/>
      <c r="T203" s="11"/>
      <c r="U203" s="11">
        <v>574.47</v>
      </c>
      <c r="V203" s="11"/>
      <c r="W203" s="11"/>
      <c r="X203" s="11">
        <v>574.47</v>
      </c>
      <c r="Y203" s="11"/>
      <c r="Z203" s="11"/>
      <c r="AA203"/>
    </row>
    <row r="204" spans="2:27" ht="11.1" customHeight="1" outlineLevel="2">
      <c r="B204" s="10" t="s">
        <v>29</v>
      </c>
      <c r="C204" s="12"/>
      <c r="D204" s="8">
        <f>VLOOKUP($B204,возврат!$B$14:$J$250,MATCH(продажи!C$10,возврат!$B$9:$J$9,0),0)</f>
        <v>0</v>
      </c>
      <c r="E204" s="12"/>
      <c r="F204" s="11">
        <v>752.88</v>
      </c>
      <c r="G204" s="8">
        <f>VLOOKUP($B204,возврат!$B$14:$J$250,MATCH(продажи!F$10,возврат!$B$9:$J$9,0),0)</f>
        <v>0</v>
      </c>
      <c r="H204" s="11"/>
      <c r="I204" s="12"/>
      <c r="J204" s="12"/>
      <c r="K204" s="12"/>
      <c r="L204" s="11">
        <v>752.88</v>
      </c>
      <c r="M204" s="11"/>
      <c r="N204" s="11"/>
      <c r="O204" s="8">
        <v>1505.76</v>
      </c>
      <c r="P204" s="8"/>
      <c r="Q204" s="8"/>
      <c r="R204" s="11">
        <v>752.88</v>
      </c>
      <c r="S204" s="11"/>
      <c r="T204" s="11"/>
      <c r="U204" s="11">
        <v>752.88</v>
      </c>
      <c r="V204" s="11"/>
      <c r="W204" s="11"/>
      <c r="X204" s="11">
        <v>752.88</v>
      </c>
      <c r="Y204" s="11"/>
      <c r="Z204" s="11"/>
      <c r="AA204"/>
    </row>
    <row r="205" spans="2:27" ht="11.1" customHeight="1" outlineLevel="2">
      <c r="B205" s="10" t="s">
        <v>30</v>
      </c>
      <c r="C205" s="11">
        <v>762.24</v>
      </c>
      <c r="D205" s="8">
        <f>VLOOKUP($B205,возврат!$B$14:$J$250,MATCH(продажи!C$10,возврат!$B$9:$J$9,0),0)</f>
        <v>0</v>
      </c>
      <c r="E205" s="11"/>
      <c r="F205" s="11">
        <v>762.24</v>
      </c>
      <c r="G205" s="8">
        <f>VLOOKUP($B205,возврат!$B$14:$J$250,MATCH(продажи!F$10,возврат!$B$9:$J$9,0),0)</f>
        <v>0</v>
      </c>
      <c r="H205" s="11"/>
      <c r="I205" s="8">
        <v>3811.2</v>
      </c>
      <c r="J205" s="8"/>
      <c r="K205" s="8"/>
      <c r="L205" s="8">
        <v>3811.2</v>
      </c>
      <c r="M205" s="8"/>
      <c r="N205" s="8"/>
      <c r="O205" s="8">
        <v>2940</v>
      </c>
      <c r="P205" s="8"/>
      <c r="Q205" s="8"/>
      <c r="R205" s="8">
        <v>10500</v>
      </c>
      <c r="S205" s="8"/>
      <c r="T205" s="8"/>
      <c r="U205" s="8">
        <v>4200</v>
      </c>
      <c r="V205" s="8"/>
      <c r="W205" s="8"/>
      <c r="X205" s="8">
        <v>3780</v>
      </c>
      <c r="Y205" s="8"/>
      <c r="Z205" s="8"/>
      <c r="AA205"/>
    </row>
    <row r="206" spans="2:27" ht="11.1" customHeight="1" outlineLevel="2">
      <c r="B206" s="10" t="s">
        <v>31</v>
      </c>
      <c r="C206" s="8">
        <v>1641.6</v>
      </c>
      <c r="D206" s="8">
        <f>VLOOKUP($B206,возврат!$B$14:$J$250,MATCH(продажи!C$10,возврат!$B$9:$J$9,0),0)</f>
        <v>0</v>
      </c>
      <c r="E206" s="8"/>
      <c r="F206" s="11">
        <v>547</v>
      </c>
      <c r="G206" s="8">
        <f>VLOOKUP($B206,возврат!$B$14:$J$250,MATCH(продажи!F$10,возврат!$B$9:$J$9,0),0)</f>
        <v>171</v>
      </c>
      <c r="H206" s="11"/>
      <c r="I206" s="8">
        <v>3830.4</v>
      </c>
      <c r="J206" s="8"/>
      <c r="K206" s="8"/>
      <c r="L206" s="8">
        <v>4377</v>
      </c>
      <c r="M206" s="8"/>
      <c r="N206" s="8"/>
      <c r="O206" s="8">
        <v>2298</v>
      </c>
      <c r="P206" s="8"/>
      <c r="Q206" s="8"/>
      <c r="R206" s="8">
        <v>8618.4</v>
      </c>
      <c r="S206" s="8"/>
      <c r="T206" s="8"/>
      <c r="U206" s="8">
        <v>2872.8</v>
      </c>
      <c r="V206" s="8"/>
      <c r="W206" s="8"/>
      <c r="X206" s="8">
        <v>4021.92</v>
      </c>
      <c r="Y206" s="8"/>
      <c r="Z206" s="8"/>
      <c r="AA206"/>
    </row>
    <row r="207" spans="2:27" ht="11.1" customHeight="1" outlineLevel="2">
      <c r="B207" s="10" t="s">
        <v>32</v>
      </c>
      <c r="C207" s="8">
        <v>1061</v>
      </c>
      <c r="D207" s="8">
        <f>VLOOKUP($B207,возврат!$B$14:$J$250,MATCH(продажи!C$10,возврат!$B$9:$J$9,0),0)</f>
        <v>0</v>
      </c>
      <c r="E207" s="8"/>
      <c r="F207" s="8">
        <v>1061</v>
      </c>
      <c r="G207" s="8">
        <f>VLOOKUP($B207,возврат!$B$14:$J$250,MATCH(продажи!F$10,возврат!$B$9:$J$9,0),0)</f>
        <v>0</v>
      </c>
      <c r="H207" s="8"/>
      <c r="I207" s="8">
        <v>2122</v>
      </c>
      <c r="J207" s="8"/>
      <c r="K207" s="8"/>
      <c r="L207" s="12"/>
      <c r="M207" s="12"/>
      <c r="N207" s="12"/>
      <c r="O207" s="8">
        <v>1061</v>
      </c>
      <c r="P207" s="8"/>
      <c r="Q207" s="8"/>
      <c r="R207" s="8">
        <v>2122</v>
      </c>
      <c r="S207" s="8"/>
      <c r="T207" s="8"/>
      <c r="U207" s="12"/>
      <c r="V207" s="12"/>
      <c r="W207" s="12"/>
      <c r="X207" s="12"/>
      <c r="Y207" s="12"/>
      <c r="Z207" s="12"/>
      <c r="AA207"/>
    </row>
    <row r="208" spans="2:27" ht="11.1" customHeight="1" outlineLevel="2">
      <c r="B208" s="10" t="s">
        <v>33</v>
      </c>
      <c r="C208" s="12"/>
      <c r="D208" s="8">
        <f>VLOOKUP($B208,возврат!$B$14:$J$250,MATCH(продажи!C$10,возврат!$B$9:$J$9,0),0)</f>
        <v>0</v>
      </c>
      <c r="E208" s="12"/>
      <c r="F208" s="11">
        <v>294</v>
      </c>
      <c r="G208" s="8">
        <f>VLOOKUP($B208,возврат!$B$14:$J$250,MATCH(продажи!F$10,возврат!$B$9:$J$9,0),0)</f>
        <v>0</v>
      </c>
      <c r="H208" s="11"/>
      <c r="I208" s="11">
        <v>882.84</v>
      </c>
      <c r="J208" s="11"/>
      <c r="K208" s="11"/>
      <c r="L208" s="11">
        <v>588</v>
      </c>
      <c r="M208" s="11"/>
      <c r="N208" s="11"/>
      <c r="O208" s="11">
        <v>882.84</v>
      </c>
      <c r="P208" s="11"/>
      <c r="Q208" s="11"/>
      <c r="R208" s="8">
        <v>1177</v>
      </c>
      <c r="S208" s="8"/>
      <c r="T208" s="8"/>
      <c r="U208" s="11">
        <v>882.84</v>
      </c>
      <c r="V208" s="11"/>
      <c r="W208" s="11"/>
      <c r="X208" s="11">
        <v>588</v>
      </c>
      <c r="Y208" s="11"/>
      <c r="Z208" s="11"/>
      <c r="AA208"/>
    </row>
    <row r="209" spans="2:27" ht="11.1" customHeight="1" outlineLevel="2">
      <c r="B209" s="10" t="s">
        <v>34</v>
      </c>
      <c r="C209" s="12"/>
      <c r="D209" s="8">
        <f>VLOOKUP($B209,возврат!$B$14:$J$250,MATCH(продажи!C$10,возврат!$B$9:$J$9,0),0)</f>
        <v>0</v>
      </c>
      <c r="E209" s="12"/>
      <c r="F209" s="11">
        <v>239.96</v>
      </c>
      <c r="G209" s="8">
        <f>VLOOKUP($B209,возврат!$B$14:$J$250,MATCH(продажи!F$10,возврат!$B$9:$J$9,0),0)</f>
        <v>0</v>
      </c>
      <c r="H209" s="11"/>
      <c r="I209" s="11">
        <v>479.92</v>
      </c>
      <c r="J209" s="11"/>
      <c r="K209" s="11"/>
      <c r="L209" s="11">
        <v>719.88</v>
      </c>
      <c r="M209" s="11"/>
      <c r="N209" s="11"/>
      <c r="O209" s="11">
        <v>239.96</v>
      </c>
      <c r="P209" s="11"/>
      <c r="Q209" s="11"/>
      <c r="R209" s="11">
        <v>719.88</v>
      </c>
      <c r="S209" s="11"/>
      <c r="T209" s="11"/>
      <c r="U209" s="11">
        <v>479.92</v>
      </c>
      <c r="V209" s="11"/>
      <c r="W209" s="11"/>
      <c r="X209" s="11">
        <v>479.92</v>
      </c>
      <c r="Y209" s="11"/>
      <c r="Z209" s="11"/>
      <c r="AA209"/>
    </row>
    <row r="210" spans="2:27" ht="11.1" customHeight="1" outlineLevel="2">
      <c r="B210" s="10" t="s">
        <v>35</v>
      </c>
      <c r="C210" s="11">
        <v>708.48</v>
      </c>
      <c r="D210" s="8">
        <f>VLOOKUP($B210,возврат!$B$14:$J$250,MATCH(продажи!C$10,возврат!$B$9:$J$9,0),0)</f>
        <v>0</v>
      </c>
      <c r="E210" s="11"/>
      <c r="F210" s="11">
        <v>708.48</v>
      </c>
      <c r="G210" s="8">
        <f>VLOOKUP($B210,возврат!$B$14:$J$250,MATCH(продажи!F$10,возврат!$B$9:$J$9,0),0)</f>
        <v>0</v>
      </c>
      <c r="H210" s="11"/>
      <c r="I210" s="12"/>
      <c r="J210" s="12"/>
      <c r="K210" s="12"/>
      <c r="L210" s="11">
        <v>708.48</v>
      </c>
      <c r="M210" s="11"/>
      <c r="N210" s="11"/>
      <c r="O210" s="11">
        <v>708.48</v>
      </c>
      <c r="P210" s="11"/>
      <c r="Q210" s="11"/>
      <c r="R210" s="11">
        <v>708.48</v>
      </c>
      <c r="S210" s="11"/>
      <c r="T210" s="11"/>
      <c r="U210" s="11">
        <v>708.48</v>
      </c>
      <c r="V210" s="11"/>
      <c r="W210" s="11"/>
      <c r="X210" s="12"/>
      <c r="Y210" s="12"/>
      <c r="Z210" s="12"/>
      <c r="AA210"/>
    </row>
    <row r="211" spans="2:27" ht="11.1" customHeight="1" outlineLevel="2">
      <c r="B211" s="10" t="s">
        <v>36</v>
      </c>
      <c r="C211" s="11">
        <v>945.12</v>
      </c>
      <c r="D211" s="8">
        <f>VLOOKUP($B211,возврат!$B$14:$J$250,MATCH(продажи!C$10,возврат!$B$9:$J$9,0),0)</f>
        <v>0</v>
      </c>
      <c r="E211" s="11"/>
      <c r="F211" s="11">
        <v>945.12</v>
      </c>
      <c r="G211" s="8">
        <f>VLOOKUP($B211,возврат!$B$14:$J$250,MATCH(продажи!F$10,возврат!$B$9:$J$9,0),0)</f>
        <v>118.14</v>
      </c>
      <c r="H211" s="11"/>
      <c r="I211" s="8">
        <v>3780.48</v>
      </c>
      <c r="J211" s="8"/>
      <c r="K211" s="8"/>
      <c r="L211" s="8">
        <v>5670.72</v>
      </c>
      <c r="M211" s="8"/>
      <c r="N211" s="8"/>
      <c r="O211" s="8">
        <v>5670.72</v>
      </c>
      <c r="P211" s="8"/>
      <c r="Q211" s="8"/>
      <c r="R211" s="8">
        <v>9451</v>
      </c>
      <c r="S211" s="8"/>
      <c r="T211" s="8"/>
      <c r="U211" s="8">
        <v>5670.72</v>
      </c>
      <c r="V211" s="8"/>
      <c r="W211" s="8"/>
      <c r="X211" s="8">
        <v>5670.72</v>
      </c>
      <c r="Y211" s="8"/>
      <c r="Z211" s="8"/>
      <c r="AA211"/>
    </row>
    <row r="212" spans="2:27" ht="11.1" customHeight="1" outlineLevel="2">
      <c r="B212" s="10" t="s">
        <v>37</v>
      </c>
      <c r="C212" s="11">
        <v>648.6</v>
      </c>
      <c r="D212" s="8">
        <f>VLOOKUP($B212,возврат!$B$14:$J$250,MATCH(продажи!C$10,возврат!$B$9:$J$9,0),0)</f>
        <v>0</v>
      </c>
      <c r="E212" s="11"/>
      <c r="F212" s="11">
        <v>648.6</v>
      </c>
      <c r="G212" s="8">
        <f>VLOOKUP($B212,возврат!$B$14:$J$250,MATCH(продажи!F$10,возврат!$B$9:$J$9,0),0)</f>
        <v>0</v>
      </c>
      <c r="H212" s="11"/>
      <c r="I212" s="11">
        <v>713.52</v>
      </c>
      <c r="J212" s="11"/>
      <c r="K212" s="11"/>
      <c r="L212" s="11">
        <v>713.52</v>
      </c>
      <c r="M212" s="11"/>
      <c r="N212" s="11"/>
      <c r="O212" s="11">
        <v>713.52</v>
      </c>
      <c r="P212" s="11"/>
      <c r="Q212" s="11"/>
      <c r="R212" s="12"/>
      <c r="S212" s="12"/>
      <c r="T212" s="12"/>
      <c r="U212" s="11">
        <v>713.52</v>
      </c>
      <c r="V212" s="11"/>
      <c r="W212" s="11"/>
      <c r="X212" s="12"/>
      <c r="Y212" s="12"/>
      <c r="Z212" s="12"/>
      <c r="AA212"/>
    </row>
    <row r="213" spans="2:27" ht="11.1" customHeight="1" outlineLevel="2">
      <c r="B213" s="10" t="s">
        <v>38</v>
      </c>
      <c r="C213" s="11">
        <v>536.88</v>
      </c>
      <c r="D213" s="8">
        <f>VLOOKUP($B213,возврат!$B$14:$J$250,MATCH(продажи!C$10,возврат!$B$9:$J$9,0),0)</f>
        <v>0</v>
      </c>
      <c r="E213" s="11"/>
      <c r="F213" s="11">
        <v>536.88</v>
      </c>
      <c r="G213" s="8">
        <f>VLOOKUP($B213,возврат!$B$14:$J$250,MATCH(продажи!F$10,возврат!$B$9:$J$9,0),0)</f>
        <v>89.48</v>
      </c>
      <c r="H213" s="11"/>
      <c r="I213" s="11">
        <v>536.88</v>
      </c>
      <c r="J213" s="11"/>
      <c r="K213" s="11"/>
      <c r="L213" s="11">
        <v>536.88</v>
      </c>
      <c r="M213" s="11"/>
      <c r="N213" s="11"/>
      <c r="O213" s="11">
        <v>536.88</v>
      </c>
      <c r="P213" s="11"/>
      <c r="Q213" s="11"/>
      <c r="R213" s="11">
        <v>536.88</v>
      </c>
      <c r="S213" s="11"/>
      <c r="T213" s="11"/>
      <c r="U213" s="12"/>
      <c r="V213" s="12"/>
      <c r="W213" s="12"/>
      <c r="X213" s="11">
        <v>536.88</v>
      </c>
      <c r="Y213" s="11"/>
      <c r="Z213" s="11"/>
      <c r="AA213"/>
    </row>
    <row r="214" spans="2:27" ht="11.1" customHeight="1" outlineLevel="2">
      <c r="B214" s="10" t="s">
        <v>39</v>
      </c>
      <c r="C214" s="11">
        <v>536.88</v>
      </c>
      <c r="D214" s="8">
        <f>VLOOKUP($B214,возврат!$B$14:$J$250,MATCH(продажи!C$10,возврат!$B$9:$J$9,0),0)</f>
        <v>0</v>
      </c>
      <c r="E214" s="11"/>
      <c r="F214" s="11">
        <v>536.88</v>
      </c>
      <c r="G214" s="8">
        <f>VLOOKUP($B214,возврат!$B$14:$J$250,MATCH(продажи!F$10,возврат!$B$9:$J$9,0),0)</f>
        <v>268.44</v>
      </c>
      <c r="H214" s="11"/>
      <c r="I214" s="11">
        <v>536.88</v>
      </c>
      <c r="J214" s="11"/>
      <c r="K214" s="11"/>
      <c r="L214" s="12"/>
      <c r="M214" s="12"/>
      <c r="N214" s="12"/>
      <c r="O214" s="11">
        <v>536.88</v>
      </c>
      <c r="P214" s="11"/>
      <c r="Q214" s="11"/>
      <c r="R214" s="12"/>
      <c r="S214" s="12"/>
      <c r="T214" s="12"/>
      <c r="U214" s="11">
        <v>536.88</v>
      </c>
      <c r="V214" s="11"/>
      <c r="W214" s="11"/>
      <c r="X214" s="11">
        <v>536.88</v>
      </c>
      <c r="Y214" s="11"/>
      <c r="Z214" s="11"/>
      <c r="AA214"/>
    </row>
    <row r="215" spans="2:27" ht="11.1" customHeight="1" outlineLevel="2">
      <c r="B215" s="10" t="s">
        <v>40</v>
      </c>
      <c r="C215" s="11">
        <v>536.88</v>
      </c>
      <c r="D215" s="8">
        <f>VLOOKUP($B215,возврат!$B$14:$J$250,MATCH(продажи!C$10,возврат!$B$9:$J$9,0),0)</f>
        <v>0</v>
      </c>
      <c r="E215" s="11"/>
      <c r="F215" s="11">
        <v>536.88</v>
      </c>
      <c r="G215" s="8">
        <f>VLOOKUP($B215,возврат!$B$14:$J$250,MATCH(продажи!F$10,возврат!$B$9:$J$9,0),0)</f>
        <v>268.44</v>
      </c>
      <c r="H215" s="11"/>
      <c r="I215" s="11">
        <v>536.88</v>
      </c>
      <c r="J215" s="11"/>
      <c r="K215" s="11"/>
      <c r="L215" s="12"/>
      <c r="M215" s="12"/>
      <c r="N215" s="12"/>
      <c r="O215" s="11">
        <v>536.88</v>
      </c>
      <c r="P215" s="11"/>
      <c r="Q215" s="11"/>
      <c r="R215" s="11">
        <v>536.88</v>
      </c>
      <c r="S215" s="11"/>
      <c r="T215" s="11"/>
      <c r="U215" s="11">
        <v>536.88</v>
      </c>
      <c r="V215" s="11"/>
      <c r="W215" s="11"/>
      <c r="X215" s="12"/>
      <c r="Y215" s="12"/>
      <c r="Z215" s="12"/>
      <c r="AA215"/>
    </row>
    <row r="216" spans="2:27" ht="11.1" customHeight="1" outlineLevel="2">
      <c r="B216" s="10" t="s">
        <v>41</v>
      </c>
      <c r="C216" s="11">
        <v>423.36</v>
      </c>
      <c r="D216" s="8">
        <f>VLOOKUP($B216,возврат!$B$14:$J$250,MATCH(продажи!C$10,возврат!$B$9:$J$9,0),0)</f>
        <v>0</v>
      </c>
      <c r="E216" s="11"/>
      <c r="F216" s="11">
        <v>423.36</v>
      </c>
      <c r="G216" s="8">
        <f>VLOOKUP($B216,возврат!$B$14:$J$250,MATCH(продажи!F$10,возврат!$B$9:$J$9,0),0)</f>
        <v>211.68</v>
      </c>
      <c r="H216" s="11"/>
      <c r="I216" s="8">
        <v>1084.96</v>
      </c>
      <c r="J216" s="8"/>
      <c r="K216" s="8"/>
      <c r="L216" s="8">
        <v>2712.4</v>
      </c>
      <c r="M216" s="8"/>
      <c r="N216" s="8"/>
      <c r="O216" s="8">
        <v>6509.76</v>
      </c>
      <c r="P216" s="8"/>
      <c r="Q216" s="8"/>
      <c r="R216" s="8">
        <v>3254.88</v>
      </c>
      <c r="S216" s="8"/>
      <c r="T216" s="8"/>
      <c r="U216" s="8">
        <v>2169.92</v>
      </c>
      <c r="V216" s="8"/>
      <c r="W216" s="8"/>
      <c r="X216" s="8">
        <v>2712.4</v>
      </c>
      <c r="Y216" s="8"/>
      <c r="Z216" s="8"/>
      <c r="AA216"/>
    </row>
    <row r="217" spans="2:27" ht="11.1" customHeight="1" outlineLevel="2">
      <c r="B217" s="10" t="s">
        <v>42</v>
      </c>
      <c r="C217" s="12"/>
      <c r="D217" s="8">
        <f>VLOOKUP($B217,возврат!$B$14:$J$250,MATCH(продажи!C$10,возврат!$B$9:$J$9,0),0)</f>
        <v>0</v>
      </c>
      <c r="E217" s="12"/>
      <c r="F217" s="11">
        <v>515.52</v>
      </c>
      <c r="G217" s="8">
        <f>VLOOKUP($B217,возврат!$B$14:$J$250,MATCH(продажи!F$10,возврат!$B$9:$J$9,0),0)</f>
        <v>0</v>
      </c>
      <c r="H217" s="11"/>
      <c r="I217" s="8">
        <v>2062.08</v>
      </c>
      <c r="J217" s="8"/>
      <c r="K217" s="8"/>
      <c r="L217" s="8">
        <v>1546.56</v>
      </c>
      <c r="M217" s="8"/>
      <c r="N217" s="8"/>
      <c r="O217" s="8">
        <v>1701.36</v>
      </c>
      <c r="P217" s="8"/>
      <c r="Q217" s="8"/>
      <c r="R217" s="8">
        <v>2835.6</v>
      </c>
      <c r="S217" s="8"/>
      <c r="T217" s="8"/>
      <c r="U217" s="8">
        <v>2268.48</v>
      </c>
      <c r="V217" s="8"/>
      <c r="W217" s="8"/>
      <c r="X217" s="8">
        <v>1701.36</v>
      </c>
      <c r="Y217" s="8"/>
      <c r="Z217" s="8"/>
      <c r="AA217"/>
    </row>
    <row r="218" spans="2:27" ht="11.1" customHeight="1" outlineLevel="2">
      <c r="B218" s="10" t="s">
        <v>43</v>
      </c>
      <c r="C218" s="11">
        <v>515.52</v>
      </c>
      <c r="D218" s="8">
        <f>VLOOKUP($B218,возврат!$B$14:$J$250,MATCH(продажи!C$10,возврат!$B$9:$J$9,0),0)</f>
        <v>21.48</v>
      </c>
      <c r="E218" s="11"/>
      <c r="F218" s="11">
        <v>515.52</v>
      </c>
      <c r="G218" s="8">
        <f>VLOOKUP($B218,возврат!$B$14:$J$250,MATCH(продажи!F$10,возврат!$B$9:$J$9,0),0)</f>
        <v>0</v>
      </c>
      <c r="H218" s="11"/>
      <c r="I218" s="11">
        <v>515.52</v>
      </c>
      <c r="J218" s="11"/>
      <c r="K218" s="11"/>
      <c r="L218" s="8">
        <v>1546.56</v>
      </c>
      <c r="M218" s="8"/>
      <c r="N218" s="8"/>
      <c r="O218" s="8">
        <v>2268.48</v>
      </c>
      <c r="P218" s="8"/>
      <c r="Q218" s="8"/>
      <c r="R218" s="8">
        <v>2268.48</v>
      </c>
      <c r="S218" s="8"/>
      <c r="T218" s="8"/>
      <c r="U218" s="8">
        <v>2268.48</v>
      </c>
      <c r="V218" s="8"/>
      <c r="W218" s="8"/>
      <c r="X218" s="8">
        <v>2268.48</v>
      </c>
      <c r="Y218" s="8"/>
      <c r="Z218" s="8"/>
      <c r="AA218"/>
    </row>
    <row r="219" spans="2:27" ht="11.1" customHeight="1" outlineLevel="2">
      <c r="B219" s="10" t="s">
        <v>44</v>
      </c>
      <c r="C219" s="11">
        <v>515.52</v>
      </c>
      <c r="D219" s="8">
        <f>VLOOKUP($B219,возврат!$B$14:$J$250,MATCH(продажи!C$10,возврат!$B$9:$J$9,0),0)</f>
        <v>0</v>
      </c>
      <c r="E219" s="11"/>
      <c r="F219" s="11">
        <v>515.52</v>
      </c>
      <c r="G219" s="8">
        <f>VLOOKUP($B219,возврат!$B$14:$J$250,MATCH(продажи!F$10,возврат!$B$9:$J$9,0),0)</f>
        <v>0</v>
      </c>
      <c r="H219" s="11"/>
      <c r="I219" s="8">
        <v>1031.04</v>
      </c>
      <c r="J219" s="8"/>
      <c r="K219" s="8"/>
      <c r="L219" s="8">
        <v>1546.56</v>
      </c>
      <c r="M219" s="8"/>
      <c r="N219" s="8"/>
      <c r="O219" s="8">
        <v>1773.36</v>
      </c>
      <c r="P219" s="8"/>
      <c r="Q219" s="8"/>
      <c r="R219" s="8">
        <v>2955.6</v>
      </c>
      <c r="S219" s="8"/>
      <c r="T219" s="8"/>
      <c r="U219" s="8">
        <v>1773.36</v>
      </c>
      <c r="V219" s="8"/>
      <c r="W219" s="8"/>
      <c r="X219" s="8">
        <v>1182.24</v>
      </c>
      <c r="Y219" s="8"/>
      <c r="Z219" s="8"/>
      <c r="AA219"/>
    </row>
    <row r="220" spans="2:27" ht="11.1" customHeight="1" outlineLevel="2">
      <c r="B220" s="10" t="s">
        <v>45</v>
      </c>
      <c r="C220" s="11">
        <v>563.12</v>
      </c>
      <c r="D220" s="8">
        <f>VLOOKUP($B220,возврат!$B$14:$J$250,MATCH(продажи!C$10,возврат!$B$9:$J$9,0),0)</f>
        <v>0</v>
      </c>
      <c r="E220" s="11"/>
      <c r="F220" s="8">
        <v>1126.24</v>
      </c>
      <c r="G220" s="8">
        <f>VLOOKUP($B220,возврат!$B$14:$J$250,MATCH(продажи!F$10,возврат!$B$9:$J$9,0),0)</f>
        <v>0</v>
      </c>
      <c r="H220" s="8"/>
      <c r="I220" s="8">
        <v>2815.6</v>
      </c>
      <c r="J220" s="8"/>
      <c r="K220" s="8"/>
      <c r="L220" s="8">
        <v>7320.56</v>
      </c>
      <c r="M220" s="8"/>
      <c r="N220" s="8"/>
      <c r="O220" s="8">
        <v>3491.36</v>
      </c>
      <c r="P220" s="8"/>
      <c r="Q220" s="8"/>
      <c r="R220" s="8">
        <v>5574.96</v>
      </c>
      <c r="S220" s="8"/>
      <c r="T220" s="8"/>
      <c r="U220" s="8">
        <v>3716.64</v>
      </c>
      <c r="V220" s="8"/>
      <c r="W220" s="8"/>
      <c r="X220" s="8">
        <v>1238</v>
      </c>
      <c r="Y220" s="8"/>
      <c r="Z220" s="8"/>
      <c r="AA220"/>
    </row>
    <row r="221" spans="2:27" ht="11.1" customHeight="1" outlineLevel="2">
      <c r="B221" s="10" t="s">
        <v>46</v>
      </c>
      <c r="C221" s="11">
        <v>606</v>
      </c>
      <c r="D221" s="8">
        <f>VLOOKUP($B221,возврат!$B$14:$J$250,MATCH(продажи!C$10,возврат!$B$9:$J$9,0),0)</f>
        <v>0</v>
      </c>
      <c r="E221" s="11"/>
      <c r="F221" s="11">
        <v>608</v>
      </c>
      <c r="G221" s="8">
        <f>VLOOKUP($B221,возврат!$B$14:$J$250,MATCH(продажи!F$10,возврат!$B$9:$J$9,0),0)</f>
        <v>38.81</v>
      </c>
      <c r="H221" s="11"/>
      <c r="I221" s="8">
        <v>3556.83</v>
      </c>
      <c r="J221" s="8"/>
      <c r="K221" s="8"/>
      <c r="L221" s="8">
        <v>3656.45</v>
      </c>
      <c r="M221" s="8"/>
      <c r="N221" s="8"/>
      <c r="O221" s="8">
        <v>3075.05</v>
      </c>
      <c r="P221" s="8"/>
      <c r="Q221" s="8"/>
      <c r="R221" s="8">
        <v>5306.65</v>
      </c>
      <c r="S221" s="8"/>
      <c r="T221" s="8"/>
      <c r="U221" s="8">
        <v>2655.14</v>
      </c>
      <c r="V221" s="8"/>
      <c r="W221" s="8"/>
      <c r="X221" s="8">
        <v>6544.94</v>
      </c>
      <c r="Y221" s="8"/>
      <c r="Z221" s="8"/>
      <c r="AA221"/>
    </row>
    <row r="222" spans="2:27" ht="11.1" customHeight="1" outlineLevel="2">
      <c r="B222" s="10" t="s">
        <v>47</v>
      </c>
      <c r="C222" s="11">
        <v>559</v>
      </c>
      <c r="D222" s="8">
        <f>VLOOKUP($B222,возврат!$B$14:$J$250,MATCH(продажи!C$10,возврат!$B$9:$J$9,0),0)</f>
        <v>0</v>
      </c>
      <c r="E222" s="11"/>
      <c r="F222" s="11">
        <v>559</v>
      </c>
      <c r="G222" s="8">
        <f>VLOOKUP($B222,возврат!$B$14:$J$250,MATCH(продажи!F$10,возврат!$B$9:$J$9,0),0)</f>
        <v>0</v>
      </c>
      <c r="H222" s="11"/>
      <c r="I222" s="11">
        <v>559</v>
      </c>
      <c r="J222" s="11"/>
      <c r="K222" s="11"/>
      <c r="L222" s="8">
        <v>1677.15</v>
      </c>
      <c r="M222" s="8"/>
      <c r="N222" s="8"/>
      <c r="O222" s="8">
        <v>2348.1</v>
      </c>
      <c r="P222" s="8"/>
      <c r="Q222" s="8"/>
      <c r="R222" s="8">
        <v>3690</v>
      </c>
      <c r="S222" s="8"/>
      <c r="T222" s="8"/>
      <c r="U222" s="8">
        <v>1845</v>
      </c>
      <c r="V222" s="8"/>
      <c r="W222" s="8"/>
      <c r="X222" s="8">
        <v>1599</v>
      </c>
      <c r="Y222" s="8"/>
      <c r="Z222" s="8"/>
      <c r="AA222"/>
    </row>
    <row r="223" spans="2:27" ht="11.1" customHeight="1" outlineLevel="2">
      <c r="B223" s="10" t="s">
        <v>48</v>
      </c>
      <c r="C223" s="12"/>
      <c r="D223" s="8" t="e">
        <f>VLOOKUP($B223,возврат!$B$14:$J$250,MATCH(продажи!C$10,возврат!$B$9:$J$9,0),0)</f>
        <v>#N/A</v>
      </c>
      <c r="E223" s="12"/>
      <c r="F223" s="11">
        <v>676.95</v>
      </c>
      <c r="G223" s="8" t="e">
        <f>VLOOKUP($B223,возврат!$B$14:$J$250,MATCH(продажи!F$10,возврат!$B$9:$J$9,0),0)</f>
        <v>#N/A</v>
      </c>
      <c r="H223" s="11"/>
      <c r="I223" s="11">
        <v>676.95</v>
      </c>
      <c r="J223" s="11"/>
      <c r="K223" s="11"/>
      <c r="L223" s="8">
        <v>1353.9</v>
      </c>
      <c r="M223" s="8"/>
      <c r="N223" s="8"/>
      <c r="O223" s="11">
        <v>744.6</v>
      </c>
      <c r="P223" s="11"/>
      <c r="Q223" s="11"/>
      <c r="R223" s="8">
        <v>2233</v>
      </c>
      <c r="S223" s="8"/>
      <c r="T223" s="8"/>
      <c r="U223" s="8">
        <v>1489.2</v>
      </c>
      <c r="V223" s="8"/>
      <c r="W223" s="8"/>
      <c r="X223" s="11">
        <v>744.6</v>
      </c>
      <c r="Y223" s="11"/>
      <c r="Z223" s="11"/>
      <c r="AA223"/>
    </row>
    <row r="224" spans="2:27" ht="11.1" customHeight="1" outlineLevel="2">
      <c r="B224" s="10" t="s">
        <v>49</v>
      </c>
      <c r="C224" s="12"/>
      <c r="D224" s="8">
        <f>VLOOKUP($B224,возврат!$B$14:$J$250,MATCH(продажи!C$10,возврат!$B$9:$J$9,0),0)</f>
        <v>0</v>
      </c>
      <c r="E224" s="12"/>
      <c r="F224" s="8">
        <v>1020</v>
      </c>
      <c r="G224" s="8">
        <f>VLOOKUP($B224,возврат!$B$14:$J$250,MATCH(продажи!F$10,возврат!$B$9:$J$9,0),0)</f>
        <v>0</v>
      </c>
      <c r="H224" s="8"/>
      <c r="I224" s="8">
        <v>1530</v>
      </c>
      <c r="J224" s="8"/>
      <c r="K224" s="8"/>
      <c r="L224" s="8">
        <v>1020</v>
      </c>
      <c r="M224" s="8"/>
      <c r="N224" s="8"/>
      <c r="O224" s="8">
        <v>2193</v>
      </c>
      <c r="P224" s="8"/>
      <c r="Q224" s="8"/>
      <c r="R224" s="8">
        <v>5049</v>
      </c>
      <c r="S224" s="8"/>
      <c r="T224" s="8"/>
      <c r="U224" s="8">
        <v>3366</v>
      </c>
      <c r="V224" s="8"/>
      <c r="W224" s="8"/>
      <c r="X224" s="8">
        <v>2805</v>
      </c>
      <c r="Y224" s="8"/>
      <c r="Z224" s="8"/>
      <c r="AA224"/>
    </row>
    <row r="225" spans="2:27" ht="11.1" customHeight="1" outlineLevel="2">
      <c r="B225" s="10" t="s">
        <v>50</v>
      </c>
      <c r="C225" s="12"/>
      <c r="D225" s="8" t="e">
        <f>VLOOKUP($B225,возврат!$B$14:$J$250,MATCH(продажи!C$10,возврат!$B$9:$J$9,0),0)</f>
        <v>#N/A</v>
      </c>
      <c r="E225" s="12"/>
      <c r="F225" s="8">
        <v>1219.44</v>
      </c>
      <c r="G225" s="8" t="e">
        <f>VLOOKUP($B225,возврат!$B$14:$J$250,MATCH(продажи!F$10,возврат!$B$9:$J$9,0),0)</f>
        <v>#N/A</v>
      </c>
      <c r="H225" s="8"/>
      <c r="I225" s="11">
        <v>609.72</v>
      </c>
      <c r="J225" s="11"/>
      <c r="K225" s="11"/>
      <c r="L225" s="8">
        <v>1219.44</v>
      </c>
      <c r="M225" s="8"/>
      <c r="N225" s="8"/>
      <c r="O225" s="8">
        <v>1890.12</v>
      </c>
      <c r="P225" s="8"/>
      <c r="Q225" s="8"/>
      <c r="R225" s="8">
        <v>4024.08</v>
      </c>
      <c r="S225" s="8"/>
      <c r="T225" s="8"/>
      <c r="U225" s="12"/>
      <c r="V225" s="12"/>
      <c r="W225" s="12"/>
      <c r="X225" s="11">
        <v>670.68</v>
      </c>
      <c r="Y225" s="11"/>
      <c r="Z225" s="11"/>
      <c r="AA225"/>
    </row>
    <row r="226" spans="2:27" ht="11.1" customHeight="1" outlineLevel="2">
      <c r="B226" s="10" t="s">
        <v>51</v>
      </c>
      <c r="C226" s="11">
        <v>676.95</v>
      </c>
      <c r="D226" s="8">
        <f>VLOOKUP($B226,возврат!$B$14:$J$250,MATCH(продажи!C$10,возврат!$B$9:$J$9,0),0)</f>
        <v>0</v>
      </c>
      <c r="E226" s="11"/>
      <c r="F226" s="11">
        <v>676.95</v>
      </c>
      <c r="G226" s="8">
        <f>VLOOKUP($B226,возврат!$B$14:$J$250,MATCH(продажи!F$10,возврат!$B$9:$J$9,0),0)</f>
        <v>0</v>
      </c>
      <c r="H226" s="11"/>
      <c r="I226" s="11">
        <v>676.95</v>
      </c>
      <c r="J226" s="11"/>
      <c r="K226" s="11"/>
      <c r="L226" s="8">
        <v>2030.85</v>
      </c>
      <c r="M226" s="8"/>
      <c r="N226" s="8"/>
      <c r="O226" s="12"/>
      <c r="P226" s="12"/>
      <c r="Q226" s="12"/>
      <c r="R226" s="11">
        <v>744.6</v>
      </c>
      <c r="S226" s="11"/>
      <c r="T226" s="11"/>
      <c r="U226" s="8">
        <v>1489.2</v>
      </c>
      <c r="V226" s="8"/>
      <c r="W226" s="8"/>
      <c r="X226" s="11">
        <v>744.6</v>
      </c>
      <c r="Y226" s="11"/>
      <c r="Z226" s="11"/>
      <c r="AA226"/>
    </row>
    <row r="227" spans="2:27" ht="11.1" customHeight="1" outlineLevel="2">
      <c r="B227" s="10" t="s">
        <v>52</v>
      </c>
      <c r="C227" s="11">
        <v>676.95</v>
      </c>
      <c r="D227" s="8">
        <f>VLOOKUP($B227,возврат!$B$14:$J$250,MATCH(продажи!C$10,возврат!$B$9:$J$9,0),0)</f>
        <v>0</v>
      </c>
      <c r="E227" s="11"/>
      <c r="F227" s="11">
        <v>676.95</v>
      </c>
      <c r="G227" s="8">
        <f>VLOOKUP($B227,возврат!$B$14:$J$250,MATCH(продажи!F$10,возврат!$B$9:$J$9,0),0)</f>
        <v>0</v>
      </c>
      <c r="H227" s="11"/>
      <c r="I227" s="8">
        <v>1353.9</v>
      </c>
      <c r="J227" s="8"/>
      <c r="K227" s="8"/>
      <c r="L227" s="8">
        <v>1353.9</v>
      </c>
      <c r="M227" s="8"/>
      <c r="N227" s="8"/>
      <c r="O227" s="8">
        <v>1353.9</v>
      </c>
      <c r="P227" s="8"/>
      <c r="Q227" s="8"/>
      <c r="R227" s="8">
        <v>2978.4</v>
      </c>
      <c r="S227" s="8"/>
      <c r="T227" s="8"/>
      <c r="U227" s="11">
        <v>744.6</v>
      </c>
      <c r="V227" s="11"/>
      <c r="W227" s="11"/>
      <c r="X227" s="11">
        <v>744.6</v>
      </c>
      <c r="Y227" s="11"/>
      <c r="Z227" s="11"/>
      <c r="AA227"/>
    </row>
    <row r="228" spans="2:27" ht="11.1" customHeight="1" outlineLevel="2">
      <c r="B228" s="10" t="s">
        <v>53</v>
      </c>
      <c r="C228" s="8">
        <v>1020</v>
      </c>
      <c r="D228" s="8">
        <f>VLOOKUP($B228,возврат!$B$14:$J$250,MATCH(продажи!C$10,возврат!$B$9:$J$9,0),0)</f>
        <v>0</v>
      </c>
      <c r="E228" s="8"/>
      <c r="F228" s="8">
        <v>1020</v>
      </c>
      <c r="G228" s="8">
        <f>VLOOKUP($B228,возврат!$B$14:$J$250,MATCH(продажи!F$10,возврат!$B$9:$J$9,0),0)</f>
        <v>0</v>
      </c>
      <c r="H228" s="8"/>
      <c r="I228" s="8">
        <v>2040</v>
      </c>
      <c r="J228" s="8"/>
      <c r="K228" s="8"/>
      <c r="L228" s="8">
        <v>1530</v>
      </c>
      <c r="M228" s="8"/>
      <c r="N228" s="8"/>
      <c r="O228" s="8">
        <v>1071</v>
      </c>
      <c r="P228" s="8"/>
      <c r="Q228" s="8"/>
      <c r="R228" s="8">
        <v>3927</v>
      </c>
      <c r="S228" s="8"/>
      <c r="T228" s="8"/>
      <c r="U228" s="8">
        <v>1683</v>
      </c>
      <c r="V228" s="8"/>
      <c r="W228" s="8"/>
      <c r="X228" s="8">
        <v>2805</v>
      </c>
      <c r="Y228" s="8"/>
      <c r="Z228" s="8"/>
      <c r="AA228"/>
    </row>
    <row r="229" spans="2:27" ht="11.1" customHeight="1" outlineLevel="2">
      <c r="B229" s="10" t="s">
        <v>69</v>
      </c>
      <c r="C229" s="11">
        <v>609.72</v>
      </c>
      <c r="D229" s="8">
        <f>VLOOKUP($B229,возврат!$B$14:$J$250,MATCH(продажи!C$10,возврат!$B$9:$J$9,0),0)</f>
        <v>0</v>
      </c>
      <c r="E229" s="11"/>
      <c r="F229" s="12"/>
      <c r="G229" s="8">
        <f>VLOOKUP($B229,возврат!$B$14:$J$250,MATCH(продажи!F$10,возврат!$B$9:$J$9,0),0)</f>
        <v>0</v>
      </c>
      <c r="H229" s="12"/>
      <c r="I229" s="8">
        <v>1829.16</v>
      </c>
      <c r="J229" s="8"/>
      <c r="K229" s="8"/>
      <c r="L229" s="8">
        <v>3048.6</v>
      </c>
      <c r="M229" s="8"/>
      <c r="N229" s="8"/>
      <c r="O229" s="8">
        <v>4268.04</v>
      </c>
      <c r="P229" s="8"/>
      <c r="Q229" s="8"/>
      <c r="R229" s="8">
        <v>2438.88</v>
      </c>
      <c r="S229" s="8"/>
      <c r="T229" s="8"/>
      <c r="U229" s="12"/>
      <c r="V229" s="12"/>
      <c r="W229" s="12"/>
      <c r="X229" s="12"/>
      <c r="Y229" s="12"/>
      <c r="Z229" s="12"/>
      <c r="AA229"/>
    </row>
    <row r="230" spans="2:27" ht="11.1" customHeight="1" outlineLevel="2">
      <c r="B230" s="10" t="s">
        <v>54</v>
      </c>
      <c r="C230" s="12"/>
      <c r="D230" s="8">
        <f>VLOOKUP($B230,возврат!$B$14:$J$250,MATCH(продажи!C$10,возврат!$B$9:$J$9,0),0)</f>
        <v>0</v>
      </c>
      <c r="E230" s="12"/>
      <c r="F230" s="11">
        <v>676.95</v>
      </c>
      <c r="G230" s="8">
        <f>VLOOKUP($B230,возврат!$B$14:$J$250,MATCH(продажи!F$10,возврат!$B$9:$J$9,0),0)</f>
        <v>0</v>
      </c>
      <c r="H230" s="11"/>
      <c r="I230" s="8">
        <v>1353.9</v>
      </c>
      <c r="J230" s="8"/>
      <c r="K230" s="8"/>
      <c r="L230" s="12"/>
      <c r="M230" s="12"/>
      <c r="N230" s="12"/>
      <c r="O230" s="8">
        <v>1421.55</v>
      </c>
      <c r="P230" s="8"/>
      <c r="Q230" s="8"/>
      <c r="R230" s="8">
        <v>2978.4</v>
      </c>
      <c r="S230" s="8"/>
      <c r="T230" s="8"/>
      <c r="U230" s="8">
        <v>2233</v>
      </c>
      <c r="V230" s="8"/>
      <c r="W230" s="8"/>
      <c r="X230" s="8">
        <v>2978.4</v>
      </c>
      <c r="Y230" s="8"/>
      <c r="Z230" s="8"/>
      <c r="AA230"/>
    </row>
    <row r="231" spans="2:27" ht="11.1" customHeight="1" outlineLevel="2">
      <c r="B231" s="10" t="s">
        <v>55</v>
      </c>
      <c r="C231" s="11">
        <v>676.95</v>
      </c>
      <c r="D231" s="8">
        <f>VLOOKUP($B231,возврат!$B$14:$J$250,MATCH(продажи!C$10,возврат!$B$9:$J$9,0),0)</f>
        <v>0</v>
      </c>
      <c r="E231" s="11"/>
      <c r="F231" s="11">
        <v>676.95</v>
      </c>
      <c r="G231" s="8">
        <f>VLOOKUP($B231,возврат!$B$14:$J$250,MATCH(продажи!F$10,возврат!$B$9:$J$9,0),0)</f>
        <v>0</v>
      </c>
      <c r="H231" s="11"/>
      <c r="I231" s="8">
        <v>1353.9</v>
      </c>
      <c r="J231" s="8"/>
      <c r="K231" s="8"/>
      <c r="L231" s="8">
        <v>1353.9</v>
      </c>
      <c r="M231" s="8"/>
      <c r="N231" s="8"/>
      <c r="O231" s="11">
        <v>744.6</v>
      </c>
      <c r="P231" s="11"/>
      <c r="Q231" s="11"/>
      <c r="R231" s="8">
        <v>2233</v>
      </c>
      <c r="S231" s="8"/>
      <c r="T231" s="8"/>
      <c r="U231" s="8">
        <v>2233</v>
      </c>
      <c r="V231" s="8"/>
      <c r="W231" s="8"/>
      <c r="X231" s="12"/>
      <c r="Y231" s="12"/>
      <c r="Z231" s="12"/>
      <c r="AA231"/>
    </row>
    <row r="232" spans="2:27" ht="11.1" customHeight="1" outlineLevel="2">
      <c r="B232" s="10" t="s">
        <v>56</v>
      </c>
      <c r="C232" s="12"/>
      <c r="D232" s="8">
        <f>VLOOKUP($B232,возврат!$B$14:$J$250,MATCH(продажи!C$10,возврат!$B$9:$J$9,0),0)</f>
        <v>0</v>
      </c>
      <c r="E232" s="12"/>
      <c r="F232" s="11">
        <v>575.4</v>
      </c>
      <c r="G232" s="8">
        <f>VLOOKUP($B232,возврат!$B$14:$J$250,MATCH(продажи!F$10,возврат!$B$9:$J$9,0),0)</f>
        <v>767.2</v>
      </c>
      <c r="H232" s="11"/>
      <c r="I232" s="11">
        <v>575.4</v>
      </c>
      <c r="J232" s="11"/>
      <c r="K232" s="11"/>
      <c r="L232" s="8">
        <v>1150.8</v>
      </c>
      <c r="M232" s="8"/>
      <c r="N232" s="8"/>
      <c r="O232" s="12"/>
      <c r="P232" s="12"/>
      <c r="Q232" s="12"/>
      <c r="R232" s="8">
        <v>1899</v>
      </c>
      <c r="S232" s="8"/>
      <c r="T232" s="8"/>
      <c r="U232" s="11">
        <v>633</v>
      </c>
      <c r="V232" s="11"/>
      <c r="W232" s="11"/>
      <c r="X232" s="11">
        <v>633</v>
      </c>
      <c r="Y232" s="11"/>
      <c r="Z232" s="11"/>
      <c r="AA232"/>
    </row>
    <row r="233" spans="2:27" ht="11.1" customHeight="1" outlineLevel="2">
      <c r="B233" s="10" t="s">
        <v>57</v>
      </c>
      <c r="C233" s="8">
        <v>1720.68</v>
      </c>
      <c r="D233" s="8">
        <f>VLOOKUP($B233,возврат!$B$14:$J$250,MATCH(продажи!C$10,возврат!$B$9:$J$9,0),0)</f>
        <v>487.52</v>
      </c>
      <c r="E233" s="8"/>
      <c r="F233" s="8">
        <v>1720.68</v>
      </c>
      <c r="G233" s="8">
        <f>VLOOKUP($B233,возврат!$B$14:$J$250,MATCH(продажи!F$10,возврат!$B$9:$J$9,0),0)</f>
        <v>1433.9</v>
      </c>
      <c r="H233" s="8"/>
      <c r="I233" s="8">
        <v>9377.58</v>
      </c>
      <c r="J233" s="8"/>
      <c r="K233" s="8"/>
      <c r="L233" s="8">
        <v>2710.08</v>
      </c>
      <c r="M233" s="8"/>
      <c r="N233" s="8"/>
      <c r="O233" s="8">
        <v>1806.72</v>
      </c>
      <c r="P233" s="8"/>
      <c r="Q233" s="8"/>
      <c r="R233" s="8">
        <v>28263</v>
      </c>
      <c r="S233" s="8"/>
      <c r="T233" s="8"/>
      <c r="U233" s="8">
        <v>5329.8</v>
      </c>
      <c r="V233" s="8"/>
      <c r="W233" s="8"/>
      <c r="X233" s="8">
        <v>3197.88</v>
      </c>
      <c r="Y233" s="8"/>
      <c r="Z233" s="8"/>
      <c r="AA233"/>
    </row>
    <row r="234" spans="2:27" ht="11.1" customHeight="1" outlineLevel="2">
      <c r="B234" s="10" t="s">
        <v>58</v>
      </c>
      <c r="C234" s="12"/>
      <c r="D234" s="8" t="e">
        <f>VLOOKUP($B234,возврат!$B$14:$J$250,MATCH(продажи!C$10,возврат!$B$9:$J$9,0),0)</f>
        <v>#N/A</v>
      </c>
      <c r="E234" s="12"/>
      <c r="F234" s="12"/>
      <c r="G234" s="8" t="e">
        <f>VLOOKUP($B234,возврат!$B$14:$J$250,MATCH(продажи!F$10,возврат!$B$9:$J$9,0),0)</f>
        <v>#N/A</v>
      </c>
      <c r="H234" s="12"/>
      <c r="I234" s="12"/>
      <c r="J234" s="12"/>
      <c r="K234" s="12"/>
      <c r="L234" s="8">
        <v>2127.12</v>
      </c>
      <c r="M234" s="8"/>
      <c r="N234" s="8"/>
      <c r="O234" s="12"/>
      <c r="P234" s="12"/>
      <c r="Q234" s="12"/>
      <c r="R234" s="12"/>
      <c r="S234" s="12"/>
      <c r="T234" s="12"/>
      <c r="U234" s="8">
        <v>1223.04</v>
      </c>
      <c r="V234" s="8"/>
      <c r="W234" s="8"/>
      <c r="X234" s="12"/>
      <c r="Y234" s="12"/>
      <c r="Z234" s="12"/>
      <c r="AA234"/>
    </row>
    <row r="235" spans="2:27" ht="11.1" customHeight="1" outlineLevel="2">
      <c r="B235" s="10" t="s">
        <v>59</v>
      </c>
      <c r="C235" s="12"/>
      <c r="D235" s="8">
        <f>VLOOKUP($B235,возврат!$B$14:$J$250,MATCH(продажи!C$10,возврат!$B$9:$J$9,0),0)</f>
        <v>0</v>
      </c>
      <c r="E235" s="12"/>
      <c r="F235" s="12"/>
      <c r="G235" s="8">
        <f>VLOOKUP($B235,возврат!$B$14:$J$250,MATCH(продажи!F$10,возврат!$B$9:$J$9,0),0)</f>
        <v>0</v>
      </c>
      <c r="H235" s="12"/>
      <c r="I235" s="12"/>
      <c r="J235" s="12"/>
      <c r="K235" s="12"/>
      <c r="L235" s="8">
        <v>2127.12</v>
      </c>
      <c r="M235" s="8"/>
      <c r="N235" s="8"/>
      <c r="O235" s="12"/>
      <c r="P235" s="12"/>
      <c r="Q235" s="12"/>
      <c r="R235" s="12"/>
      <c r="S235" s="12"/>
      <c r="T235" s="12"/>
      <c r="U235" s="8">
        <v>1223.04</v>
      </c>
      <c r="V235" s="8"/>
      <c r="W235" s="8"/>
      <c r="X235" s="12"/>
      <c r="Y235" s="12"/>
      <c r="Z235" s="12"/>
      <c r="AA235"/>
    </row>
    <row r="236" spans="2:27" ht="11.1" customHeight="1" outlineLevel="2">
      <c r="B236" s="10" t="s">
        <v>60</v>
      </c>
      <c r="C236" s="12"/>
      <c r="D236" s="8">
        <f>VLOOKUP($B236,возврат!$B$14:$J$250,MATCH(продажи!C$10,возврат!$B$9:$J$9,0),0)</f>
        <v>0</v>
      </c>
      <c r="E236" s="12"/>
      <c r="F236" s="12"/>
      <c r="G236" s="8">
        <f>VLOOKUP($B236,возврат!$B$14:$J$250,MATCH(продажи!F$10,возврат!$B$9:$J$9,0),0)</f>
        <v>0</v>
      </c>
      <c r="H236" s="12"/>
      <c r="I236" s="12"/>
      <c r="J236" s="12"/>
      <c r="K236" s="12"/>
      <c r="L236" s="8">
        <v>2127.12</v>
      </c>
      <c r="M236" s="8"/>
      <c r="N236" s="8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/>
    </row>
    <row r="237" spans="2:27" ht="11.1" customHeight="1" outlineLevel="2">
      <c r="B237" s="10" t="s">
        <v>61</v>
      </c>
      <c r="C237" s="12"/>
      <c r="D237" s="8">
        <f>VLOOKUP($B237,возврат!$B$14:$J$250,MATCH(продажи!C$10,возврат!$B$9:$J$9,0),0)</f>
        <v>0</v>
      </c>
      <c r="E237" s="12"/>
      <c r="F237" s="12"/>
      <c r="G237" s="8">
        <f>VLOOKUP($B237,возврат!$B$14:$J$250,MATCH(продажи!F$10,возврат!$B$9:$J$9,0),0)</f>
        <v>0</v>
      </c>
      <c r="H237" s="12"/>
      <c r="I237" s="12"/>
      <c r="J237" s="12"/>
      <c r="K237" s="12"/>
      <c r="L237" s="8">
        <v>8145.56</v>
      </c>
      <c r="M237" s="8"/>
      <c r="N237" s="8"/>
      <c r="O237" s="8">
        <v>11457.64</v>
      </c>
      <c r="P237" s="8"/>
      <c r="Q237" s="8"/>
      <c r="R237" s="8">
        <v>15696.69</v>
      </c>
      <c r="S237" s="8"/>
      <c r="T237" s="8"/>
      <c r="U237" s="8">
        <v>3342.45</v>
      </c>
      <c r="V237" s="8"/>
      <c r="W237" s="8"/>
      <c r="X237" s="8">
        <v>13301.9</v>
      </c>
      <c r="Y237" s="8"/>
      <c r="Z237" s="8"/>
      <c r="AA237"/>
    </row>
    <row r="238" spans="2:27" ht="11.1" customHeight="1" outlineLevel="2">
      <c r="B238" s="10" t="s">
        <v>62</v>
      </c>
      <c r="C238" s="12"/>
      <c r="D238" s="8">
        <f>VLOOKUP($B238,возврат!$B$14:$J$250,MATCH(продажи!C$10,возврат!$B$9:$J$9,0),0)</f>
        <v>0</v>
      </c>
      <c r="E238" s="12"/>
      <c r="F238" s="12"/>
      <c r="G238" s="8">
        <f>VLOOKUP($B238,возврат!$B$14:$J$250,MATCH(продажи!F$10,возврат!$B$9:$J$9,0),0)</f>
        <v>0</v>
      </c>
      <c r="H238" s="12"/>
      <c r="I238" s="12"/>
      <c r="J238" s="12"/>
      <c r="K238" s="12"/>
      <c r="L238" s="8">
        <v>4624</v>
      </c>
      <c r="M238" s="8"/>
      <c r="N238" s="8"/>
      <c r="O238" s="8">
        <v>4297.8</v>
      </c>
      <c r="P238" s="8"/>
      <c r="Q238" s="8"/>
      <c r="R238" s="8">
        <v>4683.99</v>
      </c>
      <c r="S238" s="8"/>
      <c r="T238" s="8"/>
      <c r="U238" s="8">
        <v>3107.89</v>
      </c>
      <c r="V238" s="8"/>
      <c r="W238" s="8"/>
      <c r="X238" s="8">
        <v>4641.5</v>
      </c>
      <c r="Y238" s="8"/>
      <c r="Z238" s="8"/>
      <c r="AA238"/>
    </row>
    <row r="239" spans="2:27" ht="11.1" customHeight="1" outlineLevel="2">
      <c r="B239" s="10" t="s">
        <v>63</v>
      </c>
      <c r="C239" s="12"/>
      <c r="D239" s="8">
        <f>VLOOKUP($B239,возврат!$B$14:$J$250,MATCH(продажи!C$10,возврат!$B$9:$J$9,0),0)</f>
        <v>0</v>
      </c>
      <c r="E239" s="12"/>
      <c r="F239" s="8">
        <v>1148.25</v>
      </c>
      <c r="G239" s="8">
        <f>VLOOKUP($B239,возврат!$B$14:$J$250,MATCH(продажи!F$10,возврат!$B$9:$J$9,0),0)</f>
        <v>0</v>
      </c>
      <c r="H239" s="8"/>
      <c r="I239" s="8">
        <v>1148.25</v>
      </c>
      <c r="J239" s="8"/>
      <c r="K239" s="8"/>
      <c r="L239" s="8">
        <v>1148.25</v>
      </c>
      <c r="M239" s="8"/>
      <c r="N239" s="8"/>
      <c r="O239" s="8">
        <v>1148.25</v>
      </c>
      <c r="P239" s="8"/>
      <c r="Q239" s="8"/>
      <c r="R239" s="12"/>
      <c r="S239" s="12"/>
      <c r="T239" s="12"/>
      <c r="U239" s="8">
        <v>1148.25</v>
      </c>
      <c r="V239" s="8"/>
      <c r="W239" s="8"/>
      <c r="X239" s="8">
        <v>1148.25</v>
      </c>
      <c r="Y239" s="8"/>
      <c r="Z239" s="8"/>
      <c r="AA239"/>
    </row>
    <row r="240" spans="2:27" ht="11.1" customHeight="1" outlineLevel="2">
      <c r="B240" s="10" t="s">
        <v>64</v>
      </c>
      <c r="C240" s="12"/>
      <c r="D240" s="8">
        <f>VLOOKUP($B240,возврат!$B$14:$J$250,MATCH(продажи!C$10,возврат!$B$9:$J$9,0),0)</f>
        <v>0</v>
      </c>
      <c r="E240" s="12"/>
      <c r="F240" s="8">
        <v>1148.25</v>
      </c>
      <c r="G240" s="8">
        <f>VLOOKUP($B240,возврат!$B$14:$J$250,MATCH(продажи!F$10,возврат!$B$9:$J$9,0),0)</f>
        <v>0</v>
      </c>
      <c r="H240" s="8"/>
      <c r="I240" s="8">
        <v>1148.25</v>
      </c>
      <c r="J240" s="8"/>
      <c r="K240" s="8"/>
      <c r="L240" s="12"/>
      <c r="M240" s="12"/>
      <c r="N240" s="12"/>
      <c r="O240" s="8">
        <v>2296.5</v>
      </c>
      <c r="P240" s="8"/>
      <c r="Q240" s="8"/>
      <c r="R240" s="12"/>
      <c r="S240" s="12"/>
      <c r="T240" s="12"/>
      <c r="U240" s="8">
        <v>1148.25</v>
      </c>
      <c r="V240" s="8"/>
      <c r="W240" s="8"/>
      <c r="X240" s="12"/>
      <c r="Y240" s="12"/>
      <c r="Z240" s="12"/>
      <c r="AA240"/>
    </row>
    <row r="241" spans="2:27" ht="11.1" customHeight="1" outlineLevel="2">
      <c r="B241" s="10" t="s">
        <v>65</v>
      </c>
      <c r="C241" s="12"/>
      <c r="D241" s="8">
        <f>VLOOKUP($B241,возврат!$B$14:$J$250,MATCH(продажи!C$10,возврат!$B$9:$J$9,0),0)</f>
        <v>716.95</v>
      </c>
      <c r="E241" s="12"/>
      <c r="F241" s="8">
        <v>1720.68</v>
      </c>
      <c r="G241" s="8">
        <f>VLOOKUP($B241,возврат!$B$14:$J$250,MATCH(продажи!F$10,возврат!$B$9:$J$9,0),0)</f>
        <v>1433.9</v>
      </c>
      <c r="H241" s="8"/>
      <c r="I241" s="8">
        <v>5420.16</v>
      </c>
      <c r="J241" s="8"/>
      <c r="K241" s="8"/>
      <c r="L241" s="8">
        <v>2710.08</v>
      </c>
      <c r="M241" s="8"/>
      <c r="N241" s="8"/>
      <c r="O241" s="8">
        <v>1806.72</v>
      </c>
      <c r="P241" s="8"/>
      <c r="Q241" s="8"/>
      <c r="R241" s="8">
        <v>23040</v>
      </c>
      <c r="S241" s="8"/>
      <c r="T241" s="8"/>
      <c r="U241" s="12"/>
      <c r="V241" s="12"/>
      <c r="W241" s="12"/>
      <c r="X241" s="12"/>
      <c r="Y241" s="12"/>
      <c r="Z241" s="12"/>
      <c r="AA241"/>
    </row>
    <row r="242" spans="2:27" ht="11.1" customHeight="1">
      <c r="B242" s="4" t="s">
        <v>74</v>
      </c>
      <c r="C242" s="6">
        <v>145523</v>
      </c>
      <c r="D242" s="8">
        <f>VLOOKUP($B242,возврат!$B$14:$J$250,MATCH(продажи!C$10,возврат!$B$9:$J$9,0),0)</f>
        <v>2711.25</v>
      </c>
      <c r="E242" s="6"/>
      <c r="F242" s="6">
        <v>110923.4</v>
      </c>
      <c r="G242" s="8">
        <f>VLOOKUP($B242,возврат!$B$14:$J$250,MATCH(продажи!F$10,возврат!$B$9:$J$9,0),0)</f>
        <v>1646.61</v>
      </c>
      <c r="H242" s="6"/>
      <c r="I242" s="6">
        <v>216041.72</v>
      </c>
      <c r="J242" s="6"/>
      <c r="K242" s="6"/>
      <c r="L242" s="6">
        <v>209033.8</v>
      </c>
      <c r="M242" s="6"/>
      <c r="N242" s="6"/>
      <c r="O242" s="6">
        <v>251035.64</v>
      </c>
      <c r="P242" s="6"/>
      <c r="Q242" s="6"/>
      <c r="R242" s="6">
        <v>391641.12</v>
      </c>
      <c r="S242" s="6"/>
      <c r="T242" s="6"/>
      <c r="U242" s="6">
        <v>125080.87</v>
      </c>
      <c r="V242" s="6"/>
      <c r="W242" s="6"/>
      <c r="X242" s="6">
        <v>129378.7</v>
      </c>
      <c r="Y242" s="6"/>
      <c r="Z242" s="6"/>
      <c r="AA242"/>
    </row>
    <row r="243" spans="2:27" ht="11.1" customHeight="1" outlineLevel="1">
      <c r="B243" s="7"/>
      <c r="C243" s="8">
        <v>3519</v>
      </c>
      <c r="D243" s="8" t="e">
        <f>VLOOKUP($B243,возврат!$B$14:$J$250,MATCH(продажи!C$10,возврат!$B$9:$J$9,0),0)</f>
        <v>#N/A</v>
      </c>
      <c r="E243" s="8"/>
      <c r="F243" s="12"/>
      <c r="G243" s="8" t="e">
        <f>VLOOKUP($B243,возврат!$B$14:$J$250,MATCH(продажи!F$10,возврат!$B$9:$J$9,0),0)</f>
        <v>#N/A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/>
    </row>
    <row r="244" spans="2:27" ht="11.1" customHeight="1" outlineLevel="2">
      <c r="B244" s="10" t="s">
        <v>57</v>
      </c>
      <c r="C244" s="8">
        <v>1863</v>
      </c>
      <c r="D244" s="8">
        <f>VLOOKUP($B244,возврат!$B$14:$J$250,MATCH(продажи!C$10,возврат!$B$9:$J$9,0),0)</f>
        <v>487.52</v>
      </c>
      <c r="E244" s="8"/>
      <c r="F244" s="12"/>
      <c r="G244" s="8">
        <f>VLOOKUP($B244,возврат!$B$14:$J$250,MATCH(продажи!F$10,возврат!$B$9:$J$9,0),0)</f>
        <v>1433.9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/>
    </row>
    <row r="245" spans="2:27" ht="11.1" customHeight="1" outlineLevel="2">
      <c r="B245" s="10" t="s">
        <v>65</v>
      </c>
      <c r="C245" s="8">
        <v>1656</v>
      </c>
      <c r="D245" s="8">
        <f>VLOOKUP($B245,возврат!$B$14:$J$250,MATCH(продажи!C$10,возврат!$B$9:$J$9,0),0)</f>
        <v>716.95</v>
      </c>
      <c r="E245" s="8"/>
      <c r="F245" s="12"/>
      <c r="G245" s="8">
        <f>VLOOKUP($B245,возврат!$B$14:$J$250,MATCH(продажи!F$10,возврат!$B$9:$J$9,0),0)</f>
        <v>1433.9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/>
    </row>
    <row r="246" spans="2:27" ht="11.1" customHeight="1" outlineLevel="1">
      <c r="B246" s="7" t="s">
        <v>75</v>
      </c>
      <c r="C246" s="8">
        <v>26219.22</v>
      </c>
      <c r="D246" s="8">
        <f>VLOOKUP($B246,возврат!$B$14:$J$250,MATCH(продажи!C$10,возврат!$B$9:$J$9,0),0)</f>
        <v>0</v>
      </c>
      <c r="E246" s="8"/>
      <c r="F246" s="8">
        <v>18184</v>
      </c>
      <c r="G246" s="8">
        <f>VLOOKUP($B246,возврат!$B$14:$J$250,MATCH(продажи!F$10,возврат!$B$9:$J$9,0),0)</f>
        <v>921.74</v>
      </c>
      <c r="H246" s="8"/>
      <c r="I246" s="8">
        <v>52973.94</v>
      </c>
      <c r="J246" s="8"/>
      <c r="K246" s="8"/>
      <c r="L246" s="8">
        <v>37993</v>
      </c>
      <c r="M246" s="8"/>
      <c r="N246" s="8"/>
      <c r="O246" s="8">
        <v>32609.79</v>
      </c>
      <c r="P246" s="8"/>
      <c r="Q246" s="8"/>
      <c r="R246" s="8">
        <v>63038.07</v>
      </c>
      <c r="S246" s="8"/>
      <c r="T246" s="8"/>
      <c r="U246" s="8">
        <v>9609.43</v>
      </c>
      <c r="V246" s="8"/>
      <c r="W246" s="8"/>
      <c r="X246" s="8">
        <v>17803.66</v>
      </c>
      <c r="Y246" s="8"/>
      <c r="Z246" s="8"/>
      <c r="AA246"/>
    </row>
    <row r="247" spans="2:27" ht="11.1" customHeight="1" outlineLevel="2">
      <c r="B247" s="10" t="s">
        <v>23</v>
      </c>
      <c r="C247" s="12"/>
      <c r="D247" s="8">
        <f>VLOOKUP($B247,возврат!$B$14:$J$250,MATCH(продажи!C$10,возврат!$B$9:$J$9,0),0)</f>
        <v>0</v>
      </c>
      <c r="E247" s="12"/>
      <c r="F247" s="12"/>
      <c r="G247" s="8">
        <f>VLOOKUP($B247,возврат!$B$14:$J$250,MATCH(продажи!F$10,возврат!$B$9:$J$9,0),0)</f>
        <v>0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1">
        <v>646</v>
      </c>
      <c r="S247" s="11"/>
      <c r="T247" s="11"/>
      <c r="U247" s="12"/>
      <c r="V247" s="12"/>
      <c r="W247" s="12"/>
      <c r="X247" s="12"/>
      <c r="Y247" s="12"/>
      <c r="Z247" s="12"/>
      <c r="AA247"/>
    </row>
    <row r="248" spans="2:27" ht="11.1" customHeight="1" outlineLevel="2">
      <c r="B248" s="10" t="s">
        <v>76</v>
      </c>
      <c r="C248" s="11">
        <v>615.84</v>
      </c>
      <c r="D248" s="8">
        <f>VLOOKUP($B248,возврат!$B$14:$J$250,MATCH(продажи!C$10,возврат!$B$9:$J$9,0),0)</f>
        <v>0</v>
      </c>
      <c r="E248" s="11"/>
      <c r="F248" s="11">
        <v>615.84</v>
      </c>
      <c r="G248" s="8">
        <f>VLOOKUP($B248,возврат!$B$14:$J$250,MATCH(продажи!F$10,возврат!$B$9:$J$9,0),0)</f>
        <v>0</v>
      </c>
      <c r="H248" s="11"/>
      <c r="I248" s="12"/>
      <c r="J248" s="12"/>
      <c r="K248" s="12"/>
      <c r="L248" s="12"/>
      <c r="M248" s="12"/>
      <c r="N248" s="12"/>
      <c r="O248" s="11">
        <v>646</v>
      </c>
      <c r="P248" s="11"/>
      <c r="Q248" s="11"/>
      <c r="R248" s="12"/>
      <c r="S248" s="12"/>
      <c r="T248" s="12"/>
      <c r="U248" s="11">
        <v>646</v>
      </c>
      <c r="V248" s="11"/>
      <c r="W248" s="11"/>
      <c r="X248" s="12"/>
      <c r="Y248" s="12"/>
      <c r="Z248" s="12"/>
      <c r="AA248"/>
    </row>
    <row r="249" spans="2:27" ht="11.1" customHeight="1" outlineLevel="2">
      <c r="B249" s="10" t="s">
        <v>77</v>
      </c>
      <c r="C249" s="12"/>
      <c r="D249" s="8">
        <f>VLOOKUP($B249,возврат!$B$14:$J$250,MATCH(продажи!C$10,возврат!$B$9:$J$9,0),0)</f>
        <v>0</v>
      </c>
      <c r="E249" s="12"/>
      <c r="F249" s="12"/>
      <c r="G249" s="8">
        <f>VLOOKUP($B249,возврат!$B$14:$J$250,MATCH(продажи!F$10,возврат!$B$9:$J$9,0),0)</f>
        <v>0</v>
      </c>
      <c r="H249" s="12"/>
      <c r="I249" s="12"/>
      <c r="J249" s="12"/>
      <c r="K249" s="12"/>
      <c r="L249" s="8">
        <v>1176</v>
      </c>
      <c r="M249" s="8"/>
      <c r="N249" s="8"/>
      <c r="O249" s="11">
        <v>617.85</v>
      </c>
      <c r="P249" s="11"/>
      <c r="Q249" s="11"/>
      <c r="R249" s="12"/>
      <c r="S249" s="12"/>
      <c r="T249" s="12"/>
      <c r="U249" s="12"/>
      <c r="V249" s="12"/>
      <c r="W249" s="12"/>
      <c r="X249" s="11">
        <v>617.85</v>
      </c>
      <c r="Y249" s="11"/>
      <c r="Z249" s="11"/>
      <c r="AA249"/>
    </row>
    <row r="250" spans="2:27" ht="11.1" customHeight="1" outlineLevel="2">
      <c r="B250" s="10" t="s">
        <v>25</v>
      </c>
      <c r="C250" s="11">
        <v>588</v>
      </c>
      <c r="D250" s="8">
        <f>VLOOKUP($B250,возврат!$B$14:$J$250,MATCH(продажи!C$10,возврат!$B$9:$J$9,0),0)</f>
        <v>0</v>
      </c>
      <c r="E250" s="11"/>
      <c r="F250" s="12"/>
      <c r="G250" s="8">
        <f>VLOOKUP($B250,возврат!$B$14:$J$250,MATCH(продажи!F$10,возврат!$B$9:$J$9,0),0)</f>
        <v>0</v>
      </c>
      <c r="H250" s="12"/>
      <c r="I250" s="11">
        <v>588</v>
      </c>
      <c r="J250" s="11"/>
      <c r="K250" s="11"/>
      <c r="L250" s="11">
        <v>588</v>
      </c>
      <c r="M250" s="11"/>
      <c r="N250" s="11"/>
      <c r="O250" s="11">
        <v>617.85</v>
      </c>
      <c r="P250" s="11"/>
      <c r="Q250" s="11"/>
      <c r="R250" s="11">
        <v>617.85</v>
      </c>
      <c r="S250" s="11"/>
      <c r="T250" s="11"/>
      <c r="U250" s="12"/>
      <c r="V250" s="12"/>
      <c r="W250" s="12"/>
      <c r="X250" s="12"/>
      <c r="Y250" s="12"/>
      <c r="Z250" s="12"/>
      <c r="AA250"/>
    </row>
    <row r="251" spans="2:27" ht="11.1" customHeight="1" outlineLevel="2">
      <c r="B251" s="10" t="s">
        <v>78</v>
      </c>
      <c r="C251" s="8">
        <v>1039.68</v>
      </c>
      <c r="D251" s="8">
        <f>VLOOKUP($B251,возврат!$B$14:$J$250,MATCH(продажи!C$10,возврат!$B$9:$J$9,0),0)</f>
        <v>0</v>
      </c>
      <c r="E251" s="8"/>
      <c r="F251" s="8">
        <v>1559.52</v>
      </c>
      <c r="G251" s="8">
        <f>VLOOKUP($B251,возврат!$B$14:$J$250,MATCH(продажи!F$10,возврат!$B$9:$J$9,0),0)</f>
        <v>0</v>
      </c>
      <c r="H251" s="8"/>
      <c r="I251" s="8">
        <v>1039.68</v>
      </c>
      <c r="J251" s="8"/>
      <c r="K251" s="8"/>
      <c r="L251" s="8">
        <v>1559.52</v>
      </c>
      <c r="M251" s="8"/>
      <c r="N251" s="8"/>
      <c r="O251" s="8">
        <v>1091</v>
      </c>
      <c r="P251" s="8"/>
      <c r="Q251" s="8"/>
      <c r="R251" s="8">
        <v>1637.76</v>
      </c>
      <c r="S251" s="8"/>
      <c r="T251" s="8"/>
      <c r="U251" s="11">
        <v>545</v>
      </c>
      <c r="V251" s="11"/>
      <c r="W251" s="11"/>
      <c r="X251" s="8">
        <v>1692.16</v>
      </c>
      <c r="Y251" s="8"/>
      <c r="Z251" s="8"/>
      <c r="AA251"/>
    </row>
    <row r="252" spans="2:27" ht="11.1" customHeight="1" outlineLevel="2">
      <c r="B252" s="10" t="s">
        <v>30</v>
      </c>
      <c r="C252" s="8">
        <v>1448.16</v>
      </c>
      <c r="D252" s="8">
        <f>VLOOKUP($B252,возврат!$B$14:$J$250,MATCH(продажи!C$10,возврат!$B$9:$J$9,0),0)</f>
        <v>0</v>
      </c>
      <c r="E252" s="8"/>
      <c r="F252" s="8">
        <v>1086</v>
      </c>
      <c r="G252" s="8">
        <f>VLOOKUP($B252,возврат!$B$14:$J$250,MATCH(продажи!F$10,возврат!$B$9:$J$9,0),0)</f>
        <v>0</v>
      </c>
      <c r="H252" s="8"/>
      <c r="I252" s="8">
        <v>1448.16</v>
      </c>
      <c r="J252" s="8"/>
      <c r="K252" s="8"/>
      <c r="L252" s="8">
        <v>1448.16</v>
      </c>
      <c r="M252" s="8"/>
      <c r="N252" s="8"/>
      <c r="O252" s="8">
        <v>1520.4</v>
      </c>
      <c r="P252" s="8"/>
      <c r="Q252" s="8"/>
      <c r="R252" s="8">
        <v>1900.5</v>
      </c>
      <c r="S252" s="8"/>
      <c r="T252" s="8"/>
      <c r="U252" s="11">
        <v>380.1</v>
      </c>
      <c r="V252" s="11"/>
      <c r="W252" s="11"/>
      <c r="X252" s="8">
        <v>1178.22</v>
      </c>
      <c r="Y252" s="8"/>
      <c r="Z252" s="8"/>
      <c r="AA252"/>
    </row>
    <row r="253" spans="2:27" ht="11.1" customHeight="1" outlineLevel="2">
      <c r="B253" s="10" t="s">
        <v>79</v>
      </c>
      <c r="C253" s="11">
        <v>519.84</v>
      </c>
      <c r="D253" s="8">
        <f>VLOOKUP($B253,возврат!$B$14:$J$250,MATCH(продажи!C$10,возврат!$B$9:$J$9,0),0)</f>
        <v>0</v>
      </c>
      <c r="E253" s="11"/>
      <c r="F253" s="8">
        <v>1039.68</v>
      </c>
      <c r="G253" s="8">
        <f>VLOOKUP($B253,возврат!$B$14:$J$250,MATCH(продажи!F$10,возврат!$B$9:$J$9,0),0)</f>
        <v>32.49</v>
      </c>
      <c r="H253" s="8"/>
      <c r="I253" s="11">
        <v>519.84</v>
      </c>
      <c r="J253" s="11"/>
      <c r="K253" s="11"/>
      <c r="L253" s="8">
        <v>1559.52</v>
      </c>
      <c r="M253" s="8"/>
      <c r="N253" s="8"/>
      <c r="O253" s="11">
        <v>545</v>
      </c>
      <c r="P253" s="11"/>
      <c r="Q253" s="11"/>
      <c r="R253" s="8">
        <v>1637.76</v>
      </c>
      <c r="S253" s="8"/>
      <c r="T253" s="8"/>
      <c r="U253" s="12"/>
      <c r="V253" s="12"/>
      <c r="W253" s="12"/>
      <c r="X253" s="12"/>
      <c r="Y253" s="12"/>
      <c r="Z253" s="12"/>
      <c r="AA253"/>
    </row>
    <row r="254" spans="2:27" ht="11.1" customHeight="1" outlineLevel="2">
      <c r="B254" s="10" t="s">
        <v>80</v>
      </c>
      <c r="C254" s="12"/>
      <c r="D254" s="8">
        <f>VLOOKUP($B254,возврат!$B$14:$J$250,MATCH(продажи!C$10,возврат!$B$9:$J$9,0),0)</f>
        <v>0</v>
      </c>
      <c r="E254" s="12"/>
      <c r="F254" s="12"/>
      <c r="G254" s="8">
        <f>VLOOKUP($B254,возврат!$B$14:$J$250,MATCH(продажи!F$10,возврат!$B$9:$J$9,0),0)</f>
        <v>0</v>
      </c>
      <c r="H254" s="12"/>
      <c r="I254" s="12"/>
      <c r="J254" s="12"/>
      <c r="K254" s="12"/>
      <c r="L254" s="11">
        <v>522</v>
      </c>
      <c r="M254" s="11"/>
      <c r="N254" s="11"/>
      <c r="O254" s="12"/>
      <c r="P254" s="12"/>
      <c r="Q254" s="12"/>
      <c r="R254" s="8">
        <v>1096.32</v>
      </c>
      <c r="S254" s="8"/>
      <c r="T254" s="8"/>
      <c r="U254" s="12"/>
      <c r="V254" s="12"/>
      <c r="W254" s="12"/>
      <c r="X254" s="11">
        <v>548.16</v>
      </c>
      <c r="Y254" s="11"/>
      <c r="Z254" s="11"/>
      <c r="AA254"/>
    </row>
    <row r="255" spans="2:27" ht="11.1" customHeight="1" outlineLevel="2">
      <c r="B255" s="10" t="s">
        <v>31</v>
      </c>
      <c r="C255" s="12"/>
      <c r="D255" s="8">
        <f>VLOOKUP($B255,возврат!$B$14:$J$250,MATCH(продажи!C$10,возврат!$B$9:$J$9,0),0)</f>
        <v>0</v>
      </c>
      <c r="E255" s="12"/>
      <c r="F255" s="12"/>
      <c r="G255" s="8">
        <f>VLOOKUP($B255,возврат!$B$14:$J$250,MATCH(продажи!F$10,возврат!$B$9:$J$9,0),0)</f>
        <v>171</v>
      </c>
      <c r="H255" s="12"/>
      <c r="I255" s="12"/>
      <c r="J255" s="12"/>
      <c r="K255" s="12"/>
      <c r="L255" s="11">
        <v>519.84</v>
      </c>
      <c r="M255" s="11"/>
      <c r="N255" s="11"/>
      <c r="O255" s="11">
        <v>548.16</v>
      </c>
      <c r="P255" s="11"/>
      <c r="Q255" s="11"/>
      <c r="R255" s="12"/>
      <c r="S255" s="12"/>
      <c r="T255" s="12"/>
      <c r="U255" s="12"/>
      <c r="V255" s="12"/>
      <c r="W255" s="12"/>
      <c r="X255" s="8">
        <v>1123.68</v>
      </c>
      <c r="Y255" s="8"/>
      <c r="Z255" s="8"/>
      <c r="AA255"/>
    </row>
    <row r="256" spans="2:27" ht="11.1" customHeight="1" outlineLevel="2">
      <c r="B256" s="10" t="s">
        <v>35</v>
      </c>
      <c r="C256" s="11">
        <v>735</v>
      </c>
      <c r="D256" s="8">
        <f>VLOOKUP($B256,возврат!$B$14:$J$250,MATCH(продажи!C$10,возврат!$B$9:$J$9,0),0)</f>
        <v>0</v>
      </c>
      <c r="E256" s="11"/>
      <c r="F256" s="12"/>
      <c r="G256" s="8">
        <f>VLOOKUP($B256,возврат!$B$14:$J$250,MATCH(продажи!F$10,возврат!$B$9:$J$9,0),0)</f>
        <v>0</v>
      </c>
      <c r="H256" s="12"/>
      <c r="I256" s="12"/>
      <c r="J256" s="12"/>
      <c r="K256" s="12"/>
      <c r="L256" s="12"/>
      <c r="M256" s="12"/>
      <c r="N256" s="12"/>
      <c r="O256" s="11">
        <v>624.72</v>
      </c>
      <c r="P256" s="11"/>
      <c r="Q256" s="11"/>
      <c r="R256" s="8">
        <v>1984.44</v>
      </c>
      <c r="S256" s="8"/>
      <c r="T256" s="8"/>
      <c r="U256" s="12"/>
      <c r="V256" s="12"/>
      <c r="W256" s="12"/>
      <c r="X256" s="8">
        <v>1176</v>
      </c>
      <c r="Y256" s="8"/>
      <c r="Z256" s="8"/>
      <c r="AA256"/>
    </row>
    <row r="257" spans="2:27" ht="11.1" customHeight="1" outlineLevel="2">
      <c r="B257" s="10" t="s">
        <v>37</v>
      </c>
      <c r="C257" s="11">
        <v>643</v>
      </c>
      <c r="D257" s="8">
        <f>VLOOKUP($B257,возврат!$B$14:$J$250,MATCH(продажи!C$10,возврат!$B$9:$J$9,0),0)</f>
        <v>0</v>
      </c>
      <c r="E257" s="11"/>
      <c r="F257" s="11">
        <v>643</v>
      </c>
      <c r="G257" s="8">
        <f>VLOOKUP($B257,возврат!$B$14:$J$250,MATCH(продажи!F$10,возврат!$B$9:$J$9,0),0)</f>
        <v>0</v>
      </c>
      <c r="H257" s="11"/>
      <c r="I257" s="12"/>
      <c r="J257" s="12"/>
      <c r="K257" s="12"/>
      <c r="L257" s="12"/>
      <c r="M257" s="12"/>
      <c r="N257" s="12"/>
      <c r="O257" s="11">
        <v>601</v>
      </c>
      <c r="P257" s="11"/>
      <c r="Q257" s="11"/>
      <c r="R257" s="8">
        <v>1911.24</v>
      </c>
      <c r="S257" s="8"/>
      <c r="T257" s="8"/>
      <c r="U257" s="12"/>
      <c r="V257" s="12"/>
      <c r="W257" s="12"/>
      <c r="X257" s="8">
        <v>1415.76</v>
      </c>
      <c r="Y257" s="8"/>
      <c r="Z257" s="8"/>
      <c r="AA257"/>
    </row>
    <row r="258" spans="2:27" ht="11.1" customHeight="1" outlineLevel="2">
      <c r="B258" s="10" t="s">
        <v>81</v>
      </c>
      <c r="C258" s="12"/>
      <c r="D258" s="8">
        <f>VLOOKUP($B258,возврат!$B$14:$J$250,MATCH(продажи!C$10,возврат!$B$9:$J$9,0),0)</f>
        <v>0</v>
      </c>
      <c r="E258" s="12"/>
      <c r="F258" s="11">
        <v>686.4</v>
      </c>
      <c r="G258" s="8">
        <f>VLOOKUP($B258,возврат!$B$14:$J$250,MATCH(продажи!F$10,возврат!$B$9:$J$9,0),0)</f>
        <v>0</v>
      </c>
      <c r="H258" s="11"/>
      <c r="I258" s="12"/>
      <c r="J258" s="12"/>
      <c r="K258" s="12"/>
      <c r="L258" s="11">
        <v>686.4</v>
      </c>
      <c r="M258" s="11"/>
      <c r="N258" s="1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/>
    </row>
    <row r="259" spans="2:27" ht="11.1" customHeight="1" outlineLevel="2">
      <c r="B259" s="10" t="s">
        <v>42</v>
      </c>
      <c r="C259" s="11">
        <v>511.44</v>
      </c>
      <c r="D259" s="8">
        <f>VLOOKUP($B259,возврат!$B$14:$J$250,MATCH(продажи!C$10,возврат!$B$9:$J$9,0),0)</f>
        <v>0</v>
      </c>
      <c r="E259" s="11"/>
      <c r="F259" s="12"/>
      <c r="G259" s="8">
        <f>VLOOKUP($B259,возврат!$B$14:$J$250,MATCH(продажи!F$10,возврат!$B$9:$J$9,0),0)</f>
        <v>0</v>
      </c>
      <c r="H259" s="12"/>
      <c r="I259" s="12"/>
      <c r="J259" s="12"/>
      <c r="K259" s="12"/>
      <c r="L259" s="11">
        <v>424.56</v>
      </c>
      <c r="M259" s="11"/>
      <c r="N259" s="11"/>
      <c r="O259" s="11">
        <v>562</v>
      </c>
      <c r="P259" s="11"/>
      <c r="Q259" s="11"/>
      <c r="R259" s="8">
        <v>1687.68</v>
      </c>
      <c r="S259" s="8"/>
      <c r="T259" s="8"/>
      <c r="U259" s="12"/>
      <c r="V259" s="12"/>
      <c r="W259" s="12"/>
      <c r="X259" s="11">
        <v>562</v>
      </c>
      <c r="Y259" s="11"/>
      <c r="Z259" s="11"/>
      <c r="AA259"/>
    </row>
    <row r="260" spans="2:27" ht="11.1" customHeight="1" outlineLevel="2">
      <c r="B260" s="10" t="s">
        <v>82</v>
      </c>
      <c r="C260" s="12"/>
      <c r="D260" s="8">
        <f>VLOOKUP($B260,возврат!$B$14:$J$250,MATCH(продажи!C$10,возврат!$B$9:$J$9,0),0)</f>
        <v>0</v>
      </c>
      <c r="E260" s="12"/>
      <c r="F260" s="12"/>
      <c r="G260" s="8">
        <f>VLOOKUP($B260,возврат!$B$14:$J$250,MATCH(продажи!F$10,возврат!$B$9:$J$9,0),0)</f>
        <v>0</v>
      </c>
      <c r="H260" s="12"/>
      <c r="I260" s="11">
        <v>630</v>
      </c>
      <c r="J260" s="11"/>
      <c r="K260" s="11"/>
      <c r="L260" s="11">
        <v>630</v>
      </c>
      <c r="M260" s="11"/>
      <c r="N260" s="11"/>
      <c r="O260" s="12"/>
      <c r="P260" s="12"/>
      <c r="Q260" s="12"/>
      <c r="R260" s="11">
        <v>693</v>
      </c>
      <c r="S260" s="11"/>
      <c r="T260" s="11"/>
      <c r="U260" s="12"/>
      <c r="V260" s="12"/>
      <c r="W260" s="12"/>
      <c r="X260" s="12"/>
      <c r="Y260" s="12"/>
      <c r="Z260" s="12"/>
      <c r="AA260"/>
    </row>
    <row r="261" spans="2:27" ht="11.1" customHeight="1" outlineLevel="2">
      <c r="B261" s="10" t="s">
        <v>47</v>
      </c>
      <c r="C261" s="12"/>
      <c r="D261" s="8">
        <f>VLOOKUP($B261,возврат!$B$14:$J$250,MATCH(продажи!C$10,возврат!$B$9:$J$9,0),0)</f>
        <v>0</v>
      </c>
      <c r="E261" s="12"/>
      <c r="F261" s="12"/>
      <c r="G261" s="8">
        <f>VLOOKUP($B261,возврат!$B$14:$J$250,MATCH(продажи!F$10,возврат!$B$9:$J$9,0),0)</f>
        <v>0</v>
      </c>
      <c r="H261" s="12"/>
      <c r="I261" s="12"/>
      <c r="J261" s="12"/>
      <c r="K261" s="12"/>
      <c r="L261" s="8">
        <v>1062.3</v>
      </c>
      <c r="M261" s="8"/>
      <c r="N261" s="8"/>
      <c r="O261" s="8">
        <v>1115</v>
      </c>
      <c r="P261" s="8"/>
      <c r="Q261" s="8"/>
      <c r="R261" s="12"/>
      <c r="S261" s="12"/>
      <c r="T261" s="12"/>
      <c r="U261" s="12"/>
      <c r="V261" s="12"/>
      <c r="W261" s="12"/>
      <c r="X261" s="12"/>
      <c r="Y261" s="12"/>
      <c r="Z261" s="12"/>
      <c r="AA261"/>
    </row>
    <row r="262" spans="2:27" ht="11.1" customHeight="1" outlineLevel="2">
      <c r="B262" s="10" t="s">
        <v>51</v>
      </c>
      <c r="C262" s="11">
        <v>546</v>
      </c>
      <c r="D262" s="8">
        <f>VLOOKUP($B262,возврат!$B$14:$J$250,MATCH(продажи!C$10,возврат!$B$9:$J$9,0),0)</f>
        <v>0</v>
      </c>
      <c r="E262" s="11"/>
      <c r="F262" s="11">
        <v>546</v>
      </c>
      <c r="G262" s="8">
        <f>VLOOKUP($B262,возврат!$B$14:$J$250,MATCH(продажи!F$10,возврат!$B$9:$J$9,0),0)</f>
        <v>0</v>
      </c>
      <c r="H262" s="11"/>
      <c r="I262" s="11">
        <v>546</v>
      </c>
      <c r="J262" s="11"/>
      <c r="K262" s="11"/>
      <c r="L262" s="8">
        <v>1092</v>
      </c>
      <c r="M262" s="8"/>
      <c r="N262" s="8"/>
      <c r="O262" s="11">
        <v>546</v>
      </c>
      <c r="P262" s="11"/>
      <c r="Q262" s="11"/>
      <c r="R262" s="8">
        <v>1202</v>
      </c>
      <c r="S262" s="8"/>
      <c r="T262" s="8"/>
      <c r="U262" s="11">
        <v>601</v>
      </c>
      <c r="V262" s="11"/>
      <c r="W262" s="11"/>
      <c r="X262" s="12"/>
      <c r="Y262" s="12"/>
      <c r="Z262" s="12"/>
      <c r="AA262"/>
    </row>
    <row r="263" spans="2:27" ht="11.1" customHeight="1" outlineLevel="2">
      <c r="B263" s="10" t="s">
        <v>52</v>
      </c>
      <c r="C263" s="12"/>
      <c r="D263" s="8">
        <f>VLOOKUP($B263,возврат!$B$14:$J$250,MATCH(продажи!C$10,возврат!$B$9:$J$9,0),0)</f>
        <v>0</v>
      </c>
      <c r="E263" s="12"/>
      <c r="F263" s="8">
        <v>1170</v>
      </c>
      <c r="G263" s="8">
        <f>VLOOKUP($B263,возврат!$B$14:$J$250,MATCH(продажи!F$10,возврат!$B$9:$J$9,0),0)</f>
        <v>0</v>
      </c>
      <c r="H263" s="8"/>
      <c r="I263" s="12"/>
      <c r="J263" s="12"/>
      <c r="K263" s="12"/>
      <c r="L263" s="11">
        <v>585</v>
      </c>
      <c r="M263" s="11"/>
      <c r="N263" s="11"/>
      <c r="O263" s="11">
        <v>585</v>
      </c>
      <c r="P263" s="11"/>
      <c r="Q263" s="11"/>
      <c r="R263" s="8">
        <v>1287</v>
      </c>
      <c r="S263" s="8"/>
      <c r="T263" s="8"/>
      <c r="U263" s="11">
        <v>643.5</v>
      </c>
      <c r="V263" s="11"/>
      <c r="W263" s="11"/>
      <c r="X263" s="12"/>
      <c r="Y263" s="12"/>
      <c r="Z263" s="12"/>
      <c r="AA263"/>
    </row>
    <row r="264" spans="2:27" ht="11.1" customHeight="1" outlineLevel="2">
      <c r="B264" s="10" t="s">
        <v>69</v>
      </c>
      <c r="C264" s="8">
        <v>1814.58</v>
      </c>
      <c r="D264" s="8">
        <f>VLOOKUP($B264,возврат!$B$14:$J$250,MATCH(продажи!C$10,возврат!$B$9:$J$9,0),0)</f>
        <v>0</v>
      </c>
      <c r="E264" s="8"/>
      <c r="F264" s="8">
        <v>1209.72</v>
      </c>
      <c r="G264" s="8">
        <f>VLOOKUP($B264,возврат!$B$14:$J$250,MATCH(продажи!F$10,возврат!$B$9:$J$9,0),0)</f>
        <v>0</v>
      </c>
      <c r="H264" s="8"/>
      <c r="I264" s="8">
        <v>1209.72</v>
      </c>
      <c r="J264" s="8"/>
      <c r="K264" s="8"/>
      <c r="L264" s="8">
        <v>2419.44</v>
      </c>
      <c r="M264" s="8"/>
      <c r="N264" s="8"/>
      <c r="O264" s="8">
        <v>1875.06</v>
      </c>
      <c r="P264" s="8"/>
      <c r="Q264" s="8"/>
      <c r="R264" s="8">
        <v>3326.7</v>
      </c>
      <c r="S264" s="8"/>
      <c r="T264" s="8"/>
      <c r="U264" s="12"/>
      <c r="V264" s="12"/>
      <c r="W264" s="12"/>
      <c r="X264" s="11">
        <v>665.34</v>
      </c>
      <c r="Y264" s="11"/>
      <c r="Z264" s="11"/>
      <c r="AA264"/>
    </row>
    <row r="265" spans="2:27" ht="11.1" customHeight="1" outlineLevel="2">
      <c r="B265" s="10" t="s">
        <v>54</v>
      </c>
      <c r="C265" s="11">
        <v>546</v>
      </c>
      <c r="D265" s="8">
        <f>VLOOKUP($B265,возврат!$B$14:$J$250,MATCH(продажи!C$10,возврат!$B$9:$J$9,0),0)</f>
        <v>0</v>
      </c>
      <c r="E265" s="11"/>
      <c r="F265" s="11">
        <v>546</v>
      </c>
      <c r="G265" s="8">
        <f>VLOOKUP($B265,возврат!$B$14:$J$250,MATCH(продажи!F$10,возврат!$B$9:$J$9,0),0)</f>
        <v>0</v>
      </c>
      <c r="H265" s="11"/>
      <c r="I265" s="8">
        <v>1639.35</v>
      </c>
      <c r="J265" s="8"/>
      <c r="K265" s="8"/>
      <c r="L265" s="8">
        <v>1092</v>
      </c>
      <c r="M265" s="8"/>
      <c r="N265" s="8"/>
      <c r="O265" s="8">
        <v>1092</v>
      </c>
      <c r="P265" s="8"/>
      <c r="Q265" s="8"/>
      <c r="R265" s="8">
        <v>2404</v>
      </c>
      <c r="S265" s="8"/>
      <c r="T265" s="8"/>
      <c r="U265" s="8">
        <v>1202</v>
      </c>
      <c r="V265" s="8"/>
      <c r="W265" s="8"/>
      <c r="X265" s="11">
        <v>601</v>
      </c>
      <c r="Y265" s="11"/>
      <c r="Z265" s="11"/>
      <c r="AA265"/>
    </row>
    <row r="266" spans="2:27" ht="11.1" customHeight="1" outlineLevel="2">
      <c r="B266" s="10" t="s">
        <v>83</v>
      </c>
      <c r="C266" s="12"/>
      <c r="D266" s="8">
        <f>VLOOKUP($B266,возврат!$B$14:$J$250,MATCH(продажи!C$10,возврат!$B$9:$J$9,0),0)</f>
        <v>0</v>
      </c>
      <c r="E266" s="12"/>
      <c r="F266" s="12"/>
      <c r="G266" s="8">
        <f>VLOOKUP($B266,возврат!$B$14:$J$250,MATCH(продажи!F$10,возврат!$B$9:$J$9,0),0)</f>
        <v>0</v>
      </c>
      <c r="H266" s="12"/>
      <c r="I266" s="11">
        <v>900</v>
      </c>
      <c r="J266" s="11"/>
      <c r="K266" s="11"/>
      <c r="L266" s="11">
        <v>450</v>
      </c>
      <c r="M266" s="11"/>
      <c r="N266" s="11"/>
      <c r="O266" s="11">
        <v>495</v>
      </c>
      <c r="P266" s="11"/>
      <c r="Q266" s="11"/>
      <c r="R266" s="11">
        <v>495</v>
      </c>
      <c r="S266" s="11"/>
      <c r="T266" s="11"/>
      <c r="U266" s="12"/>
      <c r="V266" s="12"/>
      <c r="W266" s="12"/>
      <c r="X266" s="11">
        <v>544.5</v>
      </c>
      <c r="Y266" s="11"/>
      <c r="Z266" s="11"/>
      <c r="AA266"/>
    </row>
    <row r="267" spans="2:27" ht="11.1" customHeight="1" outlineLevel="2">
      <c r="B267" s="10" t="s">
        <v>84</v>
      </c>
      <c r="C267" s="12"/>
      <c r="D267" s="8" t="e">
        <f>VLOOKUP($B267,возврат!$B$14:$J$250,MATCH(продажи!C$10,возврат!$B$9:$J$9,0),0)</f>
        <v>#N/A</v>
      </c>
      <c r="E267" s="12"/>
      <c r="F267" s="12"/>
      <c r="G267" s="8" t="e">
        <f>VLOOKUP($B267,возврат!$B$14:$J$250,MATCH(продажи!F$10,возврат!$B$9:$J$9,0),0)</f>
        <v>#N/A</v>
      </c>
      <c r="H267" s="12"/>
      <c r="I267" s="11">
        <v>450</v>
      </c>
      <c r="J267" s="11"/>
      <c r="K267" s="11"/>
      <c r="L267" s="12"/>
      <c r="M267" s="12"/>
      <c r="N267" s="12"/>
      <c r="O267" s="11">
        <v>450</v>
      </c>
      <c r="P267" s="11"/>
      <c r="Q267" s="11"/>
      <c r="R267" s="8">
        <v>1980</v>
      </c>
      <c r="S267" s="8"/>
      <c r="T267" s="8"/>
      <c r="U267" s="12"/>
      <c r="V267" s="12"/>
      <c r="W267" s="12"/>
      <c r="X267" s="12"/>
      <c r="Y267" s="12"/>
      <c r="Z267" s="12"/>
      <c r="AA267"/>
    </row>
    <row r="268" spans="2:27" ht="11.1" customHeight="1" outlineLevel="2">
      <c r="B268" s="10" t="s">
        <v>85</v>
      </c>
      <c r="C268" s="11">
        <v>630</v>
      </c>
      <c r="D268" s="8">
        <f>VLOOKUP($B268,возврат!$B$14:$J$250,MATCH(продажи!C$10,возврат!$B$9:$J$9,0),0)</f>
        <v>0</v>
      </c>
      <c r="E268" s="11"/>
      <c r="F268" s="11">
        <v>630</v>
      </c>
      <c r="G268" s="8">
        <f>VLOOKUP($B268,возврат!$B$14:$J$250,MATCH(продажи!F$10,возврат!$B$9:$J$9,0),0)</f>
        <v>0</v>
      </c>
      <c r="H268" s="11"/>
      <c r="I268" s="11">
        <v>630</v>
      </c>
      <c r="J268" s="11"/>
      <c r="K268" s="11"/>
      <c r="L268" s="11">
        <v>630</v>
      </c>
      <c r="M268" s="11"/>
      <c r="N268" s="11"/>
      <c r="O268" s="8">
        <v>1323</v>
      </c>
      <c r="P268" s="8"/>
      <c r="Q268" s="8"/>
      <c r="R268" s="11">
        <v>693</v>
      </c>
      <c r="S268" s="11"/>
      <c r="T268" s="11"/>
      <c r="U268" s="12"/>
      <c r="V268" s="12"/>
      <c r="W268" s="12"/>
      <c r="X268" s="12"/>
      <c r="Y268" s="12"/>
      <c r="Z268" s="12"/>
      <c r="AA268"/>
    </row>
    <row r="269" spans="2:27" ht="11.1" customHeight="1" outlineLevel="2">
      <c r="B269" s="10" t="s">
        <v>55</v>
      </c>
      <c r="C269" s="11">
        <v>585</v>
      </c>
      <c r="D269" s="8">
        <f>VLOOKUP($B269,возврат!$B$14:$J$250,MATCH(продажи!C$10,возврат!$B$9:$J$9,0),0)</f>
        <v>0</v>
      </c>
      <c r="E269" s="11"/>
      <c r="F269" s="11">
        <v>585</v>
      </c>
      <c r="G269" s="8">
        <f>VLOOKUP($B269,возврат!$B$14:$J$250,MATCH(продажи!F$10,возврат!$B$9:$J$9,0),0)</f>
        <v>0</v>
      </c>
      <c r="H269" s="11"/>
      <c r="I269" s="12"/>
      <c r="J269" s="12"/>
      <c r="K269" s="12"/>
      <c r="L269" s="12"/>
      <c r="M269" s="12"/>
      <c r="N269" s="12"/>
      <c r="O269" s="11">
        <v>585</v>
      </c>
      <c r="P269" s="11"/>
      <c r="Q269" s="11"/>
      <c r="R269" s="8">
        <v>1287</v>
      </c>
      <c r="S269" s="8"/>
      <c r="T269" s="8"/>
      <c r="U269" s="12"/>
      <c r="V269" s="12"/>
      <c r="W269" s="12"/>
      <c r="X269" s="12"/>
      <c r="Y269" s="12"/>
      <c r="Z269" s="12"/>
      <c r="AA269"/>
    </row>
    <row r="270" spans="2:27" ht="11.1" customHeight="1" outlineLevel="2">
      <c r="B270" s="10" t="s">
        <v>57</v>
      </c>
      <c r="C270" s="8">
        <v>13248</v>
      </c>
      <c r="D270" s="8">
        <f>VLOOKUP($B270,возврат!$B$14:$J$250,MATCH(продажи!C$10,возврат!$B$9:$J$9,0),0)</f>
        <v>487.52</v>
      </c>
      <c r="E270" s="8"/>
      <c r="F270" s="8">
        <v>7038</v>
      </c>
      <c r="G270" s="8">
        <f>VLOOKUP($B270,возврат!$B$14:$J$250,MATCH(продажи!F$10,возврат!$B$9:$J$9,0),0)</f>
        <v>1433.9</v>
      </c>
      <c r="H270" s="8"/>
      <c r="I270" s="8">
        <v>19209</v>
      </c>
      <c r="J270" s="8"/>
      <c r="K270" s="8"/>
      <c r="L270" s="8">
        <v>12060.12</v>
      </c>
      <c r="M270" s="8"/>
      <c r="N270" s="8"/>
      <c r="O270" s="8">
        <v>10253.4</v>
      </c>
      <c r="P270" s="8"/>
      <c r="Q270" s="8"/>
      <c r="R270" s="8">
        <v>23035.68</v>
      </c>
      <c r="S270" s="8"/>
      <c r="T270" s="8"/>
      <c r="U270" s="11">
        <v>903.36</v>
      </c>
      <c r="V270" s="11"/>
      <c r="W270" s="11"/>
      <c r="X270" s="8">
        <v>4878</v>
      </c>
      <c r="Y270" s="8"/>
      <c r="Z270" s="8"/>
      <c r="AA270"/>
    </row>
    <row r="271" spans="2:27" ht="11.1" customHeight="1" outlineLevel="2">
      <c r="B271" s="10" t="s">
        <v>86</v>
      </c>
      <c r="C271" s="12"/>
      <c r="D271" s="8" t="e">
        <f>VLOOKUP($B271,возврат!$B$14:$J$250,MATCH(продажи!C$10,возврат!$B$9:$J$9,0),0)</f>
        <v>#N/A</v>
      </c>
      <c r="E271" s="12"/>
      <c r="F271" s="12"/>
      <c r="G271" s="8" t="e">
        <f>VLOOKUP($B271,возврат!$B$14:$J$250,MATCH(продажи!F$10,возврат!$B$9:$J$9,0),0)</f>
        <v>#N/A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8">
        <v>5760</v>
      </c>
      <c r="S271" s="8"/>
      <c r="T271" s="8"/>
      <c r="U271" s="8">
        <v>1440</v>
      </c>
      <c r="V271" s="8"/>
      <c r="W271" s="8"/>
      <c r="X271" s="12"/>
      <c r="Y271" s="12"/>
      <c r="Z271" s="12"/>
      <c r="AA271"/>
    </row>
    <row r="272" spans="2:27" ht="11.1" customHeight="1" outlineLevel="2">
      <c r="B272" s="10" t="s">
        <v>64</v>
      </c>
      <c r="C272" s="8">
        <v>1090.8</v>
      </c>
      <c r="D272" s="8">
        <f>VLOOKUP($B272,возврат!$B$14:$J$250,MATCH(продажи!C$10,возврат!$B$9:$J$9,0),0)</f>
        <v>0</v>
      </c>
      <c r="E272" s="8"/>
      <c r="F272" s="12"/>
      <c r="G272" s="8">
        <f>VLOOKUP($B272,возврат!$B$14:$J$250,MATCH(продажи!F$10,возврат!$B$9:$J$9,0),0)</f>
        <v>0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8">
        <v>1090.8</v>
      </c>
      <c r="S272" s="8"/>
      <c r="T272" s="8"/>
      <c r="U272" s="12"/>
      <c r="V272" s="12"/>
      <c r="W272" s="12"/>
      <c r="X272" s="12"/>
      <c r="Y272" s="12"/>
      <c r="Z272" s="12"/>
      <c r="AA272"/>
    </row>
    <row r="273" spans="2:27" ht="11.1" customHeight="1" outlineLevel="2">
      <c r="B273" s="10" t="s">
        <v>65</v>
      </c>
      <c r="C273" s="8">
        <v>1656</v>
      </c>
      <c r="D273" s="8">
        <f>VLOOKUP($B273,возврат!$B$14:$J$250,MATCH(продажи!C$10,возврат!$B$9:$J$9,0),0)</f>
        <v>716.95</v>
      </c>
      <c r="E273" s="8"/>
      <c r="F273" s="11">
        <v>828</v>
      </c>
      <c r="G273" s="8">
        <f>VLOOKUP($B273,возврат!$B$14:$J$250,MATCH(продажи!F$10,возврат!$B$9:$J$9,0),0)</f>
        <v>1433.9</v>
      </c>
      <c r="H273" s="11"/>
      <c r="I273" s="8">
        <v>24162</v>
      </c>
      <c r="J273" s="8"/>
      <c r="K273" s="8"/>
      <c r="L273" s="8">
        <v>9485.52</v>
      </c>
      <c r="M273" s="8"/>
      <c r="N273" s="8"/>
      <c r="O273" s="8">
        <v>6910.92</v>
      </c>
      <c r="P273" s="8"/>
      <c r="Q273" s="8"/>
      <c r="R273" s="11">
        <v>903.36</v>
      </c>
      <c r="S273" s="11"/>
      <c r="T273" s="11"/>
      <c r="U273" s="8">
        <v>1806.72</v>
      </c>
      <c r="V273" s="8"/>
      <c r="W273" s="8"/>
      <c r="X273" s="8">
        <v>2800.38</v>
      </c>
      <c r="Y273" s="8"/>
      <c r="Z273" s="8"/>
      <c r="AA273"/>
    </row>
    <row r="274" spans="2:27" ht="11.1" customHeight="1" outlineLevel="2">
      <c r="B274" s="10" t="s">
        <v>87</v>
      </c>
      <c r="C274" s="12"/>
      <c r="D274" s="8">
        <f>VLOOKUP($B274,возврат!$B$14:$J$250,MATCH(продажи!C$10,возврат!$B$9:$J$9,0),0)</f>
        <v>0</v>
      </c>
      <c r="E274" s="12"/>
      <c r="F274" s="12"/>
      <c r="G274" s="8">
        <f>VLOOKUP($B274,возврат!$B$14:$J$250,MATCH(продажи!F$10,возврат!$B$9:$J$9,0),0)</f>
        <v>0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8">
        <v>5760</v>
      </c>
      <c r="S274" s="8"/>
      <c r="T274" s="8"/>
      <c r="U274" s="8">
        <v>1440</v>
      </c>
      <c r="V274" s="8"/>
      <c r="W274" s="8"/>
      <c r="X274" s="12"/>
      <c r="Y274" s="12"/>
      <c r="Z274" s="12"/>
      <c r="AA274"/>
    </row>
    <row r="275" spans="2:27" ht="11.1" customHeight="1" outlineLevel="1">
      <c r="B275" s="7" t="s">
        <v>88</v>
      </c>
      <c r="C275" s="8">
        <v>24691.52</v>
      </c>
      <c r="D275" s="8">
        <f>VLOOKUP($B275,возврат!$B$14:$J$250,MATCH(продажи!C$10,возврат!$B$9:$J$9,0),0)</f>
        <v>0</v>
      </c>
      <c r="E275" s="8"/>
      <c r="F275" s="8">
        <v>19350</v>
      </c>
      <c r="G275" s="8">
        <f>VLOOKUP($B275,возврат!$B$14:$J$250,MATCH(продажи!F$10,возврат!$B$9:$J$9,0),0)</f>
        <v>456.63</v>
      </c>
      <c r="H275" s="8"/>
      <c r="I275" s="8">
        <v>22001.07</v>
      </c>
      <c r="J275" s="8"/>
      <c r="K275" s="8"/>
      <c r="L275" s="8">
        <v>30351.81</v>
      </c>
      <c r="M275" s="8"/>
      <c r="N275" s="8"/>
      <c r="O275" s="8">
        <v>23934.23</v>
      </c>
      <c r="P275" s="8"/>
      <c r="Q275" s="8"/>
      <c r="R275" s="8">
        <v>49973.47</v>
      </c>
      <c r="S275" s="8"/>
      <c r="T275" s="8"/>
      <c r="U275" s="8">
        <v>24790.95</v>
      </c>
      <c r="V275" s="8"/>
      <c r="W275" s="8"/>
      <c r="X275" s="8">
        <v>14930.64</v>
      </c>
      <c r="Y275" s="8"/>
      <c r="Z275" s="8"/>
      <c r="AA275"/>
    </row>
    <row r="276" spans="2:27" ht="11.1" customHeight="1" outlineLevel="2">
      <c r="B276" s="10" t="s">
        <v>23</v>
      </c>
      <c r="C276" s="12"/>
      <c r="D276" s="8">
        <f>VLOOKUP($B276,возврат!$B$14:$J$250,MATCH(продажи!C$10,возврат!$B$9:$J$9,0),0)</f>
        <v>0</v>
      </c>
      <c r="E276" s="12"/>
      <c r="F276" s="11">
        <v>615.84</v>
      </c>
      <c r="G276" s="8">
        <f>VLOOKUP($B276,возврат!$B$14:$J$250,MATCH(продажи!F$10,возврат!$B$9:$J$9,0),0)</f>
        <v>0</v>
      </c>
      <c r="H276" s="11"/>
      <c r="I276" s="12"/>
      <c r="J276" s="12"/>
      <c r="K276" s="12"/>
      <c r="L276" s="11">
        <v>615.84</v>
      </c>
      <c r="M276" s="11"/>
      <c r="N276" s="1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/>
    </row>
    <row r="277" spans="2:27" ht="11.1" customHeight="1" outlineLevel="2">
      <c r="B277" s="10" t="s">
        <v>76</v>
      </c>
      <c r="C277" s="11">
        <v>615.84</v>
      </c>
      <c r="D277" s="8">
        <f>VLOOKUP($B277,возврат!$B$14:$J$250,MATCH(продажи!C$10,возврат!$B$9:$J$9,0),0)</f>
        <v>0</v>
      </c>
      <c r="E277" s="11"/>
      <c r="F277" s="12"/>
      <c r="G277" s="8">
        <f>VLOOKUP($B277,возврат!$B$14:$J$250,MATCH(продажи!F$10,возврат!$B$9:$J$9,0),0)</f>
        <v>0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/>
    </row>
    <row r="278" spans="2:27" ht="11.1" customHeight="1" outlineLevel="2">
      <c r="B278" s="10" t="s">
        <v>77</v>
      </c>
      <c r="C278" s="12"/>
      <c r="D278" s="8">
        <f>VLOOKUP($B278,возврат!$B$14:$J$250,MATCH(продажи!C$10,возврат!$B$9:$J$9,0),0)</f>
        <v>0</v>
      </c>
      <c r="E278" s="12"/>
      <c r="F278" s="11">
        <v>588</v>
      </c>
      <c r="G278" s="8">
        <f>VLOOKUP($B278,возврат!$B$14:$J$250,MATCH(продажи!F$10,возврат!$B$9:$J$9,0),0)</f>
        <v>0</v>
      </c>
      <c r="H278" s="11"/>
      <c r="I278" s="12"/>
      <c r="J278" s="12"/>
      <c r="K278" s="12"/>
      <c r="L278" s="8">
        <v>1176</v>
      </c>
      <c r="M278" s="8"/>
      <c r="N278" s="8"/>
      <c r="O278" s="12"/>
      <c r="P278" s="12"/>
      <c r="Q278" s="12"/>
      <c r="R278" s="8">
        <v>1235.7</v>
      </c>
      <c r="S278" s="8"/>
      <c r="T278" s="8"/>
      <c r="U278" s="12"/>
      <c r="V278" s="12"/>
      <c r="W278" s="12"/>
      <c r="X278" s="11">
        <v>679.59</v>
      </c>
      <c r="Y278" s="11"/>
      <c r="Z278" s="11"/>
      <c r="AA278"/>
    </row>
    <row r="279" spans="2:27" ht="11.1" customHeight="1" outlineLevel="2">
      <c r="B279" s="10" t="s">
        <v>25</v>
      </c>
      <c r="C279" s="12"/>
      <c r="D279" s="8">
        <f>VLOOKUP($B279,возврат!$B$14:$J$250,MATCH(продажи!C$10,возврат!$B$9:$J$9,0),0)</f>
        <v>0</v>
      </c>
      <c r="E279" s="12"/>
      <c r="F279" s="11">
        <v>588</v>
      </c>
      <c r="G279" s="8">
        <f>VLOOKUP($B279,возврат!$B$14:$J$250,MATCH(продажи!F$10,возврат!$B$9:$J$9,0),0)</f>
        <v>0</v>
      </c>
      <c r="H279" s="11"/>
      <c r="I279" s="11">
        <v>588</v>
      </c>
      <c r="J279" s="11"/>
      <c r="K279" s="11"/>
      <c r="L279" s="8">
        <v>1176</v>
      </c>
      <c r="M279" s="8"/>
      <c r="N279" s="8"/>
      <c r="O279" s="11">
        <v>617.85</v>
      </c>
      <c r="P279" s="11"/>
      <c r="Q279" s="11"/>
      <c r="R279" s="11">
        <v>617.85</v>
      </c>
      <c r="S279" s="11"/>
      <c r="T279" s="11"/>
      <c r="U279" s="11">
        <v>617.85</v>
      </c>
      <c r="V279" s="11"/>
      <c r="W279" s="11"/>
      <c r="X279" s="8">
        <v>1359.18</v>
      </c>
      <c r="Y279" s="8"/>
      <c r="Z279" s="8"/>
      <c r="AA279"/>
    </row>
    <row r="280" spans="2:27" ht="11.1" customHeight="1" outlineLevel="2">
      <c r="B280" s="10" t="s">
        <v>78</v>
      </c>
      <c r="C280" s="8">
        <v>1039.68</v>
      </c>
      <c r="D280" s="8">
        <f>VLOOKUP($B280,возврат!$B$14:$J$250,MATCH(продажи!C$10,возврат!$B$9:$J$9,0),0)</f>
        <v>0</v>
      </c>
      <c r="E280" s="8"/>
      <c r="F280" s="11">
        <v>519.84</v>
      </c>
      <c r="G280" s="8">
        <f>VLOOKUP($B280,возврат!$B$14:$J$250,MATCH(продажи!F$10,возврат!$B$9:$J$9,0),0)</f>
        <v>0</v>
      </c>
      <c r="H280" s="11"/>
      <c r="I280" s="12"/>
      <c r="J280" s="12"/>
      <c r="K280" s="12"/>
      <c r="L280" s="11">
        <v>519.84</v>
      </c>
      <c r="M280" s="11"/>
      <c r="N280" s="11"/>
      <c r="O280" s="11">
        <v>545</v>
      </c>
      <c r="P280" s="11"/>
      <c r="Q280" s="11"/>
      <c r="R280" s="8">
        <v>1091</v>
      </c>
      <c r="S280" s="8"/>
      <c r="T280" s="8"/>
      <c r="U280" s="8">
        <v>1091</v>
      </c>
      <c r="V280" s="8"/>
      <c r="W280" s="8"/>
      <c r="X280" s="11">
        <v>573.12</v>
      </c>
      <c r="Y280" s="11"/>
      <c r="Z280" s="11"/>
      <c r="AA280"/>
    </row>
    <row r="281" spans="2:27" ht="11.1" customHeight="1" outlineLevel="2">
      <c r="B281" s="10" t="s">
        <v>79</v>
      </c>
      <c r="C281" s="8">
        <v>1039.68</v>
      </c>
      <c r="D281" s="8">
        <f>VLOOKUP($B281,возврат!$B$14:$J$250,MATCH(продажи!C$10,возврат!$B$9:$J$9,0),0)</f>
        <v>0</v>
      </c>
      <c r="E281" s="8"/>
      <c r="F281" s="12"/>
      <c r="G281" s="8">
        <f>VLOOKUP($B281,возврат!$B$14:$J$250,MATCH(продажи!F$10,возврат!$B$9:$J$9,0),0)</f>
        <v>32.49</v>
      </c>
      <c r="H281" s="12"/>
      <c r="I281" s="12"/>
      <c r="J281" s="12"/>
      <c r="K281" s="12"/>
      <c r="L281" s="8">
        <v>1039.68</v>
      </c>
      <c r="M281" s="8"/>
      <c r="N281" s="8"/>
      <c r="O281" s="11">
        <v>545</v>
      </c>
      <c r="P281" s="11"/>
      <c r="Q281" s="11"/>
      <c r="R281" s="8">
        <v>1091</v>
      </c>
      <c r="S281" s="8"/>
      <c r="T281" s="8"/>
      <c r="U281" s="11">
        <v>545</v>
      </c>
      <c r="V281" s="11"/>
      <c r="W281" s="11"/>
      <c r="X281" s="11">
        <v>573.12</v>
      </c>
      <c r="Y281" s="11"/>
      <c r="Z281" s="11"/>
      <c r="AA281"/>
    </row>
    <row r="282" spans="2:27" ht="11.1" customHeight="1" outlineLevel="2">
      <c r="B282" s="10" t="s">
        <v>80</v>
      </c>
      <c r="C282" s="11">
        <v>522</v>
      </c>
      <c r="D282" s="8">
        <f>VLOOKUP($B282,возврат!$B$14:$J$250,MATCH(продажи!C$10,возврат!$B$9:$J$9,0),0)</f>
        <v>0</v>
      </c>
      <c r="E282" s="11"/>
      <c r="F282" s="11">
        <v>522</v>
      </c>
      <c r="G282" s="8">
        <f>VLOOKUP($B282,возврат!$B$14:$J$250,MATCH(продажи!F$10,возврат!$B$9:$J$9,0),0)</f>
        <v>0</v>
      </c>
      <c r="H282" s="11"/>
      <c r="I282" s="12"/>
      <c r="J282" s="12"/>
      <c r="K282" s="12"/>
      <c r="L282" s="12"/>
      <c r="M282" s="12"/>
      <c r="N282" s="12"/>
      <c r="O282" s="11">
        <v>548.16</v>
      </c>
      <c r="P282" s="11"/>
      <c r="Q282" s="11"/>
      <c r="R282" s="11">
        <v>548.16</v>
      </c>
      <c r="S282" s="11"/>
      <c r="T282" s="11"/>
      <c r="U282" s="11">
        <v>548.16</v>
      </c>
      <c r="V282" s="11"/>
      <c r="W282" s="11"/>
      <c r="X282" s="11">
        <v>575.52</v>
      </c>
      <c r="Y282" s="11"/>
      <c r="Z282" s="11"/>
      <c r="AA282"/>
    </row>
    <row r="283" spans="2:27" ht="11.1" customHeight="1" outlineLevel="2">
      <c r="B283" s="10" t="s">
        <v>31</v>
      </c>
      <c r="C283" s="12"/>
      <c r="D283" s="8">
        <f>VLOOKUP($B283,возврат!$B$14:$J$250,MATCH(продажи!C$10,возврат!$B$9:$J$9,0),0)</f>
        <v>0</v>
      </c>
      <c r="E283" s="12"/>
      <c r="F283" s="8">
        <v>1039.68</v>
      </c>
      <c r="G283" s="8">
        <f>VLOOKUP($B283,возврат!$B$14:$J$250,MATCH(продажи!F$10,возврат!$B$9:$J$9,0),0)</f>
        <v>171</v>
      </c>
      <c r="H283" s="8"/>
      <c r="I283" s="12"/>
      <c r="J283" s="12"/>
      <c r="K283" s="12"/>
      <c r="L283" s="8">
        <v>1039.68</v>
      </c>
      <c r="M283" s="8"/>
      <c r="N283" s="8"/>
      <c r="O283" s="11">
        <v>548.16</v>
      </c>
      <c r="P283" s="11"/>
      <c r="Q283" s="11"/>
      <c r="R283" s="11">
        <v>548.16</v>
      </c>
      <c r="S283" s="11"/>
      <c r="T283" s="11"/>
      <c r="U283" s="12"/>
      <c r="V283" s="12"/>
      <c r="W283" s="12"/>
      <c r="X283" s="11">
        <v>575.52</v>
      </c>
      <c r="Y283" s="11"/>
      <c r="Z283" s="11"/>
      <c r="AA283"/>
    </row>
    <row r="284" spans="2:27" ht="11.1" customHeight="1" outlineLevel="2">
      <c r="B284" s="10" t="s">
        <v>35</v>
      </c>
      <c r="C284" s="11">
        <v>735</v>
      </c>
      <c r="D284" s="8">
        <f>VLOOKUP($B284,возврат!$B$14:$J$250,MATCH(продажи!C$10,возврат!$B$9:$J$9,0),0)</f>
        <v>0</v>
      </c>
      <c r="E284" s="11"/>
      <c r="F284" s="12"/>
      <c r="G284" s="8">
        <f>VLOOKUP($B284,возврат!$B$14:$J$250,MATCH(продажи!F$10,возврат!$B$9:$J$9,0),0)</f>
        <v>0</v>
      </c>
      <c r="H284" s="12"/>
      <c r="I284" s="8">
        <v>1470</v>
      </c>
      <c r="J284" s="8"/>
      <c r="K284" s="8"/>
      <c r="L284" s="12"/>
      <c r="M284" s="12"/>
      <c r="N284" s="12"/>
      <c r="O284" s="8">
        <v>1359.72</v>
      </c>
      <c r="P284" s="8"/>
      <c r="Q284" s="8"/>
      <c r="R284" s="12"/>
      <c r="S284" s="12"/>
      <c r="T284" s="12"/>
      <c r="U284" s="12"/>
      <c r="V284" s="12"/>
      <c r="W284" s="12"/>
      <c r="X284" s="11">
        <v>588</v>
      </c>
      <c r="Y284" s="11"/>
      <c r="Z284" s="11"/>
      <c r="AA284"/>
    </row>
    <row r="285" spans="2:27" ht="11.1" customHeight="1" outlineLevel="2">
      <c r="B285" s="10" t="s">
        <v>37</v>
      </c>
      <c r="C285" s="11">
        <v>643</v>
      </c>
      <c r="D285" s="8">
        <f>VLOOKUP($B285,возврат!$B$14:$J$250,MATCH(продажи!C$10,возврат!$B$9:$J$9,0),0)</f>
        <v>0</v>
      </c>
      <c r="E285" s="11"/>
      <c r="F285" s="12"/>
      <c r="G285" s="8">
        <f>VLOOKUP($B285,возврат!$B$14:$J$250,MATCH(продажи!F$10,возврат!$B$9:$J$9,0),0)</f>
        <v>0</v>
      </c>
      <c r="H285" s="12"/>
      <c r="I285" s="8">
        <v>1415.76</v>
      </c>
      <c r="J285" s="8"/>
      <c r="K285" s="8"/>
      <c r="L285" s="12"/>
      <c r="M285" s="12"/>
      <c r="N285" s="12"/>
      <c r="O285" s="11">
        <v>601</v>
      </c>
      <c r="P285" s="11"/>
      <c r="Q285" s="11"/>
      <c r="R285" s="12"/>
      <c r="S285" s="12"/>
      <c r="T285" s="12"/>
      <c r="U285" s="11">
        <v>707.88</v>
      </c>
      <c r="V285" s="11"/>
      <c r="W285" s="11"/>
      <c r="X285" s="11">
        <v>707.88</v>
      </c>
      <c r="Y285" s="11"/>
      <c r="Z285" s="11"/>
      <c r="AA285"/>
    </row>
    <row r="286" spans="2:27" ht="11.1" customHeight="1" outlineLevel="2">
      <c r="B286" s="10" t="s">
        <v>81</v>
      </c>
      <c r="C286" s="11">
        <v>686.4</v>
      </c>
      <c r="D286" s="8">
        <f>VLOOKUP($B286,возврат!$B$14:$J$250,MATCH(продажи!C$10,возврат!$B$9:$J$9,0),0)</f>
        <v>0</v>
      </c>
      <c r="E286" s="11"/>
      <c r="F286" s="12"/>
      <c r="G286" s="8">
        <f>VLOOKUP($B286,возврат!$B$14:$J$250,MATCH(продажи!F$10,возврат!$B$9:$J$9,0),0)</f>
        <v>0</v>
      </c>
      <c r="H286" s="12"/>
      <c r="I286" s="8">
        <v>1372.8</v>
      </c>
      <c r="J286" s="8"/>
      <c r="K286" s="8"/>
      <c r="L286" s="12"/>
      <c r="M286" s="12"/>
      <c r="N286" s="12"/>
      <c r="O286" s="12"/>
      <c r="P286" s="12"/>
      <c r="Q286" s="12"/>
      <c r="R286" s="11">
        <v>755.04</v>
      </c>
      <c r="S286" s="11"/>
      <c r="T286" s="11"/>
      <c r="U286" s="11">
        <v>755.04</v>
      </c>
      <c r="V286" s="11"/>
      <c r="W286" s="11"/>
      <c r="X286" s="12"/>
      <c r="Y286" s="12"/>
      <c r="Z286" s="12"/>
      <c r="AA286"/>
    </row>
    <row r="287" spans="2:27" ht="11.1" customHeight="1" outlineLevel="2">
      <c r="B287" s="10" t="s">
        <v>42</v>
      </c>
      <c r="C287" s="8">
        <v>1022.88</v>
      </c>
      <c r="D287" s="8">
        <f>VLOOKUP($B287,возврат!$B$14:$J$250,MATCH(продажи!C$10,возврат!$B$9:$J$9,0),0)</f>
        <v>0</v>
      </c>
      <c r="E287" s="8"/>
      <c r="F287" s="12"/>
      <c r="G287" s="8">
        <f>VLOOKUP($B287,возврат!$B$14:$J$250,MATCH(продажи!F$10,возврат!$B$9:$J$9,0),0)</f>
        <v>0</v>
      </c>
      <c r="H287" s="12"/>
      <c r="I287" s="11">
        <v>511.44</v>
      </c>
      <c r="J287" s="11"/>
      <c r="K287" s="11"/>
      <c r="L287" s="8">
        <v>1360.56</v>
      </c>
      <c r="M287" s="8"/>
      <c r="N287" s="8"/>
      <c r="O287" s="11">
        <v>562</v>
      </c>
      <c r="P287" s="11"/>
      <c r="Q287" s="11"/>
      <c r="R287" s="8">
        <v>1125</v>
      </c>
      <c r="S287" s="8"/>
      <c r="T287" s="8"/>
      <c r="U287" s="11">
        <v>562</v>
      </c>
      <c r="V287" s="11"/>
      <c r="W287" s="11"/>
      <c r="X287" s="11">
        <v>562</v>
      </c>
      <c r="Y287" s="11"/>
      <c r="Z287" s="11"/>
      <c r="AA287"/>
    </row>
    <row r="288" spans="2:27" ht="11.1" customHeight="1" outlineLevel="2">
      <c r="B288" s="10" t="s">
        <v>82</v>
      </c>
      <c r="C288" s="11">
        <v>630</v>
      </c>
      <c r="D288" s="8">
        <f>VLOOKUP($B288,возврат!$B$14:$J$250,MATCH(продажи!C$10,возврат!$B$9:$J$9,0),0)</f>
        <v>0</v>
      </c>
      <c r="E288" s="11"/>
      <c r="F288" s="11">
        <v>630</v>
      </c>
      <c r="G288" s="8">
        <f>VLOOKUP($B288,возврат!$B$14:$J$250,MATCH(продажи!F$10,возврат!$B$9:$J$9,0),0)</f>
        <v>0</v>
      </c>
      <c r="H288" s="11"/>
      <c r="I288" s="11">
        <v>630</v>
      </c>
      <c r="J288" s="11"/>
      <c r="K288" s="11"/>
      <c r="L288" s="11">
        <v>630</v>
      </c>
      <c r="M288" s="11"/>
      <c r="N288" s="11"/>
      <c r="O288" s="11">
        <v>693</v>
      </c>
      <c r="P288" s="11"/>
      <c r="Q288" s="11"/>
      <c r="R288" s="12"/>
      <c r="S288" s="12"/>
      <c r="T288" s="12"/>
      <c r="U288" s="11">
        <v>693</v>
      </c>
      <c r="V288" s="11"/>
      <c r="W288" s="11"/>
      <c r="X288" s="8">
        <v>1524.6</v>
      </c>
      <c r="Y288" s="8"/>
      <c r="Z288" s="8"/>
      <c r="AA288"/>
    </row>
    <row r="289" spans="2:27" ht="11.1" customHeight="1" outlineLevel="2">
      <c r="B289" s="10" t="s">
        <v>47</v>
      </c>
      <c r="C289" s="8">
        <v>1062.3</v>
      </c>
      <c r="D289" s="8">
        <f>VLOOKUP($B289,возврат!$B$14:$J$250,MATCH(продажи!C$10,возврат!$B$9:$J$9,0),0)</f>
        <v>0</v>
      </c>
      <c r="E289" s="8"/>
      <c r="F289" s="11">
        <v>531.15</v>
      </c>
      <c r="G289" s="8">
        <f>VLOOKUP($B289,возврат!$B$14:$J$250,MATCH(продажи!F$10,возврат!$B$9:$J$9,0),0)</f>
        <v>0</v>
      </c>
      <c r="H289" s="11"/>
      <c r="I289" s="8">
        <v>1062.3</v>
      </c>
      <c r="J289" s="8"/>
      <c r="K289" s="8"/>
      <c r="L289" s="11">
        <v>531.15</v>
      </c>
      <c r="M289" s="11"/>
      <c r="N289" s="11"/>
      <c r="O289" s="11">
        <v>584.25</v>
      </c>
      <c r="P289" s="11"/>
      <c r="Q289" s="11"/>
      <c r="R289" s="8">
        <v>1168.5</v>
      </c>
      <c r="S289" s="8"/>
      <c r="T289" s="8"/>
      <c r="U289" s="8">
        <v>1752.75</v>
      </c>
      <c r="V289" s="8"/>
      <c r="W289" s="8"/>
      <c r="X289" s="11">
        <v>584.25</v>
      </c>
      <c r="Y289" s="11"/>
      <c r="Z289" s="11"/>
      <c r="AA289"/>
    </row>
    <row r="290" spans="2:27" ht="11.1" customHeight="1" outlineLevel="2">
      <c r="B290" s="10" t="s">
        <v>51</v>
      </c>
      <c r="C290" s="8">
        <v>1092</v>
      </c>
      <c r="D290" s="8">
        <f>VLOOKUP($B290,возврат!$B$14:$J$250,MATCH(продажи!C$10,возврат!$B$9:$J$9,0),0)</f>
        <v>0</v>
      </c>
      <c r="E290" s="8"/>
      <c r="F290" s="12"/>
      <c r="G290" s="8">
        <f>VLOOKUP($B290,возврат!$B$14:$J$250,MATCH(продажи!F$10,возврат!$B$9:$J$9,0),0)</f>
        <v>0</v>
      </c>
      <c r="H290" s="12"/>
      <c r="I290" s="8">
        <v>1092</v>
      </c>
      <c r="J290" s="8"/>
      <c r="K290" s="8"/>
      <c r="L290" s="12"/>
      <c r="M290" s="12"/>
      <c r="N290" s="12"/>
      <c r="O290" s="11">
        <v>601</v>
      </c>
      <c r="P290" s="11"/>
      <c r="Q290" s="11"/>
      <c r="R290" s="8">
        <v>2404</v>
      </c>
      <c r="S290" s="8"/>
      <c r="T290" s="8"/>
      <c r="U290" s="11">
        <v>601</v>
      </c>
      <c r="V290" s="11"/>
      <c r="W290" s="11"/>
      <c r="X290" s="12"/>
      <c r="Y290" s="12"/>
      <c r="Z290" s="12"/>
      <c r="AA290"/>
    </row>
    <row r="291" spans="2:27" ht="11.1" customHeight="1" outlineLevel="2">
      <c r="B291" s="10" t="s">
        <v>52</v>
      </c>
      <c r="C291" s="12"/>
      <c r="D291" s="8">
        <f>VLOOKUP($B291,возврат!$B$14:$J$250,MATCH(продажи!C$10,возврат!$B$9:$J$9,0),0)</f>
        <v>0</v>
      </c>
      <c r="E291" s="12"/>
      <c r="F291" s="8">
        <v>1170</v>
      </c>
      <c r="G291" s="8">
        <f>VLOOKUP($B291,возврат!$B$14:$J$250,MATCH(продажи!F$10,возврат!$B$9:$J$9,0),0)</f>
        <v>0</v>
      </c>
      <c r="H291" s="8"/>
      <c r="I291" s="12"/>
      <c r="J291" s="12"/>
      <c r="K291" s="12"/>
      <c r="L291" s="8">
        <v>1755</v>
      </c>
      <c r="M291" s="8"/>
      <c r="N291" s="8"/>
      <c r="O291" s="8">
        <v>1228.5</v>
      </c>
      <c r="P291" s="8"/>
      <c r="Q291" s="8"/>
      <c r="R291" s="12"/>
      <c r="S291" s="12"/>
      <c r="T291" s="12"/>
      <c r="U291" s="11">
        <v>643.5</v>
      </c>
      <c r="V291" s="11"/>
      <c r="W291" s="11"/>
      <c r="X291" s="12"/>
      <c r="Y291" s="12"/>
      <c r="Z291" s="12"/>
      <c r="AA291"/>
    </row>
    <row r="292" spans="2:27" ht="11.1" customHeight="1" outlineLevel="2">
      <c r="B292" s="10" t="s">
        <v>69</v>
      </c>
      <c r="C292" s="8">
        <v>3024.3</v>
      </c>
      <c r="D292" s="8">
        <f>VLOOKUP($B292,возврат!$B$14:$J$250,MATCH(продажи!C$10,возврат!$B$9:$J$9,0),0)</f>
        <v>0</v>
      </c>
      <c r="E292" s="8"/>
      <c r="F292" s="8">
        <v>1814.58</v>
      </c>
      <c r="G292" s="8">
        <f>VLOOKUP($B292,возврат!$B$14:$J$250,MATCH(продажи!F$10,возврат!$B$9:$J$9,0),0)</f>
        <v>0</v>
      </c>
      <c r="H292" s="8"/>
      <c r="I292" s="12"/>
      <c r="J292" s="12"/>
      <c r="K292" s="12"/>
      <c r="L292" s="8">
        <v>3024.3</v>
      </c>
      <c r="M292" s="8"/>
      <c r="N292" s="8"/>
      <c r="O292" s="8">
        <v>1935.54</v>
      </c>
      <c r="P292" s="8"/>
      <c r="Q292" s="8"/>
      <c r="R292" s="12"/>
      <c r="S292" s="12"/>
      <c r="T292" s="12"/>
      <c r="U292" s="8">
        <v>2661.36</v>
      </c>
      <c r="V292" s="8"/>
      <c r="W292" s="8"/>
      <c r="X292" s="11">
        <v>665.34</v>
      </c>
      <c r="Y292" s="11"/>
      <c r="Z292" s="11"/>
      <c r="AA292"/>
    </row>
    <row r="293" spans="2:27" ht="11.1" customHeight="1" outlineLevel="2">
      <c r="B293" s="10" t="s">
        <v>54</v>
      </c>
      <c r="C293" s="8">
        <v>1092</v>
      </c>
      <c r="D293" s="8">
        <f>VLOOKUP($B293,возврат!$B$14:$J$250,MATCH(продажи!C$10,возврат!$B$9:$J$9,0),0)</f>
        <v>0</v>
      </c>
      <c r="E293" s="8"/>
      <c r="F293" s="8">
        <v>1639.35</v>
      </c>
      <c r="G293" s="8">
        <f>VLOOKUP($B293,возврат!$B$14:$J$250,MATCH(продажи!F$10,возврат!$B$9:$J$9,0),0)</f>
        <v>0</v>
      </c>
      <c r="H293" s="8"/>
      <c r="I293" s="11">
        <v>546</v>
      </c>
      <c r="J293" s="11"/>
      <c r="K293" s="11"/>
      <c r="L293" s="8">
        <v>2185</v>
      </c>
      <c r="M293" s="8"/>
      <c r="N293" s="8"/>
      <c r="O293" s="8">
        <v>2349.6</v>
      </c>
      <c r="P293" s="8"/>
      <c r="Q293" s="8"/>
      <c r="R293" s="8">
        <v>1202</v>
      </c>
      <c r="S293" s="8"/>
      <c r="T293" s="8"/>
      <c r="U293" s="8">
        <v>1202</v>
      </c>
      <c r="V293" s="8"/>
      <c r="W293" s="8"/>
      <c r="X293" s="12"/>
      <c r="Y293" s="12"/>
      <c r="Z293" s="12"/>
      <c r="AA293"/>
    </row>
    <row r="294" spans="2:27" ht="11.1" customHeight="1" outlineLevel="2">
      <c r="B294" s="10" t="s">
        <v>83</v>
      </c>
      <c r="C294" s="11">
        <v>900</v>
      </c>
      <c r="D294" s="8">
        <f>VLOOKUP($B294,возврат!$B$14:$J$250,MATCH(продажи!C$10,возврат!$B$9:$J$9,0),0)</f>
        <v>0</v>
      </c>
      <c r="E294" s="11"/>
      <c r="F294" s="11">
        <v>450</v>
      </c>
      <c r="G294" s="8">
        <f>VLOOKUP($B294,возврат!$B$14:$J$250,MATCH(продажи!F$10,возврат!$B$9:$J$9,0),0)</f>
        <v>0</v>
      </c>
      <c r="H294" s="11"/>
      <c r="I294" s="11">
        <v>900</v>
      </c>
      <c r="J294" s="11"/>
      <c r="K294" s="11"/>
      <c r="L294" s="8">
        <v>1350</v>
      </c>
      <c r="M294" s="8"/>
      <c r="N294" s="8"/>
      <c r="O294" s="8">
        <v>1440</v>
      </c>
      <c r="P294" s="8"/>
      <c r="Q294" s="8"/>
      <c r="R294" s="8">
        <v>1980</v>
      </c>
      <c r="S294" s="8"/>
      <c r="T294" s="8"/>
      <c r="U294" s="11">
        <v>990</v>
      </c>
      <c r="V294" s="11"/>
      <c r="W294" s="11"/>
      <c r="X294" s="12"/>
      <c r="Y294" s="12"/>
      <c r="Z294" s="12"/>
      <c r="AA294"/>
    </row>
    <row r="295" spans="2:27" ht="11.1" customHeight="1" outlineLevel="2">
      <c r="B295" s="10" t="s">
        <v>84</v>
      </c>
      <c r="C295" s="11">
        <v>450</v>
      </c>
      <c r="D295" s="8" t="e">
        <f>VLOOKUP($B295,возврат!$B$14:$J$250,MATCH(продажи!C$10,возврат!$B$9:$J$9,0),0)</f>
        <v>#N/A</v>
      </c>
      <c r="E295" s="11"/>
      <c r="F295" s="12"/>
      <c r="G295" s="8" t="e">
        <f>VLOOKUP($B295,возврат!$B$14:$J$250,MATCH(продажи!F$10,возврат!$B$9:$J$9,0),0)</f>
        <v>#N/A</v>
      </c>
      <c r="H295" s="12"/>
      <c r="I295" s="11">
        <v>450</v>
      </c>
      <c r="J295" s="11"/>
      <c r="K295" s="11"/>
      <c r="L295" s="11">
        <v>450</v>
      </c>
      <c r="M295" s="11"/>
      <c r="N295" s="11"/>
      <c r="O295" s="11">
        <v>450</v>
      </c>
      <c r="P295" s="11"/>
      <c r="Q295" s="11"/>
      <c r="R295" s="11">
        <v>495</v>
      </c>
      <c r="S295" s="11"/>
      <c r="T295" s="11"/>
      <c r="U295" s="11">
        <v>495</v>
      </c>
      <c r="V295" s="11"/>
      <c r="W295" s="11"/>
      <c r="X295" s="12"/>
      <c r="Y295" s="12"/>
      <c r="Z295" s="12"/>
      <c r="AA295"/>
    </row>
    <row r="296" spans="2:27" ht="11.1" customHeight="1" outlineLevel="2">
      <c r="B296" s="10" t="s">
        <v>85</v>
      </c>
      <c r="C296" s="8">
        <v>1890</v>
      </c>
      <c r="D296" s="8">
        <f>VLOOKUP($B296,возврат!$B$14:$J$250,MATCH(продажи!C$10,возврат!$B$9:$J$9,0),0)</f>
        <v>0</v>
      </c>
      <c r="E296" s="8"/>
      <c r="F296" s="11">
        <v>630</v>
      </c>
      <c r="G296" s="8">
        <f>VLOOKUP($B296,возврат!$B$14:$J$250,MATCH(продажи!F$10,возврат!$B$9:$J$9,0),0)</f>
        <v>0</v>
      </c>
      <c r="H296" s="11"/>
      <c r="I296" s="8">
        <v>1260</v>
      </c>
      <c r="J296" s="8"/>
      <c r="K296" s="8"/>
      <c r="L296" s="8">
        <v>1890</v>
      </c>
      <c r="M296" s="8"/>
      <c r="N296" s="8"/>
      <c r="O296" s="8">
        <v>1323</v>
      </c>
      <c r="P296" s="8"/>
      <c r="Q296" s="8"/>
      <c r="R296" s="8">
        <v>1386</v>
      </c>
      <c r="S296" s="8"/>
      <c r="T296" s="8"/>
      <c r="U296" s="8">
        <v>1386</v>
      </c>
      <c r="V296" s="8"/>
      <c r="W296" s="8"/>
      <c r="X296" s="12"/>
      <c r="Y296" s="12"/>
      <c r="Z296" s="12"/>
      <c r="AA296"/>
    </row>
    <row r="297" spans="2:27" ht="11.1" customHeight="1" outlineLevel="2">
      <c r="B297" s="10" t="s">
        <v>55</v>
      </c>
      <c r="C297" s="11">
        <v>585</v>
      </c>
      <c r="D297" s="8">
        <f>VLOOKUP($B297,возврат!$B$14:$J$250,MATCH(продажи!C$10,возврат!$B$9:$J$9,0),0)</f>
        <v>0</v>
      </c>
      <c r="E297" s="11"/>
      <c r="F297" s="12"/>
      <c r="G297" s="8">
        <f>VLOOKUP($B297,возврат!$B$14:$J$250,MATCH(продажи!F$10,возврат!$B$9:$J$9,0),0)</f>
        <v>0</v>
      </c>
      <c r="H297" s="12"/>
      <c r="I297" s="11">
        <v>585</v>
      </c>
      <c r="J297" s="11"/>
      <c r="K297" s="11"/>
      <c r="L297" s="11">
        <v>585</v>
      </c>
      <c r="M297" s="11"/>
      <c r="N297" s="11"/>
      <c r="O297" s="11">
        <v>585</v>
      </c>
      <c r="P297" s="11"/>
      <c r="Q297" s="11"/>
      <c r="R297" s="8">
        <v>1287</v>
      </c>
      <c r="S297" s="8"/>
      <c r="T297" s="8"/>
      <c r="U297" s="11">
        <v>643.5</v>
      </c>
      <c r="V297" s="11"/>
      <c r="W297" s="11"/>
      <c r="X297" s="12"/>
      <c r="Y297" s="12"/>
      <c r="Z297" s="12"/>
      <c r="AA297"/>
    </row>
    <row r="298" spans="2:27" ht="11.1" customHeight="1" outlineLevel="2">
      <c r="B298" s="10" t="s">
        <v>57</v>
      </c>
      <c r="C298" s="8">
        <v>4347</v>
      </c>
      <c r="D298" s="8">
        <f>VLOOKUP($B298,возврат!$B$14:$J$250,MATCH(продажи!C$10,возврат!$B$9:$J$9,0),0)</f>
        <v>487.52</v>
      </c>
      <c r="E298" s="8"/>
      <c r="F298" s="8">
        <v>3643.2</v>
      </c>
      <c r="G298" s="8">
        <f>VLOOKUP($B298,возврат!$B$14:$J$250,MATCH(продажи!F$10,возврат!$B$9:$J$9,0),0)</f>
        <v>1433.9</v>
      </c>
      <c r="H298" s="8"/>
      <c r="I298" s="8">
        <v>5299.2</v>
      </c>
      <c r="J298" s="8"/>
      <c r="K298" s="8"/>
      <c r="L298" s="8">
        <v>5510.64</v>
      </c>
      <c r="M298" s="8"/>
      <c r="N298" s="8"/>
      <c r="O298" s="8">
        <v>2710.08</v>
      </c>
      <c r="P298" s="8"/>
      <c r="Q298" s="8"/>
      <c r="R298" s="8">
        <v>6549.36</v>
      </c>
      <c r="S298" s="8"/>
      <c r="T298" s="8"/>
      <c r="U298" s="8">
        <v>1806.72</v>
      </c>
      <c r="V298" s="8"/>
      <c r="W298" s="8"/>
      <c r="X298" s="12"/>
      <c r="Y298" s="12"/>
      <c r="Z298" s="12"/>
      <c r="AA298"/>
    </row>
    <row r="299" spans="2:27" ht="11.1" customHeight="1" outlineLevel="2">
      <c r="B299" s="10" t="s">
        <v>86</v>
      </c>
      <c r="C299" s="12"/>
      <c r="D299" s="8" t="e">
        <f>VLOOKUP($B299,возврат!$B$14:$J$250,MATCH(продажи!C$10,возврат!$B$9:$J$9,0),0)</f>
        <v>#N/A</v>
      </c>
      <c r="E299" s="12"/>
      <c r="F299" s="12"/>
      <c r="G299" s="8" t="e">
        <f>VLOOKUP($B299,возврат!$B$14:$J$250,MATCH(продажи!F$10,возврат!$B$9:$J$9,0),0)</f>
        <v>#N/A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8">
        <v>10080</v>
      </c>
      <c r="S299" s="8"/>
      <c r="T299" s="8"/>
      <c r="U299" s="8">
        <v>2640</v>
      </c>
      <c r="V299" s="8"/>
      <c r="W299" s="8"/>
      <c r="X299" s="12"/>
      <c r="Y299" s="12"/>
      <c r="Z299" s="12"/>
      <c r="AA299"/>
    </row>
    <row r="300" spans="2:27" ht="11.1" customHeight="1" outlineLevel="2">
      <c r="B300" s="10" t="s">
        <v>64</v>
      </c>
      <c r="C300" s="12"/>
      <c r="D300" s="8">
        <f>VLOOKUP($B300,возврат!$B$14:$J$250,MATCH(продажи!C$10,возврат!$B$9:$J$9,0),0)</f>
        <v>0</v>
      </c>
      <c r="E300" s="12"/>
      <c r="F300" s="12"/>
      <c r="G300" s="8">
        <f>VLOOKUP($B300,возврат!$B$14:$J$250,MATCH(продажи!F$10,возврат!$B$9:$J$9,0),0)</f>
        <v>0</v>
      </c>
      <c r="H300" s="12"/>
      <c r="I300" s="8">
        <v>1090.8</v>
      </c>
      <c r="J300" s="8"/>
      <c r="K300" s="8"/>
      <c r="L300" s="12"/>
      <c r="M300" s="12"/>
      <c r="N300" s="12"/>
      <c r="O300" s="8">
        <v>1090.8</v>
      </c>
      <c r="P300" s="8"/>
      <c r="Q300" s="8"/>
      <c r="R300" s="8">
        <v>1090.8</v>
      </c>
      <c r="S300" s="8"/>
      <c r="T300" s="8"/>
      <c r="U300" s="12"/>
      <c r="V300" s="12"/>
      <c r="W300" s="12"/>
      <c r="X300" s="12"/>
      <c r="Y300" s="12"/>
      <c r="Z300" s="12"/>
      <c r="AA300"/>
    </row>
    <row r="301" spans="2:27" ht="11.1" customHeight="1" outlineLevel="2">
      <c r="B301" s="10" t="s">
        <v>65</v>
      </c>
      <c r="C301" s="8">
        <v>3312</v>
      </c>
      <c r="D301" s="8">
        <f>VLOOKUP($B301,возврат!$B$14:$J$250,MATCH(продажи!C$10,возврат!$B$9:$J$9,0),0)</f>
        <v>716.95</v>
      </c>
      <c r="E301" s="8"/>
      <c r="F301" s="8">
        <v>4968</v>
      </c>
      <c r="G301" s="8">
        <f>VLOOKUP($B301,возврат!$B$14:$J$250,MATCH(продажи!F$10,возврат!$B$9:$J$9,0),0)</f>
        <v>1433.9</v>
      </c>
      <c r="H301" s="8"/>
      <c r="I301" s="8">
        <v>3726</v>
      </c>
      <c r="J301" s="8"/>
      <c r="K301" s="8"/>
      <c r="L301" s="8">
        <v>5510.64</v>
      </c>
      <c r="M301" s="8"/>
      <c r="N301" s="8"/>
      <c r="O301" s="8">
        <v>3613.44</v>
      </c>
      <c r="P301" s="8"/>
      <c r="Q301" s="8"/>
      <c r="R301" s="8">
        <v>4516.8</v>
      </c>
      <c r="S301" s="8"/>
      <c r="T301" s="8"/>
      <c r="U301" s="8">
        <v>1806.72</v>
      </c>
      <c r="V301" s="8"/>
      <c r="W301" s="8"/>
      <c r="X301" s="8">
        <v>5961.96</v>
      </c>
      <c r="Y301" s="8"/>
      <c r="Z301" s="8"/>
      <c r="AA301"/>
    </row>
    <row r="302" spans="2:27" ht="11.1" customHeight="1" outlineLevel="2">
      <c r="B302" s="10" t="s">
        <v>87</v>
      </c>
      <c r="C302" s="12"/>
      <c r="D302" s="8">
        <f>VLOOKUP($B302,возврат!$B$14:$J$250,MATCH(продажи!C$10,возврат!$B$9:$J$9,0),0)</f>
        <v>0</v>
      </c>
      <c r="E302" s="12"/>
      <c r="F302" s="12"/>
      <c r="G302" s="8">
        <f>VLOOKUP($B302,возврат!$B$14:$J$250,MATCH(продажи!F$10,возврат!$B$9:$J$9,0),0)</f>
        <v>0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8">
        <v>10800</v>
      </c>
      <c r="S302" s="8"/>
      <c r="T302" s="8"/>
      <c r="U302" s="8">
        <v>2640</v>
      </c>
      <c r="V302" s="8"/>
      <c r="W302" s="8"/>
      <c r="X302" s="12"/>
      <c r="Y302" s="12"/>
      <c r="Z302" s="12"/>
      <c r="AA302"/>
    </row>
    <row r="303" spans="2:27" ht="21.95" customHeight="1" outlineLevel="1">
      <c r="B303" s="7" t="s">
        <v>89</v>
      </c>
      <c r="C303" s="8">
        <v>14479.37</v>
      </c>
      <c r="D303" s="8">
        <f>VLOOKUP($B303,возврат!$B$14:$J$250,MATCH(продажи!C$10,возврат!$B$9:$J$9,0),0)</f>
        <v>0</v>
      </c>
      <c r="E303" s="8"/>
      <c r="F303" s="8">
        <v>18784</v>
      </c>
      <c r="G303" s="8">
        <f>VLOOKUP($B303,возврат!$B$14:$J$250,MATCH(продажи!F$10,возврат!$B$9:$J$9,0),0)</f>
        <v>97.75</v>
      </c>
      <c r="H303" s="8"/>
      <c r="I303" s="8">
        <v>16953.39</v>
      </c>
      <c r="J303" s="8"/>
      <c r="K303" s="8"/>
      <c r="L303" s="8">
        <v>20003.87</v>
      </c>
      <c r="M303" s="8"/>
      <c r="N303" s="8"/>
      <c r="O303" s="8">
        <v>15704.96</v>
      </c>
      <c r="P303" s="8"/>
      <c r="Q303" s="8"/>
      <c r="R303" s="8">
        <v>43105.78</v>
      </c>
      <c r="S303" s="8"/>
      <c r="T303" s="8"/>
      <c r="U303" s="12"/>
      <c r="V303" s="12"/>
      <c r="W303" s="12"/>
      <c r="X303" s="8">
        <v>11301.63</v>
      </c>
      <c r="Y303" s="8"/>
      <c r="Z303" s="8"/>
      <c r="AA303"/>
    </row>
    <row r="304" spans="2:27" ht="11.1" customHeight="1" outlineLevel="2">
      <c r="B304" s="10" t="s">
        <v>77</v>
      </c>
      <c r="C304" s="11">
        <v>588</v>
      </c>
      <c r="D304" s="8">
        <f>VLOOKUP($B304,возврат!$B$14:$J$250,MATCH(продажи!C$10,возврат!$B$9:$J$9,0),0)</f>
        <v>0</v>
      </c>
      <c r="E304" s="11"/>
      <c r="F304" s="12"/>
      <c r="G304" s="8">
        <f>VLOOKUP($B304,возврат!$B$14:$J$250,MATCH(продажи!F$10,возврат!$B$9:$J$9,0),0)</f>
        <v>0</v>
      </c>
      <c r="H304" s="12"/>
      <c r="I304" s="12"/>
      <c r="J304" s="12"/>
      <c r="K304" s="12"/>
      <c r="L304" s="12"/>
      <c r="M304" s="12"/>
      <c r="N304" s="12"/>
      <c r="O304" s="11">
        <v>617.85</v>
      </c>
      <c r="P304" s="11"/>
      <c r="Q304" s="11"/>
      <c r="R304" s="11">
        <v>617.85</v>
      </c>
      <c r="S304" s="11"/>
      <c r="T304" s="11"/>
      <c r="U304" s="12"/>
      <c r="V304" s="12"/>
      <c r="W304" s="12"/>
      <c r="X304" s="12"/>
      <c r="Y304" s="12"/>
      <c r="Z304" s="12"/>
      <c r="AA304"/>
    </row>
    <row r="305" spans="2:27" ht="11.1" customHeight="1" outlineLevel="2">
      <c r="B305" s="10" t="s">
        <v>25</v>
      </c>
      <c r="C305" s="12"/>
      <c r="D305" s="8">
        <f>VLOOKUP($B305,возврат!$B$14:$J$250,MATCH(продажи!C$10,возврат!$B$9:$J$9,0),0)</f>
        <v>0</v>
      </c>
      <c r="E305" s="12"/>
      <c r="F305" s="12"/>
      <c r="G305" s="8">
        <f>VLOOKUP($B305,возврат!$B$14:$J$250,MATCH(продажи!F$10,возврат!$B$9:$J$9,0),0)</f>
        <v>0</v>
      </c>
      <c r="H305" s="12"/>
      <c r="I305" s="11">
        <v>588</v>
      </c>
      <c r="J305" s="11"/>
      <c r="K305" s="11"/>
      <c r="L305" s="12"/>
      <c r="M305" s="12"/>
      <c r="N305" s="12"/>
      <c r="O305" s="12"/>
      <c r="P305" s="12"/>
      <c r="Q305" s="12"/>
      <c r="R305" s="11">
        <v>617.85</v>
      </c>
      <c r="S305" s="11"/>
      <c r="T305" s="11"/>
      <c r="U305" s="12"/>
      <c r="V305" s="12"/>
      <c r="W305" s="12"/>
      <c r="X305" s="12"/>
      <c r="Y305" s="12"/>
      <c r="Z305" s="12"/>
      <c r="AA305"/>
    </row>
    <row r="306" spans="2:27" ht="11.1" customHeight="1" outlineLevel="2">
      <c r="B306" s="10" t="s">
        <v>78</v>
      </c>
      <c r="C306" s="11">
        <v>519.84</v>
      </c>
      <c r="D306" s="8">
        <f>VLOOKUP($B306,возврат!$B$14:$J$250,MATCH(продажи!C$10,возврат!$B$9:$J$9,0),0)</f>
        <v>0</v>
      </c>
      <c r="E306" s="11"/>
      <c r="F306" s="8">
        <v>1039.68</v>
      </c>
      <c r="G306" s="8">
        <f>VLOOKUP($B306,возврат!$B$14:$J$250,MATCH(продажи!F$10,возврат!$B$9:$J$9,0),0)</f>
        <v>0</v>
      </c>
      <c r="H306" s="8"/>
      <c r="I306" s="8">
        <v>1039.68</v>
      </c>
      <c r="J306" s="8"/>
      <c r="K306" s="8"/>
      <c r="L306" s="11">
        <v>519.84</v>
      </c>
      <c r="M306" s="11"/>
      <c r="N306" s="11"/>
      <c r="O306" s="11">
        <v>545</v>
      </c>
      <c r="P306" s="11"/>
      <c r="Q306" s="11"/>
      <c r="R306" s="12"/>
      <c r="S306" s="12"/>
      <c r="T306" s="12"/>
      <c r="U306" s="12"/>
      <c r="V306" s="12"/>
      <c r="W306" s="12"/>
      <c r="X306" s="11">
        <v>573.12</v>
      </c>
      <c r="Y306" s="11"/>
      <c r="Z306" s="11"/>
      <c r="AA306"/>
    </row>
    <row r="307" spans="2:27" ht="11.1" customHeight="1" outlineLevel="2">
      <c r="B307" s="10" t="s">
        <v>30</v>
      </c>
      <c r="C307" s="11">
        <v>362.04</v>
      </c>
      <c r="D307" s="8">
        <f>VLOOKUP($B307,возврат!$B$14:$J$250,MATCH(продажи!C$10,возврат!$B$9:$J$9,0),0)</f>
        <v>0</v>
      </c>
      <c r="E307" s="11"/>
      <c r="F307" s="11">
        <v>724.08</v>
      </c>
      <c r="G307" s="8">
        <f>VLOOKUP($B307,возврат!$B$14:$J$250,MATCH(продажи!F$10,возврат!$B$9:$J$9,0),0)</f>
        <v>0</v>
      </c>
      <c r="H307" s="11"/>
      <c r="I307" s="8">
        <v>1086</v>
      </c>
      <c r="J307" s="8"/>
      <c r="K307" s="8"/>
      <c r="L307" s="8">
        <v>1448.16</v>
      </c>
      <c r="M307" s="8"/>
      <c r="N307" s="8"/>
      <c r="O307" s="11">
        <v>380.1</v>
      </c>
      <c r="P307" s="11"/>
      <c r="Q307" s="11"/>
      <c r="R307" s="8">
        <v>1140.3</v>
      </c>
      <c r="S307" s="8"/>
      <c r="T307" s="8"/>
      <c r="U307" s="12"/>
      <c r="V307" s="12"/>
      <c r="W307" s="12"/>
      <c r="X307" s="11">
        <v>399.06</v>
      </c>
      <c r="Y307" s="11"/>
      <c r="Z307" s="11"/>
      <c r="AA307"/>
    </row>
    <row r="308" spans="2:27" ht="11.1" customHeight="1" outlineLevel="2">
      <c r="B308" s="10" t="s">
        <v>79</v>
      </c>
      <c r="C308" s="11">
        <v>519.84</v>
      </c>
      <c r="D308" s="8">
        <f>VLOOKUP($B308,возврат!$B$14:$J$250,MATCH(продажи!C$10,возврат!$B$9:$J$9,0),0)</f>
        <v>0</v>
      </c>
      <c r="E308" s="11"/>
      <c r="F308" s="11">
        <v>519.84</v>
      </c>
      <c r="G308" s="8">
        <f>VLOOKUP($B308,возврат!$B$14:$J$250,MATCH(продажи!F$10,возврат!$B$9:$J$9,0),0)</f>
        <v>32.49</v>
      </c>
      <c r="H308" s="11"/>
      <c r="I308" s="11">
        <v>519.84</v>
      </c>
      <c r="J308" s="11"/>
      <c r="K308" s="11"/>
      <c r="L308" s="11">
        <v>519.84</v>
      </c>
      <c r="M308" s="11"/>
      <c r="N308" s="11"/>
      <c r="O308" s="11">
        <v>545</v>
      </c>
      <c r="P308" s="11"/>
      <c r="Q308" s="11"/>
      <c r="R308" s="11">
        <v>545</v>
      </c>
      <c r="S308" s="11"/>
      <c r="T308" s="11"/>
      <c r="U308" s="12"/>
      <c r="V308" s="12"/>
      <c r="W308" s="12"/>
      <c r="X308" s="11">
        <v>573.12</v>
      </c>
      <c r="Y308" s="11"/>
      <c r="Z308" s="11"/>
      <c r="AA308"/>
    </row>
    <row r="309" spans="2:27" ht="11.1" customHeight="1" outlineLevel="2">
      <c r="B309" s="10" t="s">
        <v>80</v>
      </c>
      <c r="C309" s="11">
        <v>522</v>
      </c>
      <c r="D309" s="8">
        <f>VLOOKUP($B309,возврат!$B$14:$J$250,MATCH(продажи!C$10,возврат!$B$9:$J$9,0),0)</f>
        <v>0</v>
      </c>
      <c r="E309" s="11"/>
      <c r="F309" s="8">
        <v>1044</v>
      </c>
      <c r="G309" s="8">
        <f>VLOOKUP($B309,возврат!$B$14:$J$250,MATCH(продажи!F$10,возврат!$B$9:$J$9,0),0)</f>
        <v>0</v>
      </c>
      <c r="H309" s="8"/>
      <c r="I309" s="12"/>
      <c r="J309" s="12"/>
      <c r="K309" s="12"/>
      <c r="L309" s="11">
        <v>522</v>
      </c>
      <c r="M309" s="11"/>
      <c r="N309" s="11"/>
      <c r="O309" s="11">
        <v>548.16</v>
      </c>
      <c r="P309" s="11"/>
      <c r="Q309" s="11"/>
      <c r="R309" s="11">
        <v>548.16</v>
      </c>
      <c r="S309" s="11"/>
      <c r="T309" s="11"/>
      <c r="U309" s="12"/>
      <c r="V309" s="12"/>
      <c r="W309" s="12"/>
      <c r="X309" s="11">
        <v>575.52</v>
      </c>
      <c r="Y309" s="11"/>
      <c r="Z309" s="11"/>
      <c r="AA309"/>
    </row>
    <row r="310" spans="2:27" ht="11.1" customHeight="1" outlineLevel="2">
      <c r="B310" s="10" t="s">
        <v>31</v>
      </c>
      <c r="C310" s="11">
        <v>519.84</v>
      </c>
      <c r="D310" s="8">
        <f>VLOOKUP($B310,возврат!$B$14:$J$250,MATCH(продажи!C$10,возврат!$B$9:$J$9,0),0)</f>
        <v>0</v>
      </c>
      <c r="E310" s="11"/>
      <c r="F310" s="8">
        <v>1039.68</v>
      </c>
      <c r="G310" s="8">
        <f>VLOOKUP($B310,возврат!$B$14:$J$250,MATCH(продажи!F$10,возврат!$B$9:$J$9,0),0)</f>
        <v>171</v>
      </c>
      <c r="H310" s="8"/>
      <c r="I310" s="11">
        <v>519.84</v>
      </c>
      <c r="J310" s="11"/>
      <c r="K310" s="11"/>
      <c r="L310" s="11">
        <v>519.84</v>
      </c>
      <c r="M310" s="11"/>
      <c r="N310" s="11"/>
      <c r="O310" s="11">
        <v>548.16</v>
      </c>
      <c r="P310" s="11"/>
      <c r="Q310" s="11"/>
      <c r="R310" s="11">
        <v>548.16</v>
      </c>
      <c r="S310" s="11"/>
      <c r="T310" s="11"/>
      <c r="U310" s="12"/>
      <c r="V310" s="12"/>
      <c r="W310" s="12"/>
      <c r="X310" s="11">
        <v>575.52</v>
      </c>
      <c r="Y310" s="11"/>
      <c r="Z310" s="11"/>
      <c r="AA310"/>
    </row>
    <row r="311" spans="2:27" ht="11.1" customHeight="1" outlineLevel="2">
      <c r="B311" s="10" t="s">
        <v>35</v>
      </c>
      <c r="C311" s="11">
        <v>735</v>
      </c>
      <c r="D311" s="8">
        <f>VLOOKUP($B311,возврат!$B$14:$J$250,MATCH(продажи!C$10,возврат!$B$9:$J$9,0),0)</f>
        <v>0</v>
      </c>
      <c r="E311" s="11"/>
      <c r="F311" s="12"/>
      <c r="G311" s="8">
        <f>VLOOKUP($B311,возврат!$B$14:$J$250,MATCH(продажи!F$10,возврат!$B$9:$J$9,0),0)</f>
        <v>0</v>
      </c>
      <c r="H311" s="12"/>
      <c r="I311" s="11">
        <v>735</v>
      </c>
      <c r="J311" s="11"/>
      <c r="K311" s="11"/>
      <c r="L311" s="12"/>
      <c r="M311" s="12"/>
      <c r="N311" s="12"/>
      <c r="O311" s="11">
        <v>624.72</v>
      </c>
      <c r="P311" s="11"/>
      <c r="Q311" s="11"/>
      <c r="R311" s="11">
        <v>735</v>
      </c>
      <c r="S311" s="11"/>
      <c r="T311" s="11"/>
      <c r="U311" s="12"/>
      <c r="V311" s="12"/>
      <c r="W311" s="12"/>
      <c r="X311" s="11">
        <v>588</v>
      </c>
      <c r="Y311" s="11"/>
      <c r="Z311" s="11"/>
      <c r="AA311"/>
    </row>
    <row r="312" spans="2:27" ht="11.1" customHeight="1" outlineLevel="2">
      <c r="B312" s="10" t="s">
        <v>37</v>
      </c>
      <c r="C312" s="11">
        <v>643</v>
      </c>
      <c r="D312" s="8">
        <f>VLOOKUP($B312,возврат!$B$14:$J$250,MATCH(продажи!C$10,возврат!$B$9:$J$9,0),0)</f>
        <v>0</v>
      </c>
      <c r="E312" s="11"/>
      <c r="F312" s="8">
        <v>1287</v>
      </c>
      <c r="G312" s="8">
        <f>VLOOKUP($B312,возврат!$B$14:$J$250,MATCH(продажи!F$10,возврат!$B$9:$J$9,0),0)</f>
        <v>0</v>
      </c>
      <c r="H312" s="8"/>
      <c r="I312" s="11">
        <v>707.88</v>
      </c>
      <c r="J312" s="11"/>
      <c r="K312" s="11"/>
      <c r="L312" s="12"/>
      <c r="M312" s="12"/>
      <c r="N312" s="12"/>
      <c r="O312" s="11">
        <v>601</v>
      </c>
      <c r="P312" s="11"/>
      <c r="Q312" s="11"/>
      <c r="R312" s="11">
        <v>601</v>
      </c>
      <c r="S312" s="11"/>
      <c r="T312" s="11"/>
      <c r="U312" s="12"/>
      <c r="V312" s="12"/>
      <c r="W312" s="12"/>
      <c r="X312" s="11">
        <v>707.88</v>
      </c>
      <c r="Y312" s="11"/>
      <c r="Z312" s="11"/>
      <c r="AA312"/>
    </row>
    <row r="313" spans="2:27" ht="11.1" customHeight="1" outlineLevel="2">
      <c r="B313" s="10" t="s">
        <v>81</v>
      </c>
      <c r="C313" s="11">
        <v>686.4</v>
      </c>
      <c r="D313" s="8">
        <f>VLOOKUP($B313,возврат!$B$14:$J$250,MATCH(продажи!C$10,возврат!$B$9:$J$9,0),0)</f>
        <v>0</v>
      </c>
      <c r="E313" s="11"/>
      <c r="F313" s="11">
        <v>686.4</v>
      </c>
      <c r="G313" s="8">
        <f>VLOOKUP($B313,возврат!$B$14:$J$250,MATCH(продажи!F$10,возврат!$B$9:$J$9,0),0)</f>
        <v>0</v>
      </c>
      <c r="H313" s="11"/>
      <c r="I313" s="11">
        <v>686.4</v>
      </c>
      <c r="J313" s="11"/>
      <c r="K313" s="11"/>
      <c r="L313" s="11">
        <v>686.4</v>
      </c>
      <c r="M313" s="11"/>
      <c r="N313" s="11"/>
      <c r="O313" s="12"/>
      <c r="P313" s="12"/>
      <c r="Q313" s="12"/>
      <c r="R313" s="11">
        <v>755.04</v>
      </c>
      <c r="S313" s="11"/>
      <c r="T313" s="11"/>
      <c r="U313" s="12"/>
      <c r="V313" s="12"/>
      <c r="W313" s="12"/>
      <c r="X313" s="11">
        <v>755.04</v>
      </c>
      <c r="Y313" s="11"/>
      <c r="Z313" s="11"/>
      <c r="AA313"/>
    </row>
    <row r="314" spans="2:27" ht="11.1" customHeight="1" outlineLevel="2">
      <c r="B314" s="10" t="s">
        <v>42</v>
      </c>
      <c r="C314" s="11">
        <v>511.44</v>
      </c>
      <c r="D314" s="8">
        <f>VLOOKUP($B314,возврат!$B$14:$J$250,MATCH(продажи!C$10,возврат!$B$9:$J$9,0),0)</f>
        <v>0</v>
      </c>
      <c r="E314" s="11"/>
      <c r="F314" s="11">
        <v>511.44</v>
      </c>
      <c r="G314" s="8">
        <f>VLOOKUP($B314,возврат!$B$14:$J$250,MATCH(продажи!F$10,возврат!$B$9:$J$9,0),0)</f>
        <v>0</v>
      </c>
      <c r="H314" s="11"/>
      <c r="I314" s="11">
        <v>511.44</v>
      </c>
      <c r="J314" s="11"/>
      <c r="K314" s="11"/>
      <c r="L314" s="11">
        <v>849.12</v>
      </c>
      <c r="M314" s="11"/>
      <c r="N314" s="11"/>
      <c r="O314" s="11">
        <v>562</v>
      </c>
      <c r="P314" s="11"/>
      <c r="Q314" s="11"/>
      <c r="R314" s="8">
        <v>1125</v>
      </c>
      <c r="S314" s="8"/>
      <c r="T314" s="8"/>
      <c r="U314" s="12"/>
      <c r="V314" s="12"/>
      <c r="W314" s="12"/>
      <c r="X314" s="11">
        <v>562</v>
      </c>
      <c r="Y314" s="11"/>
      <c r="Z314" s="11"/>
      <c r="AA314"/>
    </row>
    <row r="315" spans="2:27" ht="11.1" customHeight="1" outlineLevel="2">
      <c r="B315" s="10" t="s">
        <v>82</v>
      </c>
      <c r="C315" s="11">
        <v>630</v>
      </c>
      <c r="D315" s="8">
        <f>VLOOKUP($B315,возврат!$B$14:$J$250,MATCH(продажи!C$10,возврат!$B$9:$J$9,0),0)</f>
        <v>0</v>
      </c>
      <c r="E315" s="11"/>
      <c r="F315" s="12"/>
      <c r="G315" s="8">
        <f>VLOOKUP($B315,возврат!$B$14:$J$250,MATCH(продажи!F$10,возврат!$B$9:$J$9,0),0)</f>
        <v>0</v>
      </c>
      <c r="H315" s="12"/>
      <c r="I315" s="11">
        <v>630</v>
      </c>
      <c r="J315" s="11"/>
      <c r="K315" s="11"/>
      <c r="L315" s="11">
        <v>630</v>
      </c>
      <c r="M315" s="11"/>
      <c r="N315" s="11"/>
      <c r="O315" s="12"/>
      <c r="P315" s="12"/>
      <c r="Q315" s="12"/>
      <c r="R315" s="12"/>
      <c r="S315" s="12"/>
      <c r="T315" s="12"/>
      <c r="U315" s="12"/>
      <c r="V315" s="12"/>
      <c r="W315" s="12"/>
      <c r="X315" s="11">
        <v>762.3</v>
      </c>
      <c r="Y315" s="11"/>
      <c r="Z315" s="11"/>
      <c r="AA315"/>
    </row>
    <row r="316" spans="2:27" ht="11.1" customHeight="1" outlineLevel="2">
      <c r="B316" s="10" t="s">
        <v>47</v>
      </c>
      <c r="C316" s="11">
        <v>531.15</v>
      </c>
      <c r="D316" s="8">
        <f>VLOOKUP($B316,возврат!$B$14:$J$250,MATCH(продажи!C$10,возврат!$B$9:$J$9,0),0)</f>
        <v>0</v>
      </c>
      <c r="E316" s="11"/>
      <c r="F316" s="11">
        <v>531.15</v>
      </c>
      <c r="G316" s="8">
        <f>VLOOKUP($B316,возврат!$B$14:$J$250,MATCH(продажи!F$10,возврат!$B$9:$J$9,0),0)</f>
        <v>0</v>
      </c>
      <c r="H316" s="11"/>
      <c r="I316" s="12"/>
      <c r="J316" s="12"/>
      <c r="K316" s="12"/>
      <c r="L316" s="11">
        <v>531.15</v>
      </c>
      <c r="M316" s="11"/>
      <c r="N316" s="11"/>
      <c r="O316" s="12"/>
      <c r="P316" s="12"/>
      <c r="Q316" s="12"/>
      <c r="R316" s="8">
        <v>1168.5</v>
      </c>
      <c r="S316" s="8"/>
      <c r="T316" s="8"/>
      <c r="U316" s="12"/>
      <c r="V316" s="12"/>
      <c r="W316" s="12"/>
      <c r="X316" s="12"/>
      <c r="Y316" s="12"/>
      <c r="Z316" s="12"/>
      <c r="AA316"/>
    </row>
    <row r="317" spans="2:27" ht="11.1" customHeight="1" outlineLevel="2">
      <c r="B317" s="10" t="s">
        <v>51</v>
      </c>
      <c r="C317" s="11">
        <v>546</v>
      </c>
      <c r="D317" s="8">
        <f>VLOOKUP($B317,возврат!$B$14:$J$250,MATCH(продажи!C$10,возврат!$B$9:$J$9,0),0)</f>
        <v>0</v>
      </c>
      <c r="E317" s="11"/>
      <c r="F317" s="11">
        <v>546</v>
      </c>
      <c r="G317" s="8">
        <f>VLOOKUP($B317,возврат!$B$14:$J$250,MATCH(продажи!F$10,возврат!$B$9:$J$9,0),0)</f>
        <v>0</v>
      </c>
      <c r="H317" s="1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/>
    </row>
    <row r="318" spans="2:27" ht="11.1" customHeight="1" outlineLevel="2">
      <c r="B318" s="10" t="s">
        <v>52</v>
      </c>
      <c r="C318" s="11">
        <v>585</v>
      </c>
      <c r="D318" s="8">
        <f>VLOOKUP($B318,возврат!$B$14:$J$250,MATCH(продажи!C$10,возврат!$B$9:$J$9,0),0)</f>
        <v>0</v>
      </c>
      <c r="E318" s="11"/>
      <c r="F318" s="8">
        <v>1170</v>
      </c>
      <c r="G318" s="8">
        <f>VLOOKUP($B318,возврат!$B$14:$J$250,MATCH(продажи!F$10,возврат!$B$9:$J$9,0),0)</f>
        <v>0</v>
      </c>
      <c r="H318" s="8"/>
      <c r="I318" s="11">
        <v>585</v>
      </c>
      <c r="J318" s="11"/>
      <c r="K318" s="11"/>
      <c r="L318" s="8">
        <v>1170</v>
      </c>
      <c r="M318" s="8"/>
      <c r="N318" s="8"/>
      <c r="O318" s="11">
        <v>585</v>
      </c>
      <c r="P318" s="11"/>
      <c r="Q318" s="11"/>
      <c r="R318" s="8">
        <v>2574</v>
      </c>
      <c r="S318" s="8"/>
      <c r="T318" s="8"/>
      <c r="U318" s="12"/>
      <c r="V318" s="12"/>
      <c r="W318" s="12"/>
      <c r="X318" s="11">
        <v>718.5</v>
      </c>
      <c r="Y318" s="11"/>
      <c r="Z318" s="11"/>
      <c r="AA318"/>
    </row>
    <row r="319" spans="2:27" ht="11.1" customHeight="1" outlineLevel="2">
      <c r="B319" s="10" t="s">
        <v>69</v>
      </c>
      <c r="C319" s="11">
        <v>604.86</v>
      </c>
      <c r="D319" s="8">
        <f>VLOOKUP($B319,возврат!$B$14:$J$250,MATCH(продажи!C$10,возврат!$B$9:$J$9,0),0)</f>
        <v>0</v>
      </c>
      <c r="E319" s="11"/>
      <c r="F319" s="8">
        <v>1209.72</v>
      </c>
      <c r="G319" s="8">
        <f>VLOOKUP($B319,возврат!$B$14:$J$250,MATCH(продажи!F$10,возврат!$B$9:$J$9,0),0)</f>
        <v>0</v>
      </c>
      <c r="H319" s="8"/>
      <c r="I319" s="8">
        <v>1209.72</v>
      </c>
      <c r="J319" s="8"/>
      <c r="K319" s="8"/>
      <c r="L319" s="8">
        <v>1814.58</v>
      </c>
      <c r="M319" s="8"/>
      <c r="N319" s="8"/>
      <c r="O319" s="8">
        <v>1270.2</v>
      </c>
      <c r="P319" s="8"/>
      <c r="Q319" s="8"/>
      <c r="R319" s="11">
        <v>665.34</v>
      </c>
      <c r="S319" s="11"/>
      <c r="T319" s="11"/>
      <c r="U319" s="12"/>
      <c r="V319" s="12"/>
      <c r="W319" s="12"/>
      <c r="X319" s="11">
        <v>665.34</v>
      </c>
      <c r="Y319" s="11"/>
      <c r="Z319" s="11"/>
      <c r="AA319"/>
    </row>
    <row r="320" spans="2:27" ht="11.1" customHeight="1" outlineLevel="2">
      <c r="B320" s="10" t="s">
        <v>54</v>
      </c>
      <c r="C320" s="11">
        <v>546</v>
      </c>
      <c r="D320" s="8">
        <f>VLOOKUP($B320,возврат!$B$14:$J$250,MATCH(продажи!C$10,возврат!$B$9:$J$9,0),0)</f>
        <v>0</v>
      </c>
      <c r="E320" s="11"/>
      <c r="F320" s="8">
        <v>1092</v>
      </c>
      <c r="G320" s="8">
        <f>VLOOKUP($B320,возврат!$B$14:$J$250,MATCH(продажи!F$10,возврат!$B$9:$J$9,0),0)</f>
        <v>0</v>
      </c>
      <c r="H320" s="8"/>
      <c r="I320" s="11">
        <v>546</v>
      </c>
      <c r="J320" s="11"/>
      <c r="K320" s="11"/>
      <c r="L320" s="8">
        <v>1092</v>
      </c>
      <c r="M320" s="8"/>
      <c r="N320" s="8"/>
      <c r="O320" s="11">
        <v>601</v>
      </c>
      <c r="P320" s="11"/>
      <c r="Q320" s="11"/>
      <c r="R320" s="8">
        <v>2404</v>
      </c>
      <c r="S320" s="8"/>
      <c r="T320" s="8"/>
      <c r="U320" s="12"/>
      <c r="V320" s="12"/>
      <c r="W320" s="12"/>
      <c r="X320" s="11">
        <v>601</v>
      </c>
      <c r="Y320" s="11"/>
      <c r="Z320" s="11"/>
      <c r="AA320"/>
    </row>
    <row r="321" spans="2:27" ht="11.1" customHeight="1" outlineLevel="2">
      <c r="B321" s="10" t="s">
        <v>83</v>
      </c>
      <c r="C321" s="11">
        <v>450</v>
      </c>
      <c r="D321" s="8">
        <f>VLOOKUP($B321,возврат!$B$14:$J$250,MATCH(продажи!C$10,возврат!$B$9:$J$9,0),0)</f>
        <v>0</v>
      </c>
      <c r="E321" s="11"/>
      <c r="F321" s="11">
        <v>450</v>
      </c>
      <c r="G321" s="8">
        <f>VLOOKUP($B321,возврат!$B$14:$J$250,MATCH(продажи!F$10,возврат!$B$9:$J$9,0),0)</f>
        <v>0</v>
      </c>
      <c r="H321" s="11"/>
      <c r="I321" s="11">
        <v>450</v>
      </c>
      <c r="J321" s="11"/>
      <c r="K321" s="11"/>
      <c r="L321" s="11">
        <v>900</v>
      </c>
      <c r="M321" s="11"/>
      <c r="N321" s="11"/>
      <c r="O321" s="11">
        <v>495</v>
      </c>
      <c r="P321" s="11"/>
      <c r="Q321" s="11"/>
      <c r="R321" s="8">
        <v>1485</v>
      </c>
      <c r="S321" s="8"/>
      <c r="T321" s="8"/>
      <c r="U321" s="12"/>
      <c r="V321" s="12"/>
      <c r="W321" s="12"/>
      <c r="X321" s="12"/>
      <c r="Y321" s="12"/>
      <c r="Z321" s="12"/>
      <c r="AA321"/>
    </row>
    <row r="322" spans="2:27" ht="11.1" customHeight="1" outlineLevel="2">
      <c r="B322" s="10" t="s">
        <v>84</v>
      </c>
      <c r="C322" s="11">
        <v>450</v>
      </c>
      <c r="D322" s="8" t="e">
        <f>VLOOKUP($B322,возврат!$B$14:$J$250,MATCH(продажи!C$10,возврат!$B$9:$J$9,0),0)</f>
        <v>#N/A</v>
      </c>
      <c r="E322" s="11"/>
      <c r="F322" s="11">
        <v>450</v>
      </c>
      <c r="G322" s="8" t="e">
        <f>VLOOKUP($B322,возврат!$B$14:$J$250,MATCH(продажи!F$10,возврат!$B$9:$J$9,0),0)</f>
        <v>#N/A</v>
      </c>
      <c r="H322" s="11"/>
      <c r="I322" s="11">
        <v>900</v>
      </c>
      <c r="J322" s="11"/>
      <c r="K322" s="11"/>
      <c r="L322" s="11">
        <v>900</v>
      </c>
      <c r="M322" s="11"/>
      <c r="N322" s="11"/>
      <c r="O322" s="11">
        <v>945</v>
      </c>
      <c r="P322" s="11"/>
      <c r="Q322" s="11"/>
      <c r="R322" s="8">
        <v>1485</v>
      </c>
      <c r="S322" s="8"/>
      <c r="T322" s="8"/>
      <c r="U322" s="12"/>
      <c r="V322" s="12"/>
      <c r="W322" s="12"/>
      <c r="X322" s="11">
        <v>495</v>
      </c>
      <c r="Y322" s="11"/>
      <c r="Z322" s="11"/>
      <c r="AA322"/>
    </row>
    <row r="323" spans="2:27" ht="11.1" customHeight="1" outlineLevel="2">
      <c r="B323" s="10" t="s">
        <v>85</v>
      </c>
      <c r="C323" s="11">
        <v>630</v>
      </c>
      <c r="D323" s="8">
        <f>VLOOKUP($B323,возврат!$B$14:$J$250,MATCH(продажи!C$10,возврат!$B$9:$J$9,0),0)</f>
        <v>0</v>
      </c>
      <c r="E323" s="11"/>
      <c r="F323" s="8">
        <v>1260</v>
      </c>
      <c r="G323" s="8">
        <f>VLOOKUP($B323,возврат!$B$14:$J$250,MATCH(продажи!F$10,возврат!$B$9:$J$9,0),0)</f>
        <v>0</v>
      </c>
      <c r="H323" s="8"/>
      <c r="I323" s="11">
        <v>630</v>
      </c>
      <c r="J323" s="11"/>
      <c r="K323" s="11"/>
      <c r="L323" s="11">
        <v>630</v>
      </c>
      <c r="M323" s="11"/>
      <c r="N323" s="11"/>
      <c r="O323" s="8">
        <v>1323</v>
      </c>
      <c r="P323" s="8"/>
      <c r="Q323" s="8"/>
      <c r="R323" s="8">
        <v>2079</v>
      </c>
      <c r="S323" s="8"/>
      <c r="T323" s="8"/>
      <c r="U323" s="12"/>
      <c r="V323" s="12"/>
      <c r="W323" s="12"/>
      <c r="X323" s="11">
        <v>762.3</v>
      </c>
      <c r="Y323" s="11"/>
      <c r="Z323" s="11"/>
      <c r="AA323"/>
    </row>
    <row r="324" spans="2:27" ht="11.1" customHeight="1" outlineLevel="2">
      <c r="B324" s="10" t="s">
        <v>55</v>
      </c>
      <c r="C324" s="11">
        <v>585</v>
      </c>
      <c r="D324" s="8">
        <f>VLOOKUP($B324,возврат!$B$14:$J$250,MATCH(продажи!C$10,возврат!$B$9:$J$9,0),0)</f>
        <v>0</v>
      </c>
      <c r="E324" s="11"/>
      <c r="F324" s="11">
        <v>585</v>
      </c>
      <c r="G324" s="8">
        <f>VLOOKUP($B324,возврат!$B$14:$J$250,MATCH(продажи!F$10,возврат!$B$9:$J$9,0),0)</f>
        <v>0</v>
      </c>
      <c r="H324" s="11"/>
      <c r="I324" s="12"/>
      <c r="J324" s="12"/>
      <c r="K324" s="12"/>
      <c r="L324" s="11">
        <v>585</v>
      </c>
      <c r="M324" s="11"/>
      <c r="N324" s="11"/>
      <c r="O324" s="12"/>
      <c r="P324" s="12"/>
      <c r="Q324" s="12"/>
      <c r="R324" s="11">
        <v>643.5</v>
      </c>
      <c r="S324" s="11"/>
      <c r="T324" s="11"/>
      <c r="U324" s="12"/>
      <c r="V324" s="12"/>
      <c r="W324" s="12"/>
      <c r="X324" s="12"/>
      <c r="Y324" s="12"/>
      <c r="Z324" s="12"/>
      <c r="AA324"/>
    </row>
    <row r="325" spans="2:27" ht="11.1" customHeight="1" outlineLevel="2">
      <c r="B325" s="10" t="s">
        <v>57</v>
      </c>
      <c r="C325" s="8">
        <v>2484</v>
      </c>
      <c r="D325" s="8">
        <f>VLOOKUP($B325,возврат!$B$14:$J$250,MATCH(продажи!C$10,возврат!$B$9:$J$9,0),0)</f>
        <v>487.52</v>
      </c>
      <c r="E325" s="8"/>
      <c r="F325" s="8">
        <v>2152</v>
      </c>
      <c r="G325" s="8">
        <f>VLOOKUP($B325,возврат!$B$14:$J$250,MATCH(продажи!F$10,возврат!$B$9:$J$9,0),0)</f>
        <v>1433.9</v>
      </c>
      <c r="H325" s="8"/>
      <c r="I325" s="8">
        <v>2710.08</v>
      </c>
      <c r="J325" s="8"/>
      <c r="K325" s="8"/>
      <c r="L325" s="8">
        <v>3342.48</v>
      </c>
      <c r="M325" s="8"/>
      <c r="N325" s="8"/>
      <c r="O325" s="8">
        <v>2303.64</v>
      </c>
      <c r="P325" s="8"/>
      <c r="Q325" s="8"/>
      <c r="R325" s="8">
        <v>6775.2</v>
      </c>
      <c r="S325" s="8"/>
      <c r="T325" s="8"/>
      <c r="U325" s="12"/>
      <c r="V325" s="12"/>
      <c r="W325" s="12"/>
      <c r="X325" s="11">
        <v>993.66</v>
      </c>
      <c r="Y325" s="11"/>
      <c r="Z325" s="11"/>
      <c r="AA325"/>
    </row>
    <row r="326" spans="2:27" ht="11.1" customHeight="1" outlineLevel="2">
      <c r="B326" s="10" t="s">
        <v>86</v>
      </c>
      <c r="C326" s="12"/>
      <c r="D326" s="8" t="e">
        <f>VLOOKUP($B326,возврат!$B$14:$J$250,MATCH(продажи!C$10,возврат!$B$9:$J$9,0),0)</f>
        <v>#N/A</v>
      </c>
      <c r="E326" s="12"/>
      <c r="F326" s="12"/>
      <c r="G326" s="8" t="e">
        <f>VLOOKUP($B326,возврат!$B$14:$J$250,MATCH(продажи!F$10,возврат!$B$9:$J$9,0),0)</f>
        <v>#N/A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8">
        <v>5040</v>
      </c>
      <c r="S326" s="8"/>
      <c r="T326" s="8"/>
      <c r="U326" s="12"/>
      <c r="V326" s="12"/>
      <c r="W326" s="12"/>
      <c r="X326" s="12"/>
      <c r="Y326" s="12"/>
      <c r="Z326" s="12"/>
      <c r="AA326"/>
    </row>
    <row r="327" spans="2:27" ht="11.1" customHeight="1" outlineLevel="2">
      <c r="B327" s="10" t="s">
        <v>64</v>
      </c>
      <c r="C327" s="12"/>
      <c r="D327" s="8">
        <f>VLOOKUP($B327,возврат!$B$14:$J$250,MATCH(продажи!C$10,возврат!$B$9:$J$9,0),0)</f>
        <v>0</v>
      </c>
      <c r="E327" s="12"/>
      <c r="F327" s="12"/>
      <c r="G327" s="8">
        <f>VLOOKUP($B327,возврат!$B$14:$J$250,MATCH(продажи!F$10,возврат!$B$9:$J$9,0),0)</f>
        <v>0</v>
      </c>
      <c r="H327" s="12"/>
      <c r="I327" s="8">
        <v>1090.8</v>
      </c>
      <c r="J327" s="8"/>
      <c r="K327" s="8"/>
      <c r="L327" s="12"/>
      <c r="M327" s="12"/>
      <c r="N327" s="12"/>
      <c r="O327" s="12"/>
      <c r="P327" s="12"/>
      <c r="Q327" s="12"/>
      <c r="R327" s="8">
        <v>1090.8</v>
      </c>
      <c r="S327" s="8"/>
      <c r="T327" s="8"/>
      <c r="U327" s="12"/>
      <c r="V327" s="12"/>
      <c r="W327" s="12"/>
      <c r="X327" s="12"/>
      <c r="Y327" s="12"/>
      <c r="Z327" s="12"/>
      <c r="AA327"/>
    </row>
    <row r="328" spans="2:27" ht="11.1" customHeight="1" outlineLevel="2">
      <c r="B328" s="10" t="s">
        <v>65</v>
      </c>
      <c r="C328" s="11">
        <v>828</v>
      </c>
      <c r="D328" s="8">
        <f>VLOOKUP($B328,возврат!$B$14:$J$250,MATCH(продажи!C$10,возврат!$B$9:$J$9,0),0)</f>
        <v>716.95</v>
      </c>
      <c r="E328" s="11"/>
      <c r="F328" s="8">
        <v>2484</v>
      </c>
      <c r="G328" s="8">
        <f>VLOOKUP($B328,возврат!$B$14:$J$250,MATCH(продажи!F$10,возврат!$B$9:$J$9,0),0)</f>
        <v>1433.9</v>
      </c>
      <c r="H328" s="8"/>
      <c r="I328" s="8">
        <v>1806.72</v>
      </c>
      <c r="J328" s="8"/>
      <c r="K328" s="8"/>
      <c r="L328" s="8">
        <v>3342.48</v>
      </c>
      <c r="M328" s="8"/>
      <c r="N328" s="8"/>
      <c r="O328" s="8">
        <v>3207</v>
      </c>
      <c r="P328" s="8"/>
      <c r="Q328" s="8"/>
      <c r="R328" s="8">
        <v>5420.16</v>
      </c>
      <c r="S328" s="8"/>
      <c r="T328" s="8"/>
      <c r="U328" s="12"/>
      <c r="V328" s="12"/>
      <c r="W328" s="12"/>
      <c r="X328" s="11">
        <v>993.66</v>
      </c>
      <c r="Y328" s="11"/>
      <c r="Z328" s="11"/>
      <c r="AA328"/>
    </row>
    <row r="329" spans="2:27" ht="11.1" customHeight="1" outlineLevel="2">
      <c r="B329" s="10" t="s">
        <v>87</v>
      </c>
      <c r="C329" s="12"/>
      <c r="D329" s="8">
        <f>VLOOKUP($B329,возврат!$B$14:$J$250,MATCH(продажи!C$10,возврат!$B$9:$J$9,0),0)</f>
        <v>0</v>
      </c>
      <c r="E329" s="12"/>
      <c r="F329" s="12"/>
      <c r="G329" s="8">
        <f>VLOOKUP($B329,возврат!$B$14:$J$250,MATCH(продажи!F$10,возврат!$B$9:$J$9,0),0)</f>
        <v>0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8">
        <v>5040</v>
      </c>
      <c r="S329" s="8"/>
      <c r="T329" s="8"/>
      <c r="U329" s="12"/>
      <c r="V329" s="12"/>
      <c r="W329" s="12"/>
      <c r="X329" s="12"/>
      <c r="Y329" s="12"/>
      <c r="Z329" s="12"/>
      <c r="AA329"/>
    </row>
    <row r="330" spans="2:27" ht="11.1" customHeight="1" outlineLevel="1">
      <c r="B330" s="7" t="s">
        <v>90</v>
      </c>
      <c r="C330" s="12"/>
      <c r="D330" s="8">
        <f>VLOOKUP($B330,возврат!$B$14:$J$250,MATCH(продажи!C$10,возврат!$B$9:$J$9,0),0)</f>
        <v>1469.25</v>
      </c>
      <c r="E330" s="12"/>
      <c r="F330" s="12"/>
      <c r="G330" s="8">
        <f>VLOOKUP($B330,возврат!$B$14:$J$250,MATCH(продажи!F$10,возврат!$B$9:$J$9,0),0)</f>
        <v>0</v>
      </c>
      <c r="H330" s="12"/>
      <c r="I330" s="8">
        <v>27442.75</v>
      </c>
      <c r="J330" s="8"/>
      <c r="K330" s="8"/>
      <c r="L330" s="8">
        <v>37311</v>
      </c>
      <c r="M330" s="8"/>
      <c r="N330" s="8"/>
      <c r="O330" s="8">
        <v>82425.62</v>
      </c>
      <c r="P330" s="8"/>
      <c r="Q330" s="8"/>
      <c r="R330" s="8">
        <v>90063.66</v>
      </c>
      <c r="S330" s="8"/>
      <c r="T330" s="8"/>
      <c r="U330" s="8">
        <v>33913</v>
      </c>
      <c r="V330" s="8"/>
      <c r="W330" s="8"/>
      <c r="X330" s="8">
        <v>39594.76</v>
      </c>
      <c r="Y330" s="8"/>
      <c r="Z330" s="8"/>
      <c r="AA330"/>
    </row>
    <row r="331" spans="2:27" ht="11.1" customHeight="1" outlineLevel="2">
      <c r="B331" s="10" t="s">
        <v>23</v>
      </c>
      <c r="C331" s="12"/>
      <c r="D331" s="8">
        <f>VLOOKUP($B331,возврат!$B$14:$J$250,MATCH(продажи!C$10,возврат!$B$9:$J$9,0),0)</f>
        <v>0</v>
      </c>
      <c r="E331" s="12"/>
      <c r="F331" s="12"/>
      <c r="G331" s="8">
        <f>VLOOKUP($B331,возврат!$B$14:$J$250,MATCH(продажи!F$10,возврат!$B$9:$J$9,0),0)</f>
        <v>0</v>
      </c>
      <c r="H331" s="12"/>
      <c r="I331" s="8">
        <v>1231.68</v>
      </c>
      <c r="J331" s="8"/>
      <c r="K331" s="8"/>
      <c r="L331" s="11">
        <v>615.84</v>
      </c>
      <c r="M331" s="11"/>
      <c r="N331" s="11"/>
      <c r="O331" s="8">
        <v>1293</v>
      </c>
      <c r="P331" s="8"/>
      <c r="Q331" s="8"/>
      <c r="R331" s="11">
        <v>646</v>
      </c>
      <c r="S331" s="11"/>
      <c r="T331" s="11"/>
      <c r="U331" s="12"/>
      <c r="V331" s="12"/>
      <c r="W331" s="12"/>
      <c r="X331" s="12"/>
      <c r="Y331" s="12"/>
      <c r="Z331" s="12"/>
      <c r="AA331"/>
    </row>
    <row r="332" spans="2:27" ht="11.1" customHeight="1" outlineLevel="2">
      <c r="B332" s="10" t="s">
        <v>76</v>
      </c>
      <c r="C332" s="12"/>
      <c r="D332" s="8">
        <f>VLOOKUP($B332,возврат!$B$14:$J$250,MATCH(продажи!C$10,возврат!$B$9:$J$9,0),0)</f>
        <v>0</v>
      </c>
      <c r="E332" s="12"/>
      <c r="F332" s="12"/>
      <c r="G332" s="8">
        <f>VLOOKUP($B332,возврат!$B$14:$J$250,MATCH(продажи!F$10,возврат!$B$9:$J$9,0),0)</f>
        <v>0</v>
      </c>
      <c r="H332" s="12"/>
      <c r="I332" s="11">
        <v>615.84</v>
      </c>
      <c r="J332" s="11"/>
      <c r="K332" s="11"/>
      <c r="L332" s="11">
        <v>615.84</v>
      </c>
      <c r="M332" s="11"/>
      <c r="N332" s="11"/>
      <c r="O332" s="11">
        <v>646</v>
      </c>
      <c r="P332" s="11"/>
      <c r="Q332" s="11"/>
      <c r="R332" s="12"/>
      <c r="S332" s="12"/>
      <c r="T332" s="12"/>
      <c r="U332" s="11">
        <v>646</v>
      </c>
      <c r="V332" s="11"/>
      <c r="W332" s="11"/>
      <c r="X332" s="11">
        <v>711.24</v>
      </c>
      <c r="Y332" s="11"/>
      <c r="Z332" s="11"/>
      <c r="AA332"/>
    </row>
    <row r="333" spans="2:27" ht="11.1" customHeight="1" outlineLevel="2">
      <c r="B333" s="10" t="s">
        <v>77</v>
      </c>
      <c r="C333" s="12"/>
      <c r="D333" s="8">
        <f>VLOOKUP($B333,возврат!$B$14:$J$250,MATCH(продажи!C$10,возврат!$B$9:$J$9,0),0)</f>
        <v>0</v>
      </c>
      <c r="E333" s="12"/>
      <c r="F333" s="12"/>
      <c r="G333" s="8">
        <f>VLOOKUP($B333,возврат!$B$14:$J$250,MATCH(продажи!F$10,возврат!$B$9:$J$9,0),0)</f>
        <v>0</v>
      </c>
      <c r="H333" s="12"/>
      <c r="I333" s="11">
        <v>588</v>
      </c>
      <c r="J333" s="11"/>
      <c r="K333" s="11"/>
      <c r="L333" s="11">
        <v>588</v>
      </c>
      <c r="M333" s="11"/>
      <c r="N333" s="11"/>
      <c r="O333" s="8">
        <v>1235.7</v>
      </c>
      <c r="P333" s="8"/>
      <c r="Q333" s="8"/>
      <c r="R333" s="8">
        <v>1235.7</v>
      </c>
      <c r="S333" s="8"/>
      <c r="T333" s="8"/>
      <c r="U333" s="11">
        <v>617.85</v>
      </c>
      <c r="V333" s="11"/>
      <c r="W333" s="11"/>
      <c r="X333" s="12"/>
      <c r="Y333" s="12"/>
      <c r="Z333" s="12"/>
      <c r="AA333"/>
    </row>
    <row r="334" spans="2:27" ht="11.1" customHeight="1" outlineLevel="2">
      <c r="B334" s="10" t="s">
        <v>25</v>
      </c>
      <c r="C334" s="12"/>
      <c r="D334" s="8">
        <f>VLOOKUP($B334,возврат!$B$14:$J$250,MATCH(продажи!C$10,возврат!$B$9:$J$9,0),0)</f>
        <v>0</v>
      </c>
      <c r="E334" s="12"/>
      <c r="F334" s="12"/>
      <c r="G334" s="8">
        <f>VLOOKUP($B334,возврат!$B$14:$J$250,MATCH(продажи!F$10,возврат!$B$9:$J$9,0),0)</f>
        <v>0</v>
      </c>
      <c r="H334" s="12"/>
      <c r="I334" s="11">
        <v>588</v>
      </c>
      <c r="J334" s="11"/>
      <c r="K334" s="11"/>
      <c r="L334" s="8">
        <v>2942.1</v>
      </c>
      <c r="M334" s="8"/>
      <c r="N334" s="8"/>
      <c r="O334" s="8">
        <v>1853.55</v>
      </c>
      <c r="P334" s="8"/>
      <c r="Q334" s="8"/>
      <c r="R334" s="8">
        <v>2471.4</v>
      </c>
      <c r="S334" s="8"/>
      <c r="T334" s="8"/>
      <c r="U334" s="8">
        <v>1235.7</v>
      </c>
      <c r="V334" s="8"/>
      <c r="W334" s="8"/>
      <c r="X334" s="8">
        <v>2038.77</v>
      </c>
      <c r="Y334" s="8"/>
      <c r="Z334" s="8"/>
      <c r="AA334"/>
    </row>
    <row r="335" spans="2:27" ht="11.1" customHeight="1" outlineLevel="2">
      <c r="B335" s="10" t="s">
        <v>78</v>
      </c>
      <c r="C335" s="12"/>
      <c r="D335" s="8">
        <f>VLOOKUP($B335,возврат!$B$14:$J$250,MATCH(продажи!C$10,возврат!$B$9:$J$9,0),0)</f>
        <v>0</v>
      </c>
      <c r="E335" s="12"/>
      <c r="F335" s="12"/>
      <c r="G335" s="8">
        <f>VLOOKUP($B335,возврат!$B$14:$J$250,MATCH(продажи!F$10,возврат!$B$9:$J$9,0),0)</f>
        <v>0</v>
      </c>
      <c r="H335" s="12"/>
      <c r="I335" s="8">
        <v>1039.68</v>
      </c>
      <c r="J335" s="8"/>
      <c r="K335" s="8"/>
      <c r="L335" s="8">
        <v>1559.52</v>
      </c>
      <c r="M335" s="8"/>
      <c r="N335" s="8"/>
      <c r="O335" s="8">
        <v>2729.6</v>
      </c>
      <c r="P335" s="8"/>
      <c r="Q335" s="8"/>
      <c r="R335" s="8">
        <v>2183</v>
      </c>
      <c r="S335" s="8"/>
      <c r="T335" s="8"/>
      <c r="U335" s="8">
        <v>1091</v>
      </c>
      <c r="V335" s="8"/>
      <c r="W335" s="8"/>
      <c r="X335" s="8">
        <v>1692.16</v>
      </c>
      <c r="Y335" s="8"/>
      <c r="Z335" s="8"/>
      <c r="AA335"/>
    </row>
    <row r="336" spans="2:27" ht="11.1" customHeight="1" outlineLevel="2">
      <c r="B336" s="10" t="s">
        <v>30</v>
      </c>
      <c r="C336" s="12"/>
      <c r="D336" s="8">
        <f>VLOOKUP($B336,возврат!$B$14:$J$250,MATCH(продажи!C$10,возврат!$B$9:$J$9,0),0)</f>
        <v>0</v>
      </c>
      <c r="E336" s="12"/>
      <c r="F336" s="12"/>
      <c r="G336" s="8">
        <f>VLOOKUP($B336,возврат!$B$14:$J$250,MATCH(продажи!F$10,возврат!$B$9:$J$9,0),0)</f>
        <v>0</v>
      </c>
      <c r="H336" s="12"/>
      <c r="I336" s="8">
        <v>1086</v>
      </c>
      <c r="J336" s="8"/>
      <c r="K336" s="8"/>
      <c r="L336" s="8">
        <v>2172</v>
      </c>
      <c r="M336" s="8"/>
      <c r="N336" s="8"/>
      <c r="O336" s="8">
        <v>3420.9</v>
      </c>
      <c r="P336" s="8"/>
      <c r="Q336" s="8"/>
      <c r="R336" s="8">
        <v>4181</v>
      </c>
      <c r="S336" s="8"/>
      <c r="T336" s="8"/>
      <c r="U336" s="8">
        <v>1140.3</v>
      </c>
      <c r="V336" s="8"/>
      <c r="W336" s="8"/>
      <c r="X336" s="8">
        <v>2375.4</v>
      </c>
      <c r="Y336" s="8"/>
      <c r="Z336" s="8"/>
      <c r="AA336"/>
    </row>
    <row r="337" spans="2:27" ht="11.1" customHeight="1" outlineLevel="2">
      <c r="B337" s="10" t="s">
        <v>79</v>
      </c>
      <c r="C337" s="12"/>
      <c r="D337" s="8">
        <f>VLOOKUP($B337,возврат!$B$14:$J$250,MATCH(продажи!C$10,возврат!$B$9:$J$9,0),0)</f>
        <v>0</v>
      </c>
      <c r="E337" s="12"/>
      <c r="F337" s="12"/>
      <c r="G337" s="8">
        <f>VLOOKUP($B337,возврат!$B$14:$J$250,MATCH(продажи!F$10,возврат!$B$9:$J$9,0),0)</f>
        <v>32.49</v>
      </c>
      <c r="H337" s="12"/>
      <c r="I337" s="8">
        <v>1039.68</v>
      </c>
      <c r="J337" s="8"/>
      <c r="K337" s="8"/>
      <c r="L337" s="8">
        <v>1039.68</v>
      </c>
      <c r="M337" s="8"/>
      <c r="N337" s="8"/>
      <c r="O337" s="8">
        <v>1637.76</v>
      </c>
      <c r="P337" s="8"/>
      <c r="Q337" s="8"/>
      <c r="R337" s="8">
        <v>1091</v>
      </c>
      <c r="S337" s="8"/>
      <c r="T337" s="8"/>
      <c r="U337" s="8">
        <v>1091</v>
      </c>
      <c r="V337" s="8"/>
      <c r="W337" s="8"/>
      <c r="X337" s="11">
        <v>573.12</v>
      </c>
      <c r="Y337" s="11"/>
      <c r="Z337" s="11"/>
      <c r="AA337"/>
    </row>
    <row r="338" spans="2:27" ht="11.1" customHeight="1" outlineLevel="2">
      <c r="B338" s="10" t="s">
        <v>80</v>
      </c>
      <c r="C338" s="12"/>
      <c r="D338" s="8">
        <f>VLOOKUP($B338,возврат!$B$14:$J$250,MATCH(продажи!C$10,возврат!$B$9:$J$9,0),0)</f>
        <v>0</v>
      </c>
      <c r="E338" s="12"/>
      <c r="F338" s="12"/>
      <c r="G338" s="8">
        <f>VLOOKUP($B338,возврат!$B$14:$J$250,MATCH(продажи!F$10,возврат!$B$9:$J$9,0),0)</f>
        <v>0</v>
      </c>
      <c r="H338" s="12"/>
      <c r="I338" s="8">
        <v>1044</v>
      </c>
      <c r="J338" s="8"/>
      <c r="K338" s="8"/>
      <c r="L338" s="11">
        <v>522</v>
      </c>
      <c r="M338" s="11"/>
      <c r="N338" s="11"/>
      <c r="O338" s="8">
        <v>1644.48</v>
      </c>
      <c r="P338" s="8"/>
      <c r="Q338" s="8"/>
      <c r="R338" s="11">
        <v>548.16</v>
      </c>
      <c r="S338" s="11"/>
      <c r="T338" s="11"/>
      <c r="U338" s="11">
        <v>548.16</v>
      </c>
      <c r="V338" s="11"/>
      <c r="W338" s="11"/>
      <c r="X338" s="11">
        <v>575.52</v>
      </c>
      <c r="Y338" s="11"/>
      <c r="Z338" s="11"/>
      <c r="AA338"/>
    </row>
    <row r="339" spans="2:27" ht="11.1" customHeight="1" outlineLevel="2">
      <c r="B339" s="10" t="s">
        <v>31</v>
      </c>
      <c r="C339" s="12"/>
      <c r="D339" s="8">
        <f>VLOOKUP($B339,возврат!$B$14:$J$250,MATCH(продажи!C$10,возврат!$B$9:$J$9,0),0)</f>
        <v>0</v>
      </c>
      <c r="E339" s="12"/>
      <c r="F339" s="12"/>
      <c r="G339" s="8">
        <f>VLOOKUP($B339,возврат!$B$14:$J$250,MATCH(продажи!F$10,возврат!$B$9:$J$9,0),0)</f>
        <v>171</v>
      </c>
      <c r="H339" s="12"/>
      <c r="I339" s="11">
        <v>519.84</v>
      </c>
      <c r="J339" s="11"/>
      <c r="K339" s="11"/>
      <c r="L339" s="8">
        <v>2079.36</v>
      </c>
      <c r="M339" s="8"/>
      <c r="N339" s="8"/>
      <c r="O339" s="8">
        <v>2192.64</v>
      </c>
      <c r="P339" s="8"/>
      <c r="Q339" s="8"/>
      <c r="R339" s="11">
        <v>548.16</v>
      </c>
      <c r="S339" s="11"/>
      <c r="T339" s="11"/>
      <c r="U339" s="8">
        <v>1096.32</v>
      </c>
      <c r="V339" s="8"/>
      <c r="W339" s="8"/>
      <c r="X339" s="8">
        <v>1699.2</v>
      </c>
      <c r="Y339" s="8"/>
      <c r="Z339" s="8"/>
      <c r="AA339"/>
    </row>
    <row r="340" spans="2:27" ht="11.1" customHeight="1" outlineLevel="2">
      <c r="B340" s="10" t="s">
        <v>35</v>
      </c>
      <c r="C340" s="12"/>
      <c r="D340" s="8">
        <f>VLOOKUP($B340,возврат!$B$14:$J$250,MATCH(продажи!C$10,возврат!$B$9:$J$9,0),0)</f>
        <v>0</v>
      </c>
      <c r="E340" s="12"/>
      <c r="F340" s="12"/>
      <c r="G340" s="8">
        <f>VLOOKUP($B340,возврат!$B$14:$J$250,MATCH(продажи!F$10,возврат!$B$9:$J$9,0),0)</f>
        <v>0</v>
      </c>
      <c r="H340" s="12"/>
      <c r="I340" s="11">
        <v>735</v>
      </c>
      <c r="J340" s="11"/>
      <c r="K340" s="11"/>
      <c r="L340" s="11">
        <v>735</v>
      </c>
      <c r="M340" s="11"/>
      <c r="N340" s="11"/>
      <c r="O340" s="8">
        <v>1359.72</v>
      </c>
      <c r="P340" s="8"/>
      <c r="Q340" s="8"/>
      <c r="R340" s="8">
        <v>1249.44</v>
      </c>
      <c r="S340" s="8"/>
      <c r="T340" s="8"/>
      <c r="U340" s="11">
        <v>735</v>
      </c>
      <c r="V340" s="11"/>
      <c r="W340" s="11"/>
      <c r="X340" s="8">
        <v>1764</v>
      </c>
      <c r="Y340" s="8"/>
      <c r="Z340" s="8"/>
      <c r="AA340"/>
    </row>
    <row r="341" spans="2:27" ht="11.1" customHeight="1" outlineLevel="2">
      <c r="B341" s="10" t="s">
        <v>37</v>
      </c>
      <c r="C341" s="12"/>
      <c r="D341" s="8">
        <f>VLOOKUP($B341,возврат!$B$14:$J$250,MATCH(продажи!C$10,возврат!$B$9:$J$9,0),0)</f>
        <v>0</v>
      </c>
      <c r="E341" s="12"/>
      <c r="F341" s="12"/>
      <c r="G341" s="8">
        <f>VLOOKUP($B341,возврат!$B$14:$J$250,MATCH(продажи!F$10,возврат!$B$9:$J$9,0),0)</f>
        <v>0</v>
      </c>
      <c r="H341" s="12"/>
      <c r="I341" s="8">
        <v>1415.76</v>
      </c>
      <c r="J341" s="8"/>
      <c r="K341" s="8"/>
      <c r="L341" s="8">
        <v>1415.76</v>
      </c>
      <c r="M341" s="8"/>
      <c r="N341" s="8"/>
      <c r="O341" s="8">
        <v>1309.56</v>
      </c>
      <c r="P341" s="8"/>
      <c r="Q341" s="8"/>
      <c r="R341" s="8">
        <v>3114.6</v>
      </c>
      <c r="S341" s="8"/>
      <c r="T341" s="8"/>
      <c r="U341" s="11">
        <v>707.88</v>
      </c>
      <c r="V341" s="11"/>
      <c r="W341" s="11"/>
      <c r="X341" s="8">
        <v>1415.76</v>
      </c>
      <c r="Y341" s="8"/>
      <c r="Z341" s="8"/>
      <c r="AA341"/>
    </row>
    <row r="342" spans="2:27" ht="11.1" customHeight="1" outlineLevel="2">
      <c r="B342" s="10" t="s">
        <v>81</v>
      </c>
      <c r="C342" s="12"/>
      <c r="D342" s="8">
        <f>VLOOKUP($B342,возврат!$B$14:$J$250,MATCH(продажи!C$10,возврат!$B$9:$J$9,0),0)</f>
        <v>0</v>
      </c>
      <c r="E342" s="12"/>
      <c r="F342" s="12"/>
      <c r="G342" s="8">
        <f>VLOOKUP($B342,возврат!$B$14:$J$250,MATCH(продажи!F$10,возврат!$B$9:$J$9,0),0)</f>
        <v>0</v>
      </c>
      <c r="H342" s="12"/>
      <c r="I342" s="11">
        <v>686.4</v>
      </c>
      <c r="J342" s="11"/>
      <c r="K342" s="11"/>
      <c r="L342" s="8">
        <v>1372.8</v>
      </c>
      <c r="M342" s="8"/>
      <c r="N342" s="8"/>
      <c r="O342" s="11">
        <v>755.04</v>
      </c>
      <c r="P342" s="11"/>
      <c r="Q342" s="11"/>
      <c r="R342" s="8">
        <v>1510.08</v>
      </c>
      <c r="S342" s="8"/>
      <c r="T342" s="8"/>
      <c r="U342" s="12"/>
      <c r="V342" s="12"/>
      <c r="W342" s="12"/>
      <c r="X342" s="12"/>
      <c r="Y342" s="12"/>
      <c r="Z342" s="12"/>
      <c r="AA342"/>
    </row>
    <row r="343" spans="2:27" ht="11.1" customHeight="1" outlineLevel="2">
      <c r="B343" s="10" t="s">
        <v>42</v>
      </c>
      <c r="C343" s="12"/>
      <c r="D343" s="8">
        <f>VLOOKUP($B343,возврат!$B$14:$J$250,MATCH(продажи!C$10,возврат!$B$9:$J$9,0),0)</f>
        <v>0</v>
      </c>
      <c r="E343" s="12"/>
      <c r="F343" s="12"/>
      <c r="G343" s="8">
        <f>VLOOKUP($B343,возврат!$B$14:$J$250,MATCH(продажи!F$10,возврат!$B$9:$J$9,0),0)</f>
        <v>0</v>
      </c>
      <c r="H343" s="12"/>
      <c r="I343" s="8">
        <v>1534.32</v>
      </c>
      <c r="J343" s="8"/>
      <c r="K343" s="8"/>
      <c r="L343" s="8">
        <v>1698.24</v>
      </c>
      <c r="M343" s="8"/>
      <c r="N343" s="8"/>
      <c r="O343" s="8">
        <v>1125</v>
      </c>
      <c r="P343" s="8"/>
      <c r="Q343" s="8"/>
      <c r="R343" s="8">
        <v>2812.8</v>
      </c>
      <c r="S343" s="8"/>
      <c r="T343" s="8"/>
      <c r="U343" s="8">
        <v>1125</v>
      </c>
      <c r="V343" s="8"/>
      <c r="W343" s="8"/>
      <c r="X343" s="8">
        <v>1687.68</v>
      </c>
      <c r="Y343" s="8"/>
      <c r="Z343" s="8"/>
      <c r="AA343"/>
    </row>
    <row r="344" spans="2:27" ht="11.1" customHeight="1" outlineLevel="2">
      <c r="B344" s="10" t="s">
        <v>82</v>
      </c>
      <c r="C344" s="12"/>
      <c r="D344" s="8">
        <f>VLOOKUP($B344,возврат!$B$14:$J$250,MATCH(продажи!C$10,возврат!$B$9:$J$9,0),0)</f>
        <v>0</v>
      </c>
      <c r="E344" s="12"/>
      <c r="F344" s="12"/>
      <c r="G344" s="8">
        <f>VLOOKUP($B344,возврат!$B$14:$J$250,MATCH(продажи!F$10,возврат!$B$9:$J$9,0),0)</f>
        <v>0</v>
      </c>
      <c r="H344" s="12"/>
      <c r="I344" s="11">
        <v>630</v>
      </c>
      <c r="J344" s="11"/>
      <c r="K344" s="11"/>
      <c r="L344" s="11">
        <v>630</v>
      </c>
      <c r="M344" s="11"/>
      <c r="N344" s="11"/>
      <c r="O344" s="12"/>
      <c r="P344" s="12"/>
      <c r="Q344" s="12"/>
      <c r="R344" s="11">
        <v>693</v>
      </c>
      <c r="S344" s="11"/>
      <c r="T344" s="11"/>
      <c r="U344" s="12"/>
      <c r="V344" s="12"/>
      <c r="W344" s="12"/>
      <c r="X344" s="11">
        <v>762.3</v>
      </c>
      <c r="Y344" s="11"/>
      <c r="Z344" s="11"/>
      <c r="AA344"/>
    </row>
    <row r="345" spans="2:27" ht="11.1" customHeight="1" outlineLevel="2">
      <c r="B345" s="10" t="s">
        <v>47</v>
      </c>
      <c r="C345" s="12"/>
      <c r="D345" s="8">
        <f>VLOOKUP($B345,возврат!$B$14:$J$250,MATCH(продажи!C$10,возврат!$B$9:$J$9,0),0)</f>
        <v>0</v>
      </c>
      <c r="E345" s="12"/>
      <c r="F345" s="12"/>
      <c r="G345" s="8">
        <f>VLOOKUP($B345,возврат!$B$14:$J$250,MATCH(продажи!F$10,возврат!$B$9:$J$9,0),0)</f>
        <v>0</v>
      </c>
      <c r="H345" s="12"/>
      <c r="I345" s="8">
        <v>1593.45</v>
      </c>
      <c r="J345" s="8"/>
      <c r="K345" s="8"/>
      <c r="L345" s="11">
        <v>531.15</v>
      </c>
      <c r="M345" s="11"/>
      <c r="N345" s="11"/>
      <c r="O345" s="8">
        <v>2177</v>
      </c>
      <c r="P345" s="8"/>
      <c r="Q345" s="8"/>
      <c r="R345" s="8">
        <v>1168.5</v>
      </c>
      <c r="S345" s="8"/>
      <c r="T345" s="8"/>
      <c r="U345" s="8">
        <v>1752.75</v>
      </c>
      <c r="V345" s="8"/>
      <c r="W345" s="8"/>
      <c r="X345" s="8">
        <v>1168.5</v>
      </c>
      <c r="Y345" s="8"/>
      <c r="Z345" s="8"/>
      <c r="AA345"/>
    </row>
    <row r="346" spans="2:27" ht="11.1" customHeight="1" outlineLevel="2">
      <c r="B346" s="10" t="s">
        <v>51</v>
      </c>
      <c r="C346" s="12"/>
      <c r="D346" s="8">
        <f>VLOOKUP($B346,возврат!$B$14:$J$250,MATCH(продажи!C$10,возврат!$B$9:$J$9,0),0)</f>
        <v>0</v>
      </c>
      <c r="E346" s="12"/>
      <c r="F346" s="12"/>
      <c r="G346" s="8">
        <f>VLOOKUP($B346,возврат!$B$14:$J$250,MATCH(продажи!F$10,возврат!$B$9:$J$9,0),0)</f>
        <v>0</v>
      </c>
      <c r="H346" s="12"/>
      <c r="I346" s="8">
        <v>1092</v>
      </c>
      <c r="J346" s="8"/>
      <c r="K346" s="8"/>
      <c r="L346" s="8">
        <v>1092</v>
      </c>
      <c r="M346" s="8"/>
      <c r="N346" s="8"/>
      <c r="O346" s="8">
        <v>1092</v>
      </c>
      <c r="P346" s="8"/>
      <c r="Q346" s="8"/>
      <c r="R346" s="8">
        <v>1803.15</v>
      </c>
      <c r="S346" s="8"/>
      <c r="T346" s="8"/>
      <c r="U346" s="11">
        <v>601</v>
      </c>
      <c r="V346" s="11"/>
      <c r="W346" s="11"/>
      <c r="X346" s="8">
        <v>1202</v>
      </c>
      <c r="Y346" s="8"/>
      <c r="Z346" s="8"/>
      <c r="AA346"/>
    </row>
    <row r="347" spans="2:27" ht="11.1" customHeight="1" outlineLevel="2">
      <c r="B347" s="10" t="s">
        <v>52</v>
      </c>
      <c r="C347" s="12"/>
      <c r="D347" s="8">
        <f>VLOOKUP($B347,возврат!$B$14:$J$250,MATCH(продажи!C$10,возврат!$B$9:$J$9,0),0)</f>
        <v>0</v>
      </c>
      <c r="E347" s="12"/>
      <c r="F347" s="12"/>
      <c r="G347" s="8">
        <f>VLOOKUP($B347,возврат!$B$14:$J$250,MATCH(продажи!F$10,возврат!$B$9:$J$9,0),0)</f>
        <v>0</v>
      </c>
      <c r="H347" s="12"/>
      <c r="I347" s="8">
        <v>1170</v>
      </c>
      <c r="J347" s="8"/>
      <c r="K347" s="8"/>
      <c r="L347" s="8">
        <v>1170</v>
      </c>
      <c r="M347" s="8"/>
      <c r="N347" s="8"/>
      <c r="O347" s="8">
        <v>1228.5</v>
      </c>
      <c r="P347" s="8"/>
      <c r="Q347" s="8"/>
      <c r="R347" s="11">
        <v>643.5</v>
      </c>
      <c r="S347" s="11"/>
      <c r="T347" s="11"/>
      <c r="U347" s="11">
        <v>643.5</v>
      </c>
      <c r="V347" s="11"/>
      <c r="W347" s="11"/>
      <c r="X347" s="11">
        <v>643.5</v>
      </c>
      <c r="Y347" s="11"/>
      <c r="Z347" s="11"/>
      <c r="AA347"/>
    </row>
    <row r="348" spans="2:27" ht="11.1" customHeight="1" outlineLevel="2">
      <c r="B348" s="10" t="s">
        <v>69</v>
      </c>
      <c r="C348" s="12"/>
      <c r="D348" s="8">
        <f>VLOOKUP($B348,возврат!$B$14:$J$250,MATCH(продажи!C$10,возврат!$B$9:$J$9,0),0)</f>
        <v>0</v>
      </c>
      <c r="E348" s="12"/>
      <c r="F348" s="12"/>
      <c r="G348" s="8">
        <f>VLOOKUP($B348,возврат!$B$14:$J$250,MATCH(продажи!F$10,возврат!$B$9:$J$9,0),0)</f>
        <v>0</v>
      </c>
      <c r="H348" s="12"/>
      <c r="I348" s="8">
        <v>1814.58</v>
      </c>
      <c r="J348" s="8"/>
      <c r="K348" s="8"/>
      <c r="L348" s="8">
        <v>3024.3</v>
      </c>
      <c r="M348" s="8"/>
      <c r="N348" s="8"/>
      <c r="O348" s="8">
        <v>5080.8</v>
      </c>
      <c r="P348" s="8"/>
      <c r="Q348" s="8"/>
      <c r="R348" s="8">
        <v>3326.7</v>
      </c>
      <c r="S348" s="8"/>
      <c r="T348" s="8"/>
      <c r="U348" s="8">
        <v>3326.7</v>
      </c>
      <c r="V348" s="8"/>
      <c r="W348" s="8"/>
      <c r="X348" s="8">
        <v>2661.36</v>
      </c>
      <c r="Y348" s="8"/>
      <c r="Z348" s="8"/>
      <c r="AA348"/>
    </row>
    <row r="349" spans="2:27" ht="11.1" customHeight="1" outlineLevel="2">
      <c r="B349" s="10" t="s">
        <v>54</v>
      </c>
      <c r="C349" s="12"/>
      <c r="D349" s="8">
        <f>VLOOKUP($B349,возврат!$B$14:$J$250,MATCH(продажи!C$10,возврат!$B$9:$J$9,0),0)</f>
        <v>0</v>
      </c>
      <c r="E349" s="12"/>
      <c r="F349" s="12"/>
      <c r="G349" s="8">
        <f>VLOOKUP($B349,возврат!$B$14:$J$250,MATCH(продажи!F$10,возврат!$B$9:$J$9,0),0)</f>
        <v>0</v>
      </c>
      <c r="H349" s="12"/>
      <c r="I349" s="8">
        <v>1092</v>
      </c>
      <c r="J349" s="8"/>
      <c r="K349" s="8"/>
      <c r="L349" s="8">
        <v>2185</v>
      </c>
      <c r="M349" s="8"/>
      <c r="N349" s="8"/>
      <c r="O349" s="8">
        <v>2841.45</v>
      </c>
      <c r="P349" s="8"/>
      <c r="Q349" s="8"/>
      <c r="R349" s="8">
        <v>1803.15</v>
      </c>
      <c r="S349" s="8"/>
      <c r="T349" s="8"/>
      <c r="U349" s="8">
        <v>1202</v>
      </c>
      <c r="V349" s="8"/>
      <c r="W349" s="8"/>
      <c r="X349" s="8">
        <v>1803.15</v>
      </c>
      <c r="Y349" s="8"/>
      <c r="Z349" s="8"/>
      <c r="AA349"/>
    </row>
    <row r="350" spans="2:27" ht="11.1" customHeight="1" outlineLevel="2">
      <c r="B350" s="10" t="s">
        <v>83</v>
      </c>
      <c r="C350" s="12"/>
      <c r="D350" s="8">
        <f>VLOOKUP($B350,возврат!$B$14:$J$250,MATCH(продажи!C$10,возврат!$B$9:$J$9,0),0)</f>
        <v>0</v>
      </c>
      <c r="E350" s="12"/>
      <c r="F350" s="12"/>
      <c r="G350" s="8">
        <f>VLOOKUP($B350,возврат!$B$14:$J$250,MATCH(продажи!F$10,возврат!$B$9:$J$9,0),0)</f>
        <v>0</v>
      </c>
      <c r="H350" s="12"/>
      <c r="I350" s="11">
        <v>900</v>
      </c>
      <c r="J350" s="11"/>
      <c r="K350" s="11"/>
      <c r="L350" s="11">
        <v>900</v>
      </c>
      <c r="M350" s="11"/>
      <c r="N350" s="11"/>
      <c r="O350" s="11">
        <v>900</v>
      </c>
      <c r="P350" s="11"/>
      <c r="Q350" s="11"/>
      <c r="R350" s="12"/>
      <c r="S350" s="12"/>
      <c r="T350" s="12"/>
      <c r="U350" s="11">
        <v>495</v>
      </c>
      <c r="V350" s="11"/>
      <c r="W350" s="11"/>
      <c r="X350" s="12"/>
      <c r="Y350" s="12"/>
      <c r="Z350" s="12"/>
      <c r="AA350"/>
    </row>
    <row r="351" spans="2:27" ht="11.1" customHeight="1" outlineLevel="2">
      <c r="B351" s="10" t="s">
        <v>84</v>
      </c>
      <c r="C351" s="12"/>
      <c r="D351" s="8" t="e">
        <f>VLOOKUP($B351,возврат!$B$14:$J$250,MATCH(продажи!C$10,возврат!$B$9:$J$9,0),0)</f>
        <v>#N/A</v>
      </c>
      <c r="E351" s="12"/>
      <c r="F351" s="12"/>
      <c r="G351" s="8" t="e">
        <f>VLOOKUP($B351,возврат!$B$14:$J$250,MATCH(продажи!F$10,возврат!$B$9:$J$9,0),0)</f>
        <v>#N/A</v>
      </c>
      <c r="H351" s="12"/>
      <c r="I351" s="11">
        <v>900</v>
      </c>
      <c r="J351" s="11"/>
      <c r="K351" s="11"/>
      <c r="L351" s="11">
        <v>450</v>
      </c>
      <c r="M351" s="11"/>
      <c r="N351" s="11"/>
      <c r="O351" s="11">
        <v>900</v>
      </c>
      <c r="P351" s="11"/>
      <c r="Q351" s="11"/>
      <c r="R351" s="11">
        <v>990</v>
      </c>
      <c r="S351" s="11"/>
      <c r="T351" s="11"/>
      <c r="U351" s="12"/>
      <c r="V351" s="12"/>
      <c r="W351" s="12"/>
      <c r="X351" s="12"/>
      <c r="Y351" s="12"/>
      <c r="Z351" s="12"/>
      <c r="AA351"/>
    </row>
    <row r="352" spans="2:27" ht="11.1" customHeight="1" outlineLevel="2">
      <c r="B352" s="10" t="s">
        <v>85</v>
      </c>
      <c r="C352" s="12"/>
      <c r="D352" s="8">
        <f>VLOOKUP($B352,возврат!$B$14:$J$250,MATCH(продажи!C$10,возврат!$B$9:$J$9,0),0)</f>
        <v>0</v>
      </c>
      <c r="E352" s="12"/>
      <c r="F352" s="12"/>
      <c r="G352" s="8">
        <f>VLOOKUP($B352,возврат!$B$14:$J$250,MATCH(продажи!F$10,возврат!$B$9:$J$9,0),0)</f>
        <v>0</v>
      </c>
      <c r="H352" s="12"/>
      <c r="I352" s="8">
        <v>1260</v>
      </c>
      <c r="J352" s="8"/>
      <c r="K352" s="8"/>
      <c r="L352" s="8">
        <v>1890</v>
      </c>
      <c r="M352" s="8"/>
      <c r="N352" s="8"/>
      <c r="O352" s="8">
        <v>2646</v>
      </c>
      <c r="P352" s="8"/>
      <c r="Q352" s="8"/>
      <c r="R352" s="8">
        <v>2079</v>
      </c>
      <c r="S352" s="8"/>
      <c r="T352" s="8"/>
      <c r="U352" s="8">
        <v>1386</v>
      </c>
      <c r="V352" s="8"/>
      <c r="W352" s="8"/>
      <c r="X352" s="11">
        <v>693</v>
      </c>
      <c r="Y352" s="11"/>
      <c r="Z352" s="11"/>
      <c r="AA352"/>
    </row>
    <row r="353" spans="2:27" ht="11.1" customHeight="1" outlineLevel="2">
      <c r="B353" s="10" t="s">
        <v>55</v>
      </c>
      <c r="C353" s="12"/>
      <c r="D353" s="8">
        <f>VLOOKUP($B353,возврат!$B$14:$J$250,MATCH(продажи!C$10,возврат!$B$9:$J$9,0),0)</f>
        <v>0</v>
      </c>
      <c r="E353" s="12"/>
      <c r="F353" s="12"/>
      <c r="G353" s="8">
        <f>VLOOKUP($B353,возврат!$B$14:$J$250,MATCH(продажи!F$10,возврат!$B$9:$J$9,0),0)</f>
        <v>0</v>
      </c>
      <c r="H353" s="12"/>
      <c r="I353" s="11">
        <v>585</v>
      </c>
      <c r="J353" s="11"/>
      <c r="K353" s="11"/>
      <c r="L353" s="8">
        <v>1170</v>
      </c>
      <c r="M353" s="8"/>
      <c r="N353" s="8"/>
      <c r="O353" s="11">
        <v>585</v>
      </c>
      <c r="P353" s="11"/>
      <c r="Q353" s="11"/>
      <c r="R353" s="11">
        <v>643.5</v>
      </c>
      <c r="S353" s="11"/>
      <c r="T353" s="11"/>
      <c r="U353" s="12"/>
      <c r="V353" s="12"/>
      <c r="W353" s="12"/>
      <c r="X353" s="12"/>
      <c r="Y353" s="12"/>
      <c r="Z353" s="12"/>
      <c r="AA353"/>
    </row>
    <row r="354" spans="2:27" ht="11.1" customHeight="1" outlineLevel="2">
      <c r="B354" s="10" t="s">
        <v>57</v>
      </c>
      <c r="C354" s="12"/>
      <c r="D354" s="8">
        <f>VLOOKUP($B354,возврат!$B$14:$J$250,MATCH(продажи!C$10,возврат!$B$9:$J$9,0),0)</f>
        <v>487.52</v>
      </c>
      <c r="E354" s="12"/>
      <c r="F354" s="12"/>
      <c r="G354" s="8">
        <f>VLOOKUP($B354,возврат!$B$14:$J$250,MATCH(продажи!F$10,возврат!$B$9:$J$9,0),0)</f>
        <v>1433.9</v>
      </c>
      <c r="H354" s="12"/>
      <c r="I354" s="8">
        <v>1324.8</v>
      </c>
      <c r="J354" s="8"/>
      <c r="K354" s="8"/>
      <c r="L354" s="8">
        <v>3839.4</v>
      </c>
      <c r="M354" s="8"/>
      <c r="N354" s="8"/>
      <c r="O354" s="8">
        <v>22268.52</v>
      </c>
      <c r="P354" s="8"/>
      <c r="Q354" s="8"/>
      <c r="R354" s="8">
        <v>33876</v>
      </c>
      <c r="S354" s="8"/>
      <c r="T354" s="8"/>
      <c r="U354" s="12"/>
      <c r="V354" s="12"/>
      <c r="W354" s="12"/>
      <c r="X354" s="8">
        <v>3884.34</v>
      </c>
      <c r="Y354" s="8"/>
      <c r="Z354" s="8"/>
      <c r="AA354"/>
    </row>
    <row r="355" spans="2:27" ht="11.1" customHeight="1" outlineLevel="2">
      <c r="B355" s="10" t="s">
        <v>86</v>
      </c>
      <c r="C355" s="12"/>
      <c r="D355" s="8" t="e">
        <f>VLOOKUP($B355,возврат!$B$14:$J$250,MATCH(продажи!C$10,возврат!$B$9:$J$9,0),0)</f>
        <v>#N/A</v>
      </c>
      <c r="E355" s="12"/>
      <c r="F355" s="12"/>
      <c r="G355" s="8" t="e">
        <f>VLOOKUP($B355,возврат!$B$14:$J$250,MATCH(продажи!F$10,возврат!$B$9:$J$9,0),0)</f>
        <v>#N/A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8">
        <v>7920</v>
      </c>
      <c r="S355" s="8"/>
      <c r="T355" s="8"/>
      <c r="U355" s="8">
        <v>5760</v>
      </c>
      <c r="V355" s="8"/>
      <c r="W355" s="8"/>
      <c r="X355" s="8">
        <v>3072</v>
      </c>
      <c r="Y355" s="8"/>
      <c r="Z355" s="8"/>
      <c r="AA355"/>
    </row>
    <row r="356" spans="2:27" ht="11.1" customHeight="1" outlineLevel="2">
      <c r="B356" s="10" t="s">
        <v>64</v>
      </c>
      <c r="C356" s="12"/>
      <c r="D356" s="8">
        <f>VLOOKUP($B356,возврат!$B$14:$J$250,MATCH(продажи!C$10,возврат!$B$9:$J$9,0),0)</f>
        <v>0</v>
      </c>
      <c r="E356" s="12"/>
      <c r="F356" s="12"/>
      <c r="G356" s="8">
        <f>VLOOKUP($B356,возврат!$B$14:$J$250,MATCH(продажи!F$10,возврат!$B$9:$J$9,0),0)</f>
        <v>0</v>
      </c>
      <c r="H356" s="12"/>
      <c r="I356" s="8">
        <v>1090.8</v>
      </c>
      <c r="J356" s="8"/>
      <c r="K356" s="8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/>
    </row>
    <row r="357" spans="2:27" ht="11.1" customHeight="1" outlineLevel="2">
      <c r="B357" s="10" t="s">
        <v>65</v>
      </c>
      <c r="C357" s="12"/>
      <c r="D357" s="8">
        <f>VLOOKUP($B357,возврат!$B$14:$J$250,MATCH(продажи!C$10,возврат!$B$9:$J$9,0),0)</f>
        <v>716.95</v>
      </c>
      <c r="E357" s="12"/>
      <c r="F357" s="12"/>
      <c r="G357" s="8">
        <f>VLOOKUP($B357,возврат!$B$14:$J$250,MATCH(продажи!F$10,возврат!$B$9:$J$9,0),0)</f>
        <v>1433.9</v>
      </c>
      <c r="H357" s="12"/>
      <c r="I357" s="8">
        <v>1863</v>
      </c>
      <c r="J357" s="8"/>
      <c r="K357" s="8"/>
      <c r="L357" s="8">
        <v>3071.52</v>
      </c>
      <c r="M357" s="8"/>
      <c r="N357" s="8"/>
      <c r="O357" s="8">
        <v>21500</v>
      </c>
      <c r="P357" s="8"/>
      <c r="Q357" s="8"/>
      <c r="R357" s="8">
        <v>6323.52</v>
      </c>
      <c r="S357" s="8"/>
      <c r="T357" s="8"/>
      <c r="U357" s="8">
        <v>2710.08</v>
      </c>
      <c r="V357" s="8"/>
      <c r="W357" s="8"/>
      <c r="X357" s="8">
        <v>5871.66</v>
      </c>
      <c r="Y357" s="8"/>
      <c r="Z357" s="8"/>
      <c r="AA357"/>
    </row>
    <row r="358" spans="2:27" ht="11.1" customHeight="1" outlineLevel="2">
      <c r="B358" s="10" t="s">
        <v>87</v>
      </c>
      <c r="C358" s="12"/>
      <c r="D358" s="8">
        <f>VLOOKUP($B358,возврат!$B$14:$J$250,MATCH(продажи!C$10,возврат!$B$9:$J$9,0),0)</f>
        <v>0</v>
      </c>
      <c r="E358" s="12"/>
      <c r="F358" s="12"/>
      <c r="G358" s="8">
        <f>VLOOKUP($B358,возврат!$B$14:$J$250,MATCH(продажи!F$10,возврат!$B$9:$J$9,0),0)</f>
        <v>0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8">
        <v>7200</v>
      </c>
      <c r="S358" s="8"/>
      <c r="T358" s="8"/>
      <c r="U358" s="8">
        <v>6000</v>
      </c>
      <c r="V358" s="8"/>
      <c r="W358" s="8"/>
      <c r="X358" s="8">
        <v>3300</v>
      </c>
      <c r="Y358" s="8"/>
      <c r="Z358" s="8"/>
      <c r="AA358"/>
    </row>
    <row r="359" spans="2:27" ht="11.1" customHeight="1" outlineLevel="1">
      <c r="B359" s="7" t="s">
        <v>91</v>
      </c>
      <c r="C359" s="8">
        <v>30868</v>
      </c>
      <c r="D359" s="8">
        <f>VLOOKUP($B359,возврат!$B$14:$J$250,MATCH(продажи!C$10,возврат!$B$9:$J$9,0),0)</f>
        <v>0</v>
      </c>
      <c r="E359" s="8"/>
      <c r="F359" s="8">
        <v>25208.54</v>
      </c>
      <c r="G359" s="8">
        <f>VLOOKUP($B359,возврат!$B$14:$J$250,MATCH(продажи!F$10,возврат!$B$9:$J$9,0),0)</f>
        <v>170.49</v>
      </c>
      <c r="H359" s="8"/>
      <c r="I359" s="8">
        <v>33438.47</v>
      </c>
      <c r="J359" s="8"/>
      <c r="K359" s="8"/>
      <c r="L359" s="8">
        <v>40114.74</v>
      </c>
      <c r="M359" s="8"/>
      <c r="N359" s="8"/>
      <c r="O359" s="8">
        <v>18824.98</v>
      </c>
      <c r="P359" s="8"/>
      <c r="Q359" s="8"/>
      <c r="R359" s="8">
        <v>43395.95</v>
      </c>
      <c r="S359" s="8"/>
      <c r="T359" s="8"/>
      <c r="U359" s="8">
        <v>25388.54</v>
      </c>
      <c r="V359" s="8"/>
      <c r="W359" s="8"/>
      <c r="X359" s="8">
        <v>11954.67</v>
      </c>
      <c r="Y359" s="8"/>
      <c r="Z359" s="8"/>
      <c r="AA359"/>
    </row>
    <row r="360" spans="2:27" ht="11.1" customHeight="1" outlineLevel="2">
      <c r="B360" s="10" t="s">
        <v>78</v>
      </c>
      <c r="C360" s="8">
        <v>1039.68</v>
      </c>
      <c r="D360" s="8">
        <f>VLOOKUP($B360,возврат!$B$14:$J$250,MATCH(продажи!C$10,возврат!$B$9:$J$9,0),0)</f>
        <v>0</v>
      </c>
      <c r="E360" s="8"/>
      <c r="F360" s="8">
        <v>1039.68</v>
      </c>
      <c r="G360" s="8">
        <f>VLOOKUP($B360,возврат!$B$14:$J$250,MATCH(продажи!F$10,возврат!$B$9:$J$9,0),0)</f>
        <v>0</v>
      </c>
      <c r="H360" s="8"/>
      <c r="I360" s="8">
        <v>1039.68</v>
      </c>
      <c r="J360" s="8"/>
      <c r="K360" s="8"/>
      <c r="L360" s="8">
        <v>1039.68</v>
      </c>
      <c r="M360" s="8"/>
      <c r="N360" s="8"/>
      <c r="O360" s="8">
        <v>1091</v>
      </c>
      <c r="P360" s="8"/>
      <c r="Q360" s="8"/>
      <c r="R360" s="11">
        <v>545</v>
      </c>
      <c r="S360" s="11"/>
      <c r="T360" s="11"/>
      <c r="U360" s="8">
        <v>1637.76</v>
      </c>
      <c r="V360" s="8"/>
      <c r="W360" s="8"/>
      <c r="X360" s="11">
        <v>573.12</v>
      </c>
      <c r="Y360" s="11"/>
      <c r="Z360" s="11"/>
      <c r="AA360"/>
    </row>
    <row r="361" spans="2:27" ht="11.1" customHeight="1" outlineLevel="2">
      <c r="B361" s="10" t="s">
        <v>30</v>
      </c>
      <c r="C361" s="8">
        <v>1448.16</v>
      </c>
      <c r="D361" s="8">
        <f>VLOOKUP($B361,возврат!$B$14:$J$250,MATCH(продажи!C$10,возврат!$B$9:$J$9,0),0)</f>
        <v>0</v>
      </c>
      <c r="E361" s="8"/>
      <c r="F361" s="8">
        <v>1448.16</v>
      </c>
      <c r="G361" s="8">
        <f>VLOOKUP($B361,возврат!$B$14:$J$250,MATCH(продажи!F$10,возврат!$B$9:$J$9,0),0)</f>
        <v>0</v>
      </c>
      <c r="H361" s="8"/>
      <c r="I361" s="8">
        <v>1448.16</v>
      </c>
      <c r="J361" s="8"/>
      <c r="K361" s="8"/>
      <c r="L361" s="8">
        <v>1810.2</v>
      </c>
      <c r="M361" s="8"/>
      <c r="N361" s="8"/>
      <c r="O361" s="8">
        <v>1140.3</v>
      </c>
      <c r="P361" s="8"/>
      <c r="Q361" s="8"/>
      <c r="R361" s="8">
        <v>1520.4</v>
      </c>
      <c r="S361" s="8"/>
      <c r="T361" s="8"/>
      <c r="U361" s="8">
        <v>1900.5</v>
      </c>
      <c r="V361" s="8"/>
      <c r="W361" s="8"/>
      <c r="X361" s="11">
        <v>399.06</v>
      </c>
      <c r="Y361" s="11"/>
      <c r="Z361" s="11"/>
      <c r="AA361"/>
    </row>
    <row r="362" spans="2:27" ht="11.1" customHeight="1" outlineLevel="2">
      <c r="B362" s="10" t="s">
        <v>79</v>
      </c>
      <c r="C362" s="8">
        <v>1039.68</v>
      </c>
      <c r="D362" s="8">
        <f>VLOOKUP($B362,возврат!$B$14:$J$250,MATCH(продажи!C$10,возврат!$B$9:$J$9,0),0)</f>
        <v>0</v>
      </c>
      <c r="E362" s="8"/>
      <c r="F362" s="8">
        <v>1039.68</v>
      </c>
      <c r="G362" s="8">
        <f>VLOOKUP($B362,возврат!$B$14:$J$250,MATCH(продажи!F$10,возврат!$B$9:$J$9,0),0)</f>
        <v>32.49</v>
      </c>
      <c r="H362" s="8"/>
      <c r="I362" s="11">
        <v>519.84</v>
      </c>
      <c r="J362" s="11"/>
      <c r="K362" s="11"/>
      <c r="L362" s="8">
        <v>1559.52</v>
      </c>
      <c r="M362" s="8"/>
      <c r="N362" s="8"/>
      <c r="O362" s="8">
        <v>1091</v>
      </c>
      <c r="P362" s="8"/>
      <c r="Q362" s="8"/>
      <c r="R362" s="11">
        <v>545</v>
      </c>
      <c r="S362" s="11"/>
      <c r="T362" s="11"/>
      <c r="U362" s="8">
        <v>1091</v>
      </c>
      <c r="V362" s="8"/>
      <c r="W362" s="8"/>
      <c r="X362" s="12"/>
      <c r="Y362" s="12"/>
      <c r="Z362" s="12"/>
      <c r="AA362"/>
    </row>
    <row r="363" spans="2:27" ht="11.1" customHeight="1" outlineLevel="2">
      <c r="B363" s="10" t="s">
        <v>80</v>
      </c>
      <c r="C363" s="8">
        <v>1044</v>
      </c>
      <c r="D363" s="8">
        <f>VLOOKUP($B363,возврат!$B$14:$J$250,MATCH(продажи!C$10,возврат!$B$9:$J$9,0),0)</f>
        <v>0</v>
      </c>
      <c r="E363" s="8"/>
      <c r="F363" s="11">
        <v>522</v>
      </c>
      <c r="G363" s="8">
        <f>VLOOKUP($B363,возврат!$B$14:$J$250,MATCH(продажи!F$10,возврат!$B$9:$J$9,0),0)</f>
        <v>0</v>
      </c>
      <c r="H363" s="11"/>
      <c r="I363" s="11">
        <v>522</v>
      </c>
      <c r="J363" s="11"/>
      <c r="K363" s="11"/>
      <c r="L363" s="8">
        <v>1566.24</v>
      </c>
      <c r="M363" s="8"/>
      <c r="N363" s="8"/>
      <c r="O363" s="8">
        <v>1096.32</v>
      </c>
      <c r="P363" s="8"/>
      <c r="Q363" s="8"/>
      <c r="R363" s="8">
        <v>1096.32</v>
      </c>
      <c r="S363" s="8"/>
      <c r="T363" s="8"/>
      <c r="U363" s="8">
        <v>1096.32</v>
      </c>
      <c r="V363" s="8"/>
      <c r="W363" s="8"/>
      <c r="X363" s="12"/>
      <c r="Y363" s="12"/>
      <c r="Z363" s="12"/>
      <c r="AA363"/>
    </row>
    <row r="364" spans="2:27" ht="11.1" customHeight="1" outlineLevel="2">
      <c r="B364" s="10" t="s">
        <v>31</v>
      </c>
      <c r="C364" s="11">
        <v>519.84</v>
      </c>
      <c r="D364" s="8">
        <f>VLOOKUP($B364,возврат!$B$14:$J$250,MATCH(продажи!C$10,возврат!$B$9:$J$9,0),0)</f>
        <v>0</v>
      </c>
      <c r="E364" s="11"/>
      <c r="F364" s="11">
        <v>519.84</v>
      </c>
      <c r="G364" s="8">
        <f>VLOOKUP($B364,возврат!$B$14:$J$250,MATCH(продажи!F$10,возврат!$B$9:$J$9,0),0)</f>
        <v>171</v>
      </c>
      <c r="H364" s="11"/>
      <c r="I364" s="11">
        <v>519.84</v>
      </c>
      <c r="J364" s="11"/>
      <c r="K364" s="11"/>
      <c r="L364" s="8">
        <v>1039.68</v>
      </c>
      <c r="M364" s="8"/>
      <c r="N364" s="8"/>
      <c r="O364" s="11">
        <v>548.16</v>
      </c>
      <c r="P364" s="11"/>
      <c r="Q364" s="11"/>
      <c r="R364" s="8">
        <v>1096.32</v>
      </c>
      <c r="S364" s="8"/>
      <c r="T364" s="8"/>
      <c r="U364" s="8">
        <v>1096.32</v>
      </c>
      <c r="V364" s="8"/>
      <c r="W364" s="8"/>
      <c r="X364" s="11">
        <v>575.52</v>
      </c>
      <c r="Y364" s="11"/>
      <c r="Z364" s="11"/>
      <c r="AA364"/>
    </row>
    <row r="365" spans="2:27" ht="11.1" customHeight="1" outlineLevel="2">
      <c r="B365" s="10" t="s">
        <v>35</v>
      </c>
      <c r="C365" s="12"/>
      <c r="D365" s="8">
        <f>VLOOKUP($B365,возврат!$B$14:$J$250,MATCH(продажи!C$10,возврат!$B$9:$J$9,0),0)</f>
        <v>0</v>
      </c>
      <c r="E365" s="12"/>
      <c r="F365" s="12"/>
      <c r="G365" s="8">
        <f>VLOOKUP($B365,возврат!$B$14:$J$250,MATCH(продажи!F$10,возврат!$B$9:$J$9,0),0)</f>
        <v>0</v>
      </c>
      <c r="H365" s="12"/>
      <c r="I365" s="12"/>
      <c r="J365" s="12"/>
      <c r="K365" s="12"/>
      <c r="L365" s="12"/>
      <c r="M365" s="12"/>
      <c r="N365" s="12"/>
      <c r="O365" s="8">
        <v>1249.44</v>
      </c>
      <c r="P365" s="8"/>
      <c r="Q365" s="8"/>
      <c r="R365" s="11">
        <v>624.72</v>
      </c>
      <c r="S365" s="11"/>
      <c r="T365" s="11"/>
      <c r="U365" s="11">
        <v>735</v>
      </c>
      <c r="V365" s="11"/>
      <c r="W365" s="11"/>
      <c r="X365" s="8">
        <v>1176</v>
      </c>
      <c r="Y365" s="8"/>
      <c r="Z365" s="8"/>
      <c r="AA365"/>
    </row>
    <row r="366" spans="2:27" ht="11.1" customHeight="1" outlineLevel="2">
      <c r="B366" s="10" t="s">
        <v>37</v>
      </c>
      <c r="C366" s="11">
        <v>643</v>
      </c>
      <c r="D366" s="8">
        <f>VLOOKUP($B366,возврат!$B$14:$J$250,MATCH(продажи!C$10,возврат!$B$9:$J$9,0),0)</f>
        <v>0</v>
      </c>
      <c r="E366" s="11"/>
      <c r="F366" s="11">
        <v>643</v>
      </c>
      <c r="G366" s="8">
        <f>VLOOKUP($B366,возврат!$B$14:$J$250,MATCH(продажи!F$10,возврат!$B$9:$J$9,0),0)</f>
        <v>0</v>
      </c>
      <c r="H366" s="11"/>
      <c r="I366" s="11">
        <v>707.88</v>
      </c>
      <c r="J366" s="11"/>
      <c r="K366" s="11"/>
      <c r="L366" s="11">
        <v>707.88</v>
      </c>
      <c r="M366" s="11"/>
      <c r="N366" s="11"/>
      <c r="O366" s="8">
        <v>1203</v>
      </c>
      <c r="P366" s="8"/>
      <c r="Q366" s="8"/>
      <c r="R366" s="11">
        <v>601</v>
      </c>
      <c r="S366" s="11"/>
      <c r="T366" s="11"/>
      <c r="U366" s="8">
        <v>1415.76</v>
      </c>
      <c r="V366" s="8"/>
      <c r="W366" s="8"/>
      <c r="X366" s="11">
        <v>707.88</v>
      </c>
      <c r="Y366" s="11"/>
      <c r="Z366" s="11"/>
      <c r="AA366"/>
    </row>
    <row r="367" spans="2:27" ht="11.1" customHeight="1" outlineLevel="2">
      <c r="B367" s="10" t="s">
        <v>81</v>
      </c>
      <c r="C367" s="12"/>
      <c r="D367" s="8">
        <f>VLOOKUP($B367,возврат!$B$14:$J$250,MATCH(продажи!C$10,возврат!$B$9:$J$9,0),0)</f>
        <v>0</v>
      </c>
      <c r="E367" s="12"/>
      <c r="F367" s="12"/>
      <c r="G367" s="8">
        <f>VLOOKUP($B367,возврат!$B$14:$J$250,MATCH(продажи!F$10,возврат!$B$9:$J$9,0),0)</f>
        <v>0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1">
        <v>755.04</v>
      </c>
      <c r="S367" s="11"/>
      <c r="T367" s="11"/>
      <c r="U367" s="11">
        <v>755.04</v>
      </c>
      <c r="V367" s="11"/>
      <c r="W367" s="11"/>
      <c r="X367" s="12"/>
      <c r="Y367" s="12"/>
      <c r="Z367" s="12"/>
      <c r="AA367"/>
    </row>
    <row r="368" spans="2:27" ht="11.1" customHeight="1" outlineLevel="2">
      <c r="B368" s="10" t="s">
        <v>42</v>
      </c>
      <c r="C368" s="11">
        <v>511.44</v>
      </c>
      <c r="D368" s="8">
        <f>VLOOKUP($B368,возврат!$B$14:$J$250,MATCH(продажи!C$10,возврат!$B$9:$J$9,0),0)</f>
        <v>0</v>
      </c>
      <c r="E368" s="11"/>
      <c r="F368" s="12"/>
      <c r="G368" s="8">
        <f>VLOOKUP($B368,возврат!$B$14:$J$250,MATCH(продажи!F$10,возврат!$B$9:$J$9,0),0)</f>
        <v>0</v>
      </c>
      <c r="H368" s="12"/>
      <c r="I368" s="11">
        <v>511.44</v>
      </c>
      <c r="J368" s="11"/>
      <c r="K368" s="11"/>
      <c r="L368" s="8">
        <v>1273.68</v>
      </c>
      <c r="M368" s="8"/>
      <c r="N368" s="8"/>
      <c r="O368" s="11">
        <v>562</v>
      </c>
      <c r="P368" s="11"/>
      <c r="Q368" s="11"/>
      <c r="R368" s="11">
        <v>562</v>
      </c>
      <c r="S368" s="11"/>
      <c r="T368" s="11"/>
      <c r="U368" s="8">
        <v>1125</v>
      </c>
      <c r="V368" s="8"/>
      <c r="W368" s="8"/>
      <c r="X368" s="11">
        <v>562</v>
      </c>
      <c r="Y368" s="11"/>
      <c r="Z368" s="11"/>
      <c r="AA368"/>
    </row>
    <row r="369" spans="2:27" ht="11.1" customHeight="1" outlineLevel="2">
      <c r="B369" s="10" t="s">
        <v>82</v>
      </c>
      <c r="C369" s="11">
        <v>630</v>
      </c>
      <c r="D369" s="8">
        <f>VLOOKUP($B369,возврат!$B$14:$J$250,MATCH(продажи!C$10,возврат!$B$9:$J$9,0),0)</f>
        <v>0</v>
      </c>
      <c r="E369" s="11"/>
      <c r="F369" s="11">
        <v>630</v>
      </c>
      <c r="G369" s="8">
        <f>VLOOKUP($B369,возврат!$B$14:$J$250,MATCH(продажи!F$10,возврат!$B$9:$J$9,0),0)</f>
        <v>0</v>
      </c>
      <c r="H369" s="11"/>
      <c r="I369" s="8">
        <v>1260</v>
      </c>
      <c r="J369" s="8"/>
      <c r="K369" s="8"/>
      <c r="L369" s="11">
        <v>630</v>
      </c>
      <c r="M369" s="11"/>
      <c r="N369" s="11"/>
      <c r="O369" s="11">
        <v>630</v>
      </c>
      <c r="P369" s="11"/>
      <c r="Q369" s="11"/>
      <c r="R369" s="8">
        <v>1386</v>
      </c>
      <c r="S369" s="8"/>
      <c r="T369" s="8"/>
      <c r="U369" s="11">
        <v>693</v>
      </c>
      <c r="V369" s="11"/>
      <c r="W369" s="11"/>
      <c r="X369" s="12"/>
      <c r="Y369" s="12"/>
      <c r="Z369" s="12"/>
      <c r="AA369"/>
    </row>
    <row r="370" spans="2:27" ht="11.1" customHeight="1" outlineLevel="2">
      <c r="B370" s="10" t="s">
        <v>47</v>
      </c>
      <c r="C370" s="8">
        <v>1062.3</v>
      </c>
      <c r="D370" s="8">
        <f>VLOOKUP($B370,возврат!$B$14:$J$250,MATCH(продажи!C$10,возврат!$B$9:$J$9,0),0)</f>
        <v>0</v>
      </c>
      <c r="E370" s="8"/>
      <c r="F370" s="8">
        <v>1062.3</v>
      </c>
      <c r="G370" s="8">
        <f>VLOOKUP($B370,возврат!$B$14:$J$250,MATCH(продажи!F$10,возврат!$B$9:$J$9,0),0)</f>
        <v>0</v>
      </c>
      <c r="H370" s="8"/>
      <c r="I370" s="11">
        <v>531.15</v>
      </c>
      <c r="J370" s="11"/>
      <c r="K370" s="11"/>
      <c r="L370" s="11">
        <v>531.15</v>
      </c>
      <c r="M370" s="11"/>
      <c r="N370" s="11"/>
      <c r="O370" s="11">
        <v>531.15</v>
      </c>
      <c r="P370" s="11"/>
      <c r="Q370" s="11"/>
      <c r="R370" s="11">
        <v>584.25</v>
      </c>
      <c r="S370" s="11"/>
      <c r="T370" s="11"/>
      <c r="U370" s="8">
        <v>1168.5</v>
      </c>
      <c r="V370" s="8"/>
      <c r="W370" s="8"/>
      <c r="X370" s="8">
        <v>1168.5</v>
      </c>
      <c r="Y370" s="8"/>
      <c r="Z370" s="8"/>
      <c r="AA370"/>
    </row>
    <row r="371" spans="2:27" ht="11.1" customHeight="1" outlineLevel="2">
      <c r="B371" s="10" t="s">
        <v>51</v>
      </c>
      <c r="C371" s="11">
        <v>546</v>
      </c>
      <c r="D371" s="8">
        <f>VLOOKUP($B371,возврат!$B$14:$J$250,MATCH(продажи!C$10,возврат!$B$9:$J$9,0),0)</f>
        <v>0</v>
      </c>
      <c r="E371" s="11"/>
      <c r="F371" s="11">
        <v>546</v>
      </c>
      <c r="G371" s="8">
        <f>VLOOKUP($B371,возврат!$B$14:$J$250,MATCH(продажи!F$10,возврат!$B$9:$J$9,0),0)</f>
        <v>0</v>
      </c>
      <c r="H371" s="11"/>
      <c r="I371" s="8">
        <v>1092</v>
      </c>
      <c r="J371" s="8"/>
      <c r="K371" s="8"/>
      <c r="L371" s="8">
        <v>1639.35</v>
      </c>
      <c r="M371" s="8"/>
      <c r="N371" s="8"/>
      <c r="O371" s="11">
        <v>601</v>
      </c>
      <c r="P371" s="11"/>
      <c r="Q371" s="11"/>
      <c r="R371" s="8">
        <v>1803.15</v>
      </c>
      <c r="S371" s="8"/>
      <c r="T371" s="8"/>
      <c r="U371" s="11">
        <v>601</v>
      </c>
      <c r="V371" s="11"/>
      <c r="W371" s="11"/>
      <c r="X371" s="11">
        <v>601</v>
      </c>
      <c r="Y371" s="11"/>
      <c r="Z371" s="11"/>
      <c r="AA371"/>
    </row>
    <row r="372" spans="2:27" ht="11.1" customHeight="1" outlineLevel="2">
      <c r="B372" s="10" t="s">
        <v>69</v>
      </c>
      <c r="C372" s="8">
        <v>1814.58</v>
      </c>
      <c r="D372" s="8">
        <f>VLOOKUP($B372,возврат!$B$14:$J$250,MATCH(продажи!C$10,возврат!$B$9:$J$9,0),0)</f>
        <v>0</v>
      </c>
      <c r="E372" s="8"/>
      <c r="F372" s="8">
        <v>2419.44</v>
      </c>
      <c r="G372" s="8">
        <f>VLOOKUP($B372,возврат!$B$14:$J$250,MATCH(продажи!F$10,возврат!$B$9:$J$9,0),0)</f>
        <v>0</v>
      </c>
      <c r="H372" s="8"/>
      <c r="I372" s="8">
        <v>2419.44</v>
      </c>
      <c r="J372" s="8"/>
      <c r="K372" s="8"/>
      <c r="L372" s="8">
        <v>3024.3</v>
      </c>
      <c r="M372" s="8"/>
      <c r="N372" s="8"/>
      <c r="O372" s="11">
        <v>665.34</v>
      </c>
      <c r="P372" s="11"/>
      <c r="Q372" s="11"/>
      <c r="R372" s="12"/>
      <c r="S372" s="12"/>
      <c r="T372" s="12"/>
      <c r="U372" s="8">
        <v>1330.68</v>
      </c>
      <c r="V372" s="8"/>
      <c r="W372" s="8"/>
      <c r="X372" s="11">
        <v>665.34</v>
      </c>
      <c r="Y372" s="11"/>
      <c r="Z372" s="11"/>
      <c r="AA372"/>
    </row>
    <row r="373" spans="2:27" ht="11.1" customHeight="1" outlineLevel="2">
      <c r="B373" s="10" t="s">
        <v>54</v>
      </c>
      <c r="C373" s="8">
        <v>1639.35</v>
      </c>
      <c r="D373" s="8">
        <f>VLOOKUP($B373,возврат!$B$14:$J$250,MATCH(продажи!C$10,возврат!$B$9:$J$9,0),0)</f>
        <v>0</v>
      </c>
      <c r="E373" s="8"/>
      <c r="F373" s="8">
        <v>1639.35</v>
      </c>
      <c r="G373" s="8">
        <f>VLOOKUP($B373,возврат!$B$14:$J$250,MATCH(продажи!F$10,возврат!$B$9:$J$9,0),0)</f>
        <v>0</v>
      </c>
      <c r="H373" s="8"/>
      <c r="I373" s="8">
        <v>1092</v>
      </c>
      <c r="J373" s="8"/>
      <c r="K373" s="8"/>
      <c r="L373" s="8">
        <v>1092</v>
      </c>
      <c r="M373" s="8"/>
      <c r="N373" s="8"/>
      <c r="O373" s="8">
        <v>1147.5</v>
      </c>
      <c r="P373" s="8"/>
      <c r="Q373" s="8"/>
      <c r="R373" s="8">
        <v>1803.15</v>
      </c>
      <c r="S373" s="8"/>
      <c r="T373" s="8"/>
      <c r="U373" s="11">
        <v>601</v>
      </c>
      <c r="V373" s="11"/>
      <c r="W373" s="11"/>
      <c r="X373" s="12"/>
      <c r="Y373" s="12"/>
      <c r="Z373" s="12"/>
      <c r="AA373"/>
    </row>
    <row r="374" spans="2:27" ht="11.1" customHeight="1" outlineLevel="2">
      <c r="B374" s="10" t="s">
        <v>83</v>
      </c>
      <c r="C374" s="12"/>
      <c r="D374" s="8">
        <f>VLOOKUP($B374,возврат!$B$14:$J$250,MATCH(продажи!C$10,возврат!$B$9:$J$9,0),0)</f>
        <v>0</v>
      </c>
      <c r="E374" s="12"/>
      <c r="F374" s="12"/>
      <c r="G374" s="8">
        <f>VLOOKUP($B374,возврат!$B$14:$J$250,MATCH(продажи!F$10,возврат!$B$9:$J$9,0),0)</f>
        <v>0</v>
      </c>
      <c r="H374" s="12"/>
      <c r="I374" s="12"/>
      <c r="J374" s="12"/>
      <c r="K374" s="12"/>
      <c r="L374" s="12"/>
      <c r="M374" s="12"/>
      <c r="N374" s="12"/>
      <c r="O374" s="11">
        <v>495</v>
      </c>
      <c r="P374" s="11"/>
      <c r="Q374" s="11"/>
      <c r="R374" s="11">
        <v>495</v>
      </c>
      <c r="S374" s="11"/>
      <c r="T374" s="11"/>
      <c r="U374" s="12"/>
      <c r="V374" s="12"/>
      <c r="W374" s="12"/>
      <c r="X374" s="12"/>
      <c r="Y374" s="12"/>
      <c r="Z374" s="12"/>
      <c r="AA374"/>
    </row>
    <row r="375" spans="2:27" ht="11.1" customHeight="1" outlineLevel="2">
      <c r="B375" s="10" t="s">
        <v>84</v>
      </c>
      <c r="C375" s="11">
        <v>450</v>
      </c>
      <c r="D375" s="8" t="e">
        <f>VLOOKUP($B375,возврат!$B$14:$J$250,MATCH(продажи!C$10,возврат!$B$9:$J$9,0),0)</f>
        <v>#N/A</v>
      </c>
      <c r="E375" s="11"/>
      <c r="F375" s="11">
        <v>450</v>
      </c>
      <c r="G375" s="8" t="e">
        <f>VLOOKUP($B375,возврат!$B$14:$J$250,MATCH(продажи!F$10,возврат!$B$9:$J$9,0),0)</f>
        <v>#N/A</v>
      </c>
      <c r="H375" s="11"/>
      <c r="I375" s="12"/>
      <c r="J375" s="12"/>
      <c r="K375" s="12"/>
      <c r="L375" s="11">
        <v>900</v>
      </c>
      <c r="M375" s="11"/>
      <c r="N375" s="11"/>
      <c r="O375" s="11">
        <v>495</v>
      </c>
      <c r="P375" s="11"/>
      <c r="Q375" s="11"/>
      <c r="R375" s="12"/>
      <c r="S375" s="12"/>
      <c r="T375" s="12"/>
      <c r="U375" s="12"/>
      <c r="V375" s="12"/>
      <c r="W375" s="12"/>
      <c r="X375" s="11">
        <v>495</v>
      </c>
      <c r="Y375" s="11"/>
      <c r="Z375" s="11"/>
      <c r="AA375"/>
    </row>
    <row r="376" spans="2:27" ht="11.1" customHeight="1" outlineLevel="2">
      <c r="B376" s="10" t="s">
        <v>85</v>
      </c>
      <c r="C376" s="12"/>
      <c r="D376" s="8">
        <f>VLOOKUP($B376,возврат!$B$14:$J$250,MATCH(продажи!C$10,возврат!$B$9:$J$9,0),0)</f>
        <v>0</v>
      </c>
      <c r="E376" s="12"/>
      <c r="F376" s="12"/>
      <c r="G376" s="8">
        <f>VLOOKUP($B376,возврат!$B$14:$J$250,MATCH(продажи!F$10,возврат!$B$9:$J$9,0),0)</f>
        <v>0</v>
      </c>
      <c r="H376" s="12"/>
      <c r="I376" s="12"/>
      <c r="J376" s="12"/>
      <c r="K376" s="12"/>
      <c r="L376" s="8">
        <v>1890</v>
      </c>
      <c r="M376" s="8"/>
      <c r="N376" s="8"/>
      <c r="O376" s="11">
        <v>630</v>
      </c>
      <c r="P376" s="11"/>
      <c r="Q376" s="11"/>
      <c r="R376" s="8">
        <v>1386</v>
      </c>
      <c r="S376" s="8"/>
      <c r="T376" s="8"/>
      <c r="U376" s="11">
        <v>693</v>
      </c>
      <c r="V376" s="11"/>
      <c r="W376" s="11"/>
      <c r="X376" s="12"/>
      <c r="Y376" s="12"/>
      <c r="Z376" s="12"/>
      <c r="AA376"/>
    </row>
    <row r="377" spans="2:27" ht="11.1" customHeight="1" outlineLevel="2">
      <c r="B377" s="10" t="s">
        <v>57</v>
      </c>
      <c r="C377" s="8">
        <v>14904</v>
      </c>
      <c r="D377" s="8">
        <f>VLOOKUP($B377,возврат!$B$14:$J$250,MATCH(продажи!C$10,возврат!$B$9:$J$9,0),0)</f>
        <v>487.52</v>
      </c>
      <c r="E377" s="8"/>
      <c r="F377" s="8">
        <v>6624</v>
      </c>
      <c r="G377" s="8">
        <f>VLOOKUP($B377,возврат!$B$14:$J$250,MATCH(продажи!F$10,возврат!$B$9:$J$9,0),0)</f>
        <v>1433.9</v>
      </c>
      <c r="H377" s="8"/>
      <c r="I377" s="8">
        <v>15054.72</v>
      </c>
      <c r="J377" s="8"/>
      <c r="K377" s="8"/>
      <c r="L377" s="8">
        <v>10253.4</v>
      </c>
      <c r="M377" s="8"/>
      <c r="N377" s="8"/>
      <c r="O377" s="8">
        <v>3207</v>
      </c>
      <c r="P377" s="8"/>
      <c r="Q377" s="8"/>
      <c r="R377" s="8">
        <v>9485</v>
      </c>
      <c r="S377" s="8"/>
      <c r="T377" s="8"/>
      <c r="U377" s="11">
        <v>903.36</v>
      </c>
      <c r="V377" s="11"/>
      <c r="W377" s="11"/>
      <c r="X377" s="8">
        <v>1987.32</v>
      </c>
      <c r="Y377" s="8"/>
      <c r="Z377" s="8"/>
      <c r="AA377"/>
    </row>
    <row r="378" spans="2:27" ht="11.1" customHeight="1" outlineLevel="2">
      <c r="B378" s="10" t="s">
        <v>86</v>
      </c>
      <c r="C378" s="12"/>
      <c r="D378" s="8" t="e">
        <f>VLOOKUP($B378,возврат!$B$14:$J$250,MATCH(продажи!C$10,возврат!$B$9:$J$9,0),0)</f>
        <v>#N/A</v>
      </c>
      <c r="E378" s="12"/>
      <c r="F378" s="12"/>
      <c r="G378" s="8" t="e">
        <f>VLOOKUP($B378,возврат!$B$14:$J$250,MATCH(продажи!F$10,возврат!$B$9:$J$9,0),0)</f>
        <v>#N/A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8">
        <v>7200</v>
      </c>
      <c r="S378" s="8"/>
      <c r="T378" s="8"/>
      <c r="U378" s="8">
        <v>1440</v>
      </c>
      <c r="V378" s="8"/>
      <c r="W378" s="8"/>
      <c r="X378" s="8">
        <v>1056</v>
      </c>
      <c r="Y378" s="8"/>
      <c r="Z378" s="8"/>
      <c r="AA378"/>
    </row>
    <row r="379" spans="2:27" ht="11.1" customHeight="1" outlineLevel="2">
      <c r="B379" s="10" t="s">
        <v>64</v>
      </c>
      <c r="C379" s="8">
        <v>1090.8</v>
      </c>
      <c r="D379" s="8">
        <f>VLOOKUP($B379,возврат!$B$14:$J$250,MATCH(продажи!C$10,возврат!$B$9:$J$9,0),0)</f>
        <v>0</v>
      </c>
      <c r="E379" s="8"/>
      <c r="F379" s="12"/>
      <c r="G379" s="8">
        <f>VLOOKUP($B379,возврат!$B$14:$J$250,MATCH(продажи!F$10,возврат!$B$9:$J$9,0),0)</f>
        <v>0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8">
        <v>1090.8</v>
      </c>
      <c r="S379" s="8"/>
      <c r="T379" s="8"/>
      <c r="U379" s="8">
        <v>1090.8</v>
      </c>
      <c r="V379" s="8"/>
      <c r="W379" s="8"/>
      <c r="X379" s="12"/>
      <c r="Y379" s="12"/>
      <c r="Z379" s="12"/>
      <c r="AA379"/>
    </row>
    <row r="380" spans="2:27" ht="11.1" customHeight="1" outlineLevel="2">
      <c r="B380" s="10" t="s">
        <v>65</v>
      </c>
      <c r="C380" s="8">
        <v>2484</v>
      </c>
      <c r="D380" s="8">
        <f>VLOOKUP($B380,возврат!$B$14:$J$250,MATCH(продажи!C$10,возврат!$B$9:$J$9,0),0)</f>
        <v>716.95</v>
      </c>
      <c r="E380" s="8"/>
      <c r="F380" s="8">
        <v>6624</v>
      </c>
      <c r="G380" s="8">
        <f>VLOOKUP($B380,возврат!$B$14:$J$250,MATCH(продажи!F$10,возврат!$B$9:$J$9,0),0)</f>
        <v>1433.9</v>
      </c>
      <c r="H380" s="8"/>
      <c r="I380" s="8">
        <v>6718.44</v>
      </c>
      <c r="J380" s="8"/>
      <c r="K380" s="8"/>
      <c r="L380" s="8">
        <v>11156.76</v>
      </c>
      <c r="M380" s="8"/>
      <c r="N380" s="8"/>
      <c r="O380" s="8">
        <v>2439.12</v>
      </c>
      <c r="P380" s="8"/>
      <c r="Q380" s="8"/>
      <c r="R380" s="8">
        <v>3613.44</v>
      </c>
      <c r="S380" s="8"/>
      <c r="T380" s="8"/>
      <c r="U380" s="8">
        <v>3613.44</v>
      </c>
      <c r="V380" s="8"/>
      <c r="W380" s="8"/>
      <c r="X380" s="8">
        <v>1987.32</v>
      </c>
      <c r="Y380" s="8"/>
      <c r="Z380" s="8"/>
      <c r="AA380"/>
    </row>
    <row r="381" spans="2:27" ht="11.1" customHeight="1" outlineLevel="2">
      <c r="B381" s="10" t="s">
        <v>87</v>
      </c>
      <c r="C381" s="12"/>
      <c r="D381" s="8">
        <f>VLOOKUP($B381,возврат!$B$14:$J$250,MATCH(продажи!C$10,возврат!$B$9:$J$9,0),0)</f>
        <v>0</v>
      </c>
      <c r="E381" s="12"/>
      <c r="F381" s="12"/>
      <c r="G381" s="8">
        <f>VLOOKUP($B381,возврат!$B$14:$J$250,MATCH(продажи!F$10,возврат!$B$9:$J$9,0),0)</f>
        <v>0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8">
        <v>7200</v>
      </c>
      <c r="S381" s="8"/>
      <c r="T381" s="8"/>
      <c r="U381" s="8">
        <v>2400</v>
      </c>
      <c r="V381" s="8"/>
      <c r="W381" s="8"/>
      <c r="X381" s="12"/>
      <c r="Y381" s="12"/>
      <c r="Z381" s="12"/>
      <c r="AA381"/>
    </row>
    <row r="382" spans="2:27" ht="11.1" customHeight="1" outlineLevel="1">
      <c r="B382" s="7" t="s">
        <v>92</v>
      </c>
      <c r="C382" s="8">
        <v>11414.4</v>
      </c>
      <c r="D382" s="8">
        <f>VLOOKUP($B382,возврат!$B$14:$J$250,MATCH(продажи!C$10,возврат!$B$9:$J$9,0),0)</f>
        <v>414</v>
      </c>
      <c r="E382" s="8"/>
      <c r="F382" s="8">
        <v>3916.86</v>
      </c>
      <c r="G382" s="8">
        <f>VLOOKUP($B382,возврат!$B$14:$J$250,MATCH(продажи!F$10,возврат!$B$9:$J$9,0),0)</f>
        <v>0</v>
      </c>
      <c r="H382" s="8"/>
      <c r="I382" s="8">
        <v>17075.91</v>
      </c>
      <c r="J382" s="8"/>
      <c r="K382" s="8"/>
      <c r="L382" s="8">
        <v>8554</v>
      </c>
      <c r="M382" s="8"/>
      <c r="N382" s="8"/>
      <c r="O382" s="8">
        <v>15774.46</v>
      </c>
      <c r="P382" s="8"/>
      <c r="Q382" s="8"/>
      <c r="R382" s="8">
        <v>21906.37</v>
      </c>
      <c r="S382" s="8"/>
      <c r="T382" s="8"/>
      <c r="U382" s="8">
        <v>6286.8</v>
      </c>
      <c r="V382" s="8"/>
      <c r="W382" s="8"/>
      <c r="X382" s="8">
        <v>3803.22</v>
      </c>
      <c r="Y382" s="8"/>
      <c r="Z382" s="8"/>
      <c r="AA382"/>
    </row>
    <row r="383" spans="2:27" ht="11.1" customHeight="1" outlineLevel="2">
      <c r="B383" s="10" t="s">
        <v>77</v>
      </c>
      <c r="C383" s="12"/>
      <c r="D383" s="8">
        <f>VLOOKUP($B383,возврат!$B$14:$J$250,MATCH(продажи!C$10,возврат!$B$9:$J$9,0),0)</f>
        <v>0</v>
      </c>
      <c r="E383" s="12"/>
      <c r="F383" s="12"/>
      <c r="G383" s="8">
        <f>VLOOKUP($B383,возврат!$B$14:$J$250,MATCH(продажи!F$10,возврат!$B$9:$J$9,0),0)</f>
        <v>0</v>
      </c>
      <c r="H383" s="12"/>
      <c r="I383" s="11">
        <v>588</v>
      </c>
      <c r="J383" s="11"/>
      <c r="K383" s="11"/>
      <c r="L383" s="12"/>
      <c r="M383" s="12"/>
      <c r="N383" s="12"/>
      <c r="O383" s="11">
        <v>617.85</v>
      </c>
      <c r="P383" s="11"/>
      <c r="Q383" s="11"/>
      <c r="R383" s="12"/>
      <c r="S383" s="12"/>
      <c r="T383" s="12"/>
      <c r="U383" s="11">
        <v>617.85</v>
      </c>
      <c r="V383" s="11"/>
      <c r="W383" s="11"/>
      <c r="X383" s="12"/>
      <c r="Y383" s="12"/>
      <c r="Z383" s="12"/>
      <c r="AA383"/>
    </row>
    <row r="384" spans="2:27" ht="11.1" customHeight="1" outlineLevel="2">
      <c r="B384" s="10" t="s">
        <v>25</v>
      </c>
      <c r="C384" s="12"/>
      <c r="D384" s="8">
        <f>VLOOKUP($B384,возврат!$B$14:$J$250,MATCH(продажи!C$10,возврат!$B$9:$J$9,0),0)</f>
        <v>0</v>
      </c>
      <c r="E384" s="12"/>
      <c r="F384" s="12"/>
      <c r="G384" s="8">
        <f>VLOOKUP($B384,возврат!$B$14:$J$250,MATCH(продажи!F$10,возврат!$B$9:$J$9,0),0)</f>
        <v>0</v>
      </c>
      <c r="H384" s="12"/>
      <c r="I384" s="11">
        <v>588</v>
      </c>
      <c r="J384" s="11"/>
      <c r="K384" s="11"/>
      <c r="L384" s="12"/>
      <c r="M384" s="12"/>
      <c r="N384" s="12"/>
      <c r="O384" s="11">
        <v>617.85</v>
      </c>
      <c r="P384" s="11"/>
      <c r="Q384" s="11"/>
      <c r="R384" s="11">
        <v>617.85</v>
      </c>
      <c r="S384" s="11"/>
      <c r="T384" s="11"/>
      <c r="U384" s="12"/>
      <c r="V384" s="12"/>
      <c r="W384" s="12"/>
      <c r="X384" s="12"/>
      <c r="Y384" s="12"/>
      <c r="Z384" s="12"/>
      <c r="AA384"/>
    </row>
    <row r="385" spans="2:27" ht="11.1" customHeight="1" outlineLevel="2">
      <c r="B385" s="10" t="s">
        <v>30</v>
      </c>
      <c r="C385" s="12"/>
      <c r="D385" s="8">
        <f>VLOOKUP($B385,возврат!$B$14:$J$250,MATCH(продажи!C$10,возврат!$B$9:$J$9,0),0)</f>
        <v>0</v>
      </c>
      <c r="E385" s="12"/>
      <c r="F385" s="12"/>
      <c r="G385" s="8">
        <f>VLOOKUP($B385,возврат!$B$14:$J$250,MATCH(продажи!F$10,возврат!$B$9:$J$9,0),0)</f>
        <v>0</v>
      </c>
      <c r="H385" s="12"/>
      <c r="I385" s="12"/>
      <c r="J385" s="12"/>
      <c r="K385" s="12"/>
      <c r="L385" s="12"/>
      <c r="M385" s="12"/>
      <c r="N385" s="12"/>
      <c r="O385" s="11">
        <v>760.2</v>
      </c>
      <c r="P385" s="11"/>
      <c r="Q385" s="11"/>
      <c r="R385" s="11">
        <v>380.1</v>
      </c>
      <c r="S385" s="11"/>
      <c r="T385" s="11"/>
      <c r="U385" s="12"/>
      <c r="V385" s="12"/>
      <c r="W385" s="12"/>
      <c r="X385" s="12"/>
      <c r="Y385" s="12"/>
      <c r="Z385" s="12"/>
      <c r="AA385"/>
    </row>
    <row r="386" spans="2:27" ht="11.1" customHeight="1" outlineLevel="2">
      <c r="B386" s="10" t="s">
        <v>79</v>
      </c>
      <c r="C386" s="12"/>
      <c r="D386" s="8">
        <f>VLOOKUP($B386,возврат!$B$14:$J$250,MATCH(продажи!C$10,возврат!$B$9:$J$9,0),0)</f>
        <v>0</v>
      </c>
      <c r="E386" s="12"/>
      <c r="F386" s="12"/>
      <c r="G386" s="8">
        <f>VLOOKUP($B386,возврат!$B$14:$J$250,MATCH(продажи!F$10,возврат!$B$9:$J$9,0),0)</f>
        <v>32.49</v>
      </c>
      <c r="H386" s="12"/>
      <c r="I386" s="12"/>
      <c r="J386" s="12"/>
      <c r="K386" s="12"/>
      <c r="L386" s="12"/>
      <c r="M386" s="12"/>
      <c r="N386" s="12"/>
      <c r="O386" s="11">
        <v>545</v>
      </c>
      <c r="P386" s="11"/>
      <c r="Q386" s="11"/>
      <c r="R386" s="11">
        <v>545</v>
      </c>
      <c r="S386" s="11"/>
      <c r="T386" s="11"/>
      <c r="U386" s="12"/>
      <c r="V386" s="12"/>
      <c r="W386" s="12"/>
      <c r="X386" s="12"/>
      <c r="Y386" s="12"/>
      <c r="Z386" s="12"/>
      <c r="AA386"/>
    </row>
    <row r="387" spans="2:27" ht="11.1" customHeight="1" outlineLevel="2">
      <c r="B387" s="10" t="s">
        <v>35</v>
      </c>
      <c r="C387" s="12"/>
      <c r="D387" s="8">
        <f>VLOOKUP($B387,возврат!$B$14:$J$250,MATCH(продажи!C$10,возврат!$B$9:$J$9,0),0)</f>
        <v>0</v>
      </c>
      <c r="E387" s="12"/>
      <c r="F387" s="12"/>
      <c r="G387" s="8">
        <f>VLOOKUP($B387,возврат!$B$14:$J$250,MATCH(продажи!F$10,возврат!$B$9:$J$9,0),0)</f>
        <v>0</v>
      </c>
      <c r="H387" s="12"/>
      <c r="I387" s="11">
        <v>735</v>
      </c>
      <c r="J387" s="11"/>
      <c r="K387" s="11"/>
      <c r="L387" s="12"/>
      <c r="M387" s="12"/>
      <c r="N387" s="12"/>
      <c r="O387" s="8">
        <v>1249.44</v>
      </c>
      <c r="P387" s="8"/>
      <c r="Q387" s="8"/>
      <c r="R387" s="11">
        <v>735</v>
      </c>
      <c r="S387" s="11"/>
      <c r="T387" s="11"/>
      <c r="U387" s="12"/>
      <c r="V387" s="12"/>
      <c r="W387" s="12"/>
      <c r="X387" s="11">
        <v>588</v>
      </c>
      <c r="Y387" s="11"/>
      <c r="Z387" s="11"/>
      <c r="AA387"/>
    </row>
    <row r="388" spans="2:27" ht="11.1" customHeight="1" outlineLevel="2">
      <c r="B388" s="10" t="s">
        <v>37</v>
      </c>
      <c r="C388" s="12"/>
      <c r="D388" s="8">
        <f>VLOOKUP($B388,возврат!$B$14:$J$250,MATCH(продажи!C$10,возврат!$B$9:$J$9,0),0)</f>
        <v>0</v>
      </c>
      <c r="E388" s="12"/>
      <c r="F388" s="12"/>
      <c r="G388" s="8">
        <f>VLOOKUP($B388,возврат!$B$14:$J$250,MATCH(продажи!F$10,возврат!$B$9:$J$9,0),0)</f>
        <v>0</v>
      </c>
      <c r="H388" s="12"/>
      <c r="I388" s="11">
        <v>707.88</v>
      </c>
      <c r="J388" s="11"/>
      <c r="K388" s="11"/>
      <c r="L388" s="12"/>
      <c r="M388" s="12"/>
      <c r="N388" s="12"/>
      <c r="O388" s="8">
        <v>1203</v>
      </c>
      <c r="P388" s="8"/>
      <c r="Q388" s="8"/>
      <c r="R388" s="12"/>
      <c r="S388" s="12"/>
      <c r="T388" s="12"/>
      <c r="U388" s="12"/>
      <c r="V388" s="12"/>
      <c r="W388" s="12"/>
      <c r="X388" s="12"/>
      <c r="Y388" s="12"/>
      <c r="Z388" s="12"/>
      <c r="AA388"/>
    </row>
    <row r="389" spans="2:27" ht="11.1" customHeight="1" outlineLevel="2">
      <c r="B389" s="10" t="s">
        <v>81</v>
      </c>
      <c r="C389" s="11">
        <v>686.4</v>
      </c>
      <c r="D389" s="8">
        <f>VLOOKUP($B389,возврат!$B$14:$J$250,MATCH(продажи!C$10,возврат!$B$9:$J$9,0),0)</f>
        <v>0</v>
      </c>
      <c r="E389" s="11"/>
      <c r="F389" s="12"/>
      <c r="G389" s="8">
        <f>VLOOKUP($B389,возврат!$B$14:$J$250,MATCH(продажи!F$10,возврат!$B$9:$J$9,0),0)</f>
        <v>0</v>
      </c>
      <c r="H389" s="12"/>
      <c r="I389" s="12"/>
      <c r="J389" s="12"/>
      <c r="K389" s="12"/>
      <c r="L389" s="11">
        <v>686.4</v>
      </c>
      <c r="M389" s="11"/>
      <c r="N389" s="11"/>
      <c r="O389" s="12"/>
      <c r="P389" s="12"/>
      <c r="Q389" s="12"/>
      <c r="R389" s="11">
        <v>755.04</v>
      </c>
      <c r="S389" s="11"/>
      <c r="T389" s="11"/>
      <c r="U389" s="12"/>
      <c r="V389" s="12"/>
      <c r="W389" s="12"/>
      <c r="X389" s="12"/>
      <c r="Y389" s="12"/>
      <c r="Z389" s="12"/>
      <c r="AA389"/>
    </row>
    <row r="390" spans="2:27" ht="11.1" customHeight="1" outlineLevel="2">
      <c r="B390" s="10" t="s">
        <v>42</v>
      </c>
      <c r="C390" s="12"/>
      <c r="D390" s="8">
        <f>VLOOKUP($B390,возврат!$B$14:$J$250,MATCH(продажи!C$10,возврат!$B$9:$J$9,0),0)</f>
        <v>0</v>
      </c>
      <c r="E390" s="12"/>
      <c r="F390" s="12"/>
      <c r="G390" s="8">
        <f>VLOOKUP($B390,возврат!$B$14:$J$250,MATCH(продажи!F$10,возврат!$B$9:$J$9,0),0)</f>
        <v>0</v>
      </c>
      <c r="H390" s="12"/>
      <c r="I390" s="11">
        <v>511.44</v>
      </c>
      <c r="J390" s="11"/>
      <c r="K390" s="11"/>
      <c r="L390" s="11">
        <v>849.12</v>
      </c>
      <c r="M390" s="11"/>
      <c r="N390" s="11"/>
      <c r="O390" s="8">
        <v>1125</v>
      </c>
      <c r="P390" s="8"/>
      <c r="Q390" s="8"/>
      <c r="R390" s="11">
        <v>562</v>
      </c>
      <c r="S390" s="11"/>
      <c r="T390" s="11"/>
      <c r="U390" s="11">
        <v>562</v>
      </c>
      <c r="V390" s="11"/>
      <c r="W390" s="11"/>
      <c r="X390" s="11">
        <v>562</v>
      </c>
      <c r="Y390" s="11"/>
      <c r="Z390" s="11"/>
      <c r="AA390"/>
    </row>
    <row r="391" spans="2:27" ht="11.1" customHeight="1" outlineLevel="2">
      <c r="B391" s="10" t="s">
        <v>47</v>
      </c>
      <c r="C391" s="12"/>
      <c r="D391" s="8">
        <f>VLOOKUP($B391,возврат!$B$14:$J$250,MATCH(продажи!C$10,возврат!$B$9:$J$9,0),0)</f>
        <v>0</v>
      </c>
      <c r="E391" s="12"/>
      <c r="F391" s="12"/>
      <c r="G391" s="8">
        <f>VLOOKUP($B391,возврат!$B$14:$J$250,MATCH(продажи!F$10,возврат!$B$9:$J$9,0),0)</f>
        <v>0</v>
      </c>
      <c r="H391" s="12"/>
      <c r="I391" s="11">
        <v>531.15</v>
      </c>
      <c r="J391" s="11"/>
      <c r="K391" s="11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/>
    </row>
    <row r="392" spans="2:27" ht="11.1" customHeight="1" outlineLevel="2">
      <c r="B392" s="10" t="s">
        <v>52</v>
      </c>
      <c r="C392" s="11">
        <v>585</v>
      </c>
      <c r="D392" s="8">
        <f>VLOOKUP($B392,возврат!$B$14:$J$250,MATCH(продажи!C$10,возврат!$B$9:$J$9,0),0)</f>
        <v>0</v>
      </c>
      <c r="E392" s="11"/>
      <c r="F392" s="12"/>
      <c r="G392" s="8">
        <f>VLOOKUP($B392,возврат!$B$14:$J$250,MATCH(продажи!F$10,возврат!$B$9:$J$9,0),0)</f>
        <v>0</v>
      </c>
      <c r="H392" s="12"/>
      <c r="I392" s="12"/>
      <c r="J392" s="12"/>
      <c r="K392" s="12"/>
      <c r="L392" s="12"/>
      <c r="M392" s="12"/>
      <c r="N392" s="12"/>
      <c r="O392" s="11">
        <v>585</v>
      </c>
      <c r="P392" s="11"/>
      <c r="Q392" s="11"/>
      <c r="R392" s="12"/>
      <c r="S392" s="12"/>
      <c r="T392" s="12"/>
      <c r="U392" s="12"/>
      <c r="V392" s="12"/>
      <c r="W392" s="12"/>
      <c r="X392" s="12"/>
      <c r="Y392" s="12"/>
      <c r="Z392" s="12"/>
      <c r="AA392"/>
    </row>
    <row r="393" spans="2:27" ht="11.1" customHeight="1" outlineLevel="2">
      <c r="B393" s="10" t="s">
        <v>69</v>
      </c>
      <c r="C393" s="12"/>
      <c r="D393" s="8">
        <f>VLOOKUP($B393,возврат!$B$14:$J$250,MATCH(продажи!C$10,возврат!$B$9:$J$9,0),0)</f>
        <v>0</v>
      </c>
      <c r="E393" s="12"/>
      <c r="F393" s="11">
        <v>604.86</v>
      </c>
      <c r="G393" s="8">
        <f>VLOOKUP($B393,возврат!$B$14:$J$250,MATCH(продажи!F$10,возврат!$B$9:$J$9,0),0)</f>
        <v>0</v>
      </c>
      <c r="H393" s="11"/>
      <c r="I393" s="12"/>
      <c r="J393" s="12"/>
      <c r="K393" s="12"/>
      <c r="L393" s="11">
        <v>604.86</v>
      </c>
      <c r="M393" s="11"/>
      <c r="N393" s="11"/>
      <c r="O393" s="11">
        <v>604.86</v>
      </c>
      <c r="P393" s="11"/>
      <c r="Q393" s="11"/>
      <c r="R393" s="11">
        <v>665.34</v>
      </c>
      <c r="S393" s="11"/>
      <c r="T393" s="11"/>
      <c r="U393" s="11">
        <v>665.34</v>
      </c>
      <c r="V393" s="11"/>
      <c r="W393" s="11"/>
      <c r="X393" s="11">
        <v>665.34</v>
      </c>
      <c r="Y393" s="11"/>
      <c r="Z393" s="11"/>
      <c r="AA393"/>
    </row>
    <row r="394" spans="2:27" ht="11.1" customHeight="1" outlineLevel="2">
      <c r="B394" s="10" t="s">
        <v>54</v>
      </c>
      <c r="C394" s="12"/>
      <c r="D394" s="8">
        <f>VLOOKUP($B394,возврат!$B$14:$J$250,MATCH(продажи!C$10,возврат!$B$9:$J$9,0),0)</f>
        <v>0</v>
      </c>
      <c r="E394" s="12"/>
      <c r="F394" s="12"/>
      <c r="G394" s="8">
        <f>VLOOKUP($B394,возврат!$B$14:$J$250,MATCH(продажи!F$10,возврат!$B$9:$J$9,0),0)</f>
        <v>0</v>
      </c>
      <c r="H394" s="12"/>
      <c r="I394" s="12"/>
      <c r="J394" s="12"/>
      <c r="K394" s="12"/>
      <c r="L394" s="12"/>
      <c r="M394" s="12"/>
      <c r="N394" s="12"/>
      <c r="O394" s="8">
        <v>1147.5</v>
      </c>
      <c r="P394" s="8"/>
      <c r="Q394" s="8"/>
      <c r="R394" s="12"/>
      <c r="S394" s="12"/>
      <c r="T394" s="12"/>
      <c r="U394" s="11">
        <v>601</v>
      </c>
      <c r="V394" s="11"/>
      <c r="W394" s="11"/>
      <c r="X394" s="12"/>
      <c r="Y394" s="12"/>
      <c r="Z394" s="12"/>
      <c r="AA394"/>
    </row>
    <row r="395" spans="2:27" ht="11.1" customHeight="1" outlineLevel="2">
      <c r="B395" s="10" t="s">
        <v>57</v>
      </c>
      <c r="C395" s="8">
        <v>9315</v>
      </c>
      <c r="D395" s="8">
        <f>VLOOKUP($B395,возврат!$B$14:$J$250,MATCH(продажи!C$10,возврат!$B$9:$J$9,0),0)</f>
        <v>487.52</v>
      </c>
      <c r="E395" s="8"/>
      <c r="F395" s="8">
        <v>3312</v>
      </c>
      <c r="G395" s="8">
        <f>VLOOKUP($B395,возврат!$B$14:$J$250,MATCH(продажи!F$10,возврат!$B$9:$J$9,0),0)</f>
        <v>1433.9</v>
      </c>
      <c r="H395" s="8"/>
      <c r="I395" s="8">
        <v>5961.6</v>
      </c>
      <c r="J395" s="8"/>
      <c r="K395" s="8"/>
      <c r="L395" s="8">
        <v>3207</v>
      </c>
      <c r="M395" s="8"/>
      <c r="N395" s="8"/>
      <c r="O395" s="8">
        <v>4110</v>
      </c>
      <c r="P395" s="8"/>
      <c r="Q395" s="8"/>
      <c r="R395" s="8">
        <v>11517.84</v>
      </c>
      <c r="S395" s="8"/>
      <c r="T395" s="8"/>
      <c r="U395" s="12"/>
      <c r="V395" s="12"/>
      <c r="W395" s="12"/>
      <c r="X395" s="12"/>
      <c r="Y395" s="12"/>
      <c r="Z395" s="12"/>
      <c r="AA395"/>
    </row>
    <row r="396" spans="2:27" ht="11.1" customHeight="1" outlineLevel="2">
      <c r="B396" s="10" t="s">
        <v>86</v>
      </c>
      <c r="C396" s="12"/>
      <c r="D396" s="8" t="e">
        <f>VLOOKUP($B396,возврат!$B$14:$J$250,MATCH(продажи!C$10,возврат!$B$9:$J$9,0),0)</f>
        <v>#N/A</v>
      </c>
      <c r="E396" s="12"/>
      <c r="F396" s="12"/>
      <c r="G396" s="8" t="e">
        <f>VLOOKUP($B396,возврат!$B$14:$J$250,MATCH(продажи!F$10,возврат!$B$9:$J$9,0),0)</f>
        <v>#N/A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8">
        <v>2160</v>
      </c>
      <c r="S396" s="8"/>
      <c r="T396" s="8"/>
      <c r="U396" s="8">
        <v>1920</v>
      </c>
      <c r="V396" s="8"/>
      <c r="W396" s="8"/>
      <c r="X396" s="12"/>
      <c r="Y396" s="12"/>
      <c r="Z396" s="12"/>
      <c r="AA396"/>
    </row>
    <row r="397" spans="2:27" ht="11.1" customHeight="1" outlineLevel="2">
      <c r="B397" s="10" t="s">
        <v>65</v>
      </c>
      <c r="C397" s="11">
        <v>828</v>
      </c>
      <c r="D397" s="8">
        <f>VLOOKUP($B397,возврат!$B$14:$J$250,MATCH(продажи!C$10,возврат!$B$9:$J$9,0),0)</f>
        <v>716.95</v>
      </c>
      <c r="E397" s="11"/>
      <c r="F397" s="12"/>
      <c r="G397" s="8">
        <f>VLOOKUP($B397,возврат!$B$14:$J$250,MATCH(продажи!F$10,возврат!$B$9:$J$9,0),0)</f>
        <v>1433.9</v>
      </c>
      <c r="H397" s="12"/>
      <c r="I397" s="8">
        <v>7452</v>
      </c>
      <c r="J397" s="8"/>
      <c r="K397" s="8"/>
      <c r="L397" s="8">
        <v>3207</v>
      </c>
      <c r="M397" s="8"/>
      <c r="N397" s="8"/>
      <c r="O397" s="8">
        <v>3207</v>
      </c>
      <c r="P397" s="8"/>
      <c r="Q397" s="8"/>
      <c r="R397" s="8">
        <v>1806.72</v>
      </c>
      <c r="S397" s="8"/>
      <c r="T397" s="8"/>
      <c r="U397" s="12"/>
      <c r="V397" s="12"/>
      <c r="W397" s="12"/>
      <c r="X397" s="8">
        <v>1987.32</v>
      </c>
      <c r="Y397" s="8"/>
      <c r="Z397" s="8"/>
      <c r="AA397"/>
    </row>
    <row r="398" spans="2:27" ht="11.1" customHeight="1" outlineLevel="2">
      <c r="B398" s="10" t="s">
        <v>87</v>
      </c>
      <c r="C398" s="12"/>
      <c r="D398" s="8">
        <f>VLOOKUP($B398,возврат!$B$14:$J$250,MATCH(продажи!C$10,возврат!$B$9:$J$9,0),0)</f>
        <v>0</v>
      </c>
      <c r="E398" s="12"/>
      <c r="F398" s="12"/>
      <c r="G398" s="8">
        <f>VLOOKUP($B398,возврат!$B$14:$J$250,MATCH(продажи!F$10,возврат!$B$9:$J$9,0),0)</f>
        <v>0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8">
        <v>2160</v>
      </c>
      <c r="S398" s="8"/>
      <c r="T398" s="8"/>
      <c r="U398" s="8">
        <v>1920</v>
      </c>
      <c r="V398" s="8"/>
      <c r="W398" s="8"/>
      <c r="X398" s="12"/>
      <c r="Y398" s="12"/>
      <c r="Z398" s="12"/>
      <c r="AA398"/>
    </row>
    <row r="399" spans="2:27" ht="11.1" customHeight="1" outlineLevel="1">
      <c r="B399" s="7" t="s">
        <v>93</v>
      </c>
      <c r="C399" s="8">
        <v>13703.81</v>
      </c>
      <c r="D399" s="8">
        <f>VLOOKUP($B399,возврат!$B$14:$J$250,MATCH(продажи!C$10,возврат!$B$9:$J$9,0),0)</f>
        <v>0</v>
      </c>
      <c r="E399" s="8"/>
      <c r="F399" s="8">
        <v>7423.8</v>
      </c>
      <c r="G399" s="8">
        <f>VLOOKUP($B399,возврат!$B$14:$J$250,MATCH(продажи!F$10,возврат!$B$9:$J$9,0),0)</f>
        <v>0</v>
      </c>
      <c r="H399" s="8"/>
      <c r="I399" s="8">
        <v>19184</v>
      </c>
      <c r="J399" s="8"/>
      <c r="K399" s="8"/>
      <c r="L399" s="8">
        <v>10033.68</v>
      </c>
      <c r="M399" s="8"/>
      <c r="N399" s="8"/>
      <c r="O399" s="8">
        <v>20788.41</v>
      </c>
      <c r="P399" s="8"/>
      <c r="Q399" s="8"/>
      <c r="R399" s="8">
        <v>22015.14</v>
      </c>
      <c r="S399" s="8"/>
      <c r="T399" s="8"/>
      <c r="U399" s="8">
        <v>9239</v>
      </c>
      <c r="V399" s="8"/>
      <c r="W399" s="8"/>
      <c r="X399" s="8">
        <v>8974</v>
      </c>
      <c r="Y399" s="8"/>
      <c r="Z399" s="8"/>
      <c r="AA399"/>
    </row>
    <row r="400" spans="2:27" ht="11.1" customHeight="1" outlineLevel="2">
      <c r="B400" s="10" t="s">
        <v>23</v>
      </c>
      <c r="C400" s="12"/>
      <c r="D400" s="8">
        <f>VLOOKUP($B400,возврат!$B$14:$J$250,MATCH(продажи!C$10,возврат!$B$9:$J$9,0),0)</f>
        <v>0</v>
      </c>
      <c r="E400" s="12"/>
      <c r="F400" s="11">
        <v>615.84</v>
      </c>
      <c r="G400" s="8">
        <f>VLOOKUP($B400,возврат!$B$14:$J$250,MATCH(продажи!F$10,возврат!$B$9:$J$9,0),0)</f>
        <v>0</v>
      </c>
      <c r="H400" s="11"/>
      <c r="I400" s="12"/>
      <c r="J400" s="12"/>
      <c r="K400" s="12"/>
      <c r="L400" s="11">
        <v>615.84</v>
      </c>
      <c r="M400" s="11"/>
      <c r="N400" s="11"/>
      <c r="O400" s="12"/>
      <c r="P400" s="12"/>
      <c r="Q400" s="12"/>
      <c r="R400" s="12"/>
      <c r="S400" s="12"/>
      <c r="T400" s="12"/>
      <c r="U400" s="11">
        <v>646</v>
      </c>
      <c r="V400" s="11"/>
      <c r="W400" s="11"/>
      <c r="X400" s="12"/>
      <c r="Y400" s="12"/>
      <c r="Z400" s="12"/>
      <c r="AA400"/>
    </row>
    <row r="401" spans="2:27" ht="11.1" customHeight="1" outlineLevel="2">
      <c r="B401" s="10" t="s">
        <v>76</v>
      </c>
      <c r="C401" s="12"/>
      <c r="D401" s="8">
        <f>VLOOKUP($B401,возврат!$B$14:$J$250,MATCH(продажи!C$10,возврат!$B$9:$J$9,0),0)</f>
        <v>0</v>
      </c>
      <c r="E401" s="12"/>
      <c r="F401" s="11">
        <v>615.84</v>
      </c>
      <c r="G401" s="8">
        <f>VLOOKUP($B401,возврат!$B$14:$J$250,MATCH(продажи!F$10,возврат!$B$9:$J$9,0),0)</f>
        <v>0</v>
      </c>
      <c r="H401" s="11"/>
      <c r="I401" s="12"/>
      <c r="J401" s="12"/>
      <c r="K401" s="12"/>
      <c r="L401" s="11">
        <v>615.84</v>
      </c>
      <c r="M401" s="11"/>
      <c r="N401" s="1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/>
    </row>
    <row r="402" spans="2:27" ht="11.1" customHeight="1" outlineLevel="2">
      <c r="B402" s="10" t="s">
        <v>77</v>
      </c>
      <c r="C402" s="12"/>
      <c r="D402" s="8">
        <f>VLOOKUP($B402,возврат!$B$14:$J$250,MATCH(продажи!C$10,возврат!$B$9:$J$9,0),0)</f>
        <v>0</v>
      </c>
      <c r="E402" s="12"/>
      <c r="F402" s="12"/>
      <c r="G402" s="8">
        <f>VLOOKUP($B402,возврат!$B$14:$J$250,MATCH(продажи!F$10,возврат!$B$9:$J$9,0),0)</f>
        <v>0</v>
      </c>
      <c r="H402" s="12"/>
      <c r="I402" s="12"/>
      <c r="J402" s="12"/>
      <c r="K402" s="12"/>
      <c r="L402" s="11">
        <v>588</v>
      </c>
      <c r="M402" s="11"/>
      <c r="N402" s="11"/>
      <c r="O402" s="12"/>
      <c r="P402" s="12"/>
      <c r="Q402" s="12"/>
      <c r="R402" s="12"/>
      <c r="S402" s="12"/>
      <c r="T402" s="12"/>
      <c r="U402" s="11">
        <v>617.85</v>
      </c>
      <c r="V402" s="11"/>
      <c r="W402" s="11"/>
      <c r="X402" s="12"/>
      <c r="Y402" s="12"/>
      <c r="Z402" s="12"/>
      <c r="AA402"/>
    </row>
    <row r="403" spans="2:27" ht="11.1" customHeight="1" outlineLevel="2">
      <c r="B403" s="10" t="s">
        <v>25</v>
      </c>
      <c r="C403" s="12"/>
      <c r="D403" s="8">
        <f>VLOOKUP($B403,возврат!$B$14:$J$250,MATCH(продажи!C$10,возврат!$B$9:$J$9,0),0)</f>
        <v>0</v>
      </c>
      <c r="E403" s="12"/>
      <c r="F403" s="11">
        <v>588</v>
      </c>
      <c r="G403" s="8">
        <f>VLOOKUP($B403,возврат!$B$14:$J$250,MATCH(продажи!F$10,возврат!$B$9:$J$9,0),0)</f>
        <v>0</v>
      </c>
      <c r="H403" s="11"/>
      <c r="I403" s="12"/>
      <c r="J403" s="12"/>
      <c r="K403" s="12"/>
      <c r="L403" s="11">
        <v>588</v>
      </c>
      <c r="M403" s="11"/>
      <c r="N403" s="11"/>
      <c r="O403" s="12"/>
      <c r="P403" s="12"/>
      <c r="Q403" s="12"/>
      <c r="R403" s="12"/>
      <c r="S403" s="12"/>
      <c r="T403" s="12"/>
      <c r="U403" s="11">
        <v>617.85</v>
      </c>
      <c r="V403" s="11"/>
      <c r="W403" s="11"/>
      <c r="X403" s="12"/>
      <c r="Y403" s="12"/>
      <c r="Z403" s="12"/>
      <c r="AA403"/>
    </row>
    <row r="404" spans="2:27" ht="11.1" customHeight="1" outlineLevel="2">
      <c r="B404" s="10" t="s">
        <v>30</v>
      </c>
      <c r="C404" s="11">
        <v>724.08</v>
      </c>
      <c r="D404" s="8">
        <f>VLOOKUP($B404,возврат!$B$14:$J$250,MATCH(продажи!C$10,возврат!$B$9:$J$9,0),0)</f>
        <v>0</v>
      </c>
      <c r="E404" s="11"/>
      <c r="F404" s="11">
        <v>362.04</v>
      </c>
      <c r="G404" s="8">
        <f>VLOOKUP($B404,возврат!$B$14:$J$250,MATCH(продажи!F$10,возврат!$B$9:$J$9,0),0)</f>
        <v>0</v>
      </c>
      <c r="H404" s="11"/>
      <c r="I404" s="11">
        <v>362.04</v>
      </c>
      <c r="J404" s="11"/>
      <c r="K404" s="11"/>
      <c r="L404" s="11">
        <v>362.04</v>
      </c>
      <c r="M404" s="11"/>
      <c r="N404" s="11"/>
      <c r="O404" s="11">
        <v>742.14</v>
      </c>
      <c r="P404" s="11"/>
      <c r="Q404" s="11"/>
      <c r="R404" s="11">
        <v>760.2</v>
      </c>
      <c r="S404" s="11"/>
      <c r="T404" s="11"/>
      <c r="U404" s="12"/>
      <c r="V404" s="12"/>
      <c r="W404" s="12"/>
      <c r="X404" s="11">
        <v>798.12</v>
      </c>
      <c r="Y404" s="11"/>
      <c r="Z404" s="11"/>
      <c r="AA404"/>
    </row>
    <row r="405" spans="2:27" ht="11.1" customHeight="1" outlineLevel="2">
      <c r="B405" s="10" t="s">
        <v>80</v>
      </c>
      <c r="C405" s="12"/>
      <c r="D405" s="8">
        <f>VLOOKUP($B405,возврат!$B$14:$J$250,MATCH(продажи!C$10,возврат!$B$9:$J$9,0),0)</f>
        <v>0</v>
      </c>
      <c r="E405" s="12"/>
      <c r="F405" s="12"/>
      <c r="G405" s="8">
        <f>VLOOKUP($B405,возврат!$B$14:$J$250,MATCH(продажи!F$10,возврат!$B$9:$J$9,0),0)</f>
        <v>0</v>
      </c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1">
        <v>575.52</v>
      </c>
      <c r="Y405" s="11"/>
      <c r="Z405" s="11"/>
      <c r="AA405"/>
    </row>
    <row r="406" spans="2:27" ht="11.1" customHeight="1" outlineLevel="2">
      <c r="B406" s="10" t="s">
        <v>35</v>
      </c>
      <c r="C406" s="12"/>
      <c r="D406" s="8">
        <f>VLOOKUP($B406,возврат!$B$14:$J$250,MATCH(продажи!C$10,возврат!$B$9:$J$9,0),0)</f>
        <v>0</v>
      </c>
      <c r="E406" s="12"/>
      <c r="F406" s="12"/>
      <c r="G406" s="8">
        <f>VLOOKUP($B406,возврат!$B$14:$J$250,MATCH(продажи!F$10,возврат!$B$9:$J$9,0),0)</f>
        <v>0</v>
      </c>
      <c r="H406" s="12"/>
      <c r="I406" s="12"/>
      <c r="J406" s="12"/>
      <c r="K406" s="12"/>
      <c r="L406" s="12"/>
      <c r="M406" s="12"/>
      <c r="N406" s="12"/>
      <c r="O406" s="11">
        <v>624.72</v>
      </c>
      <c r="P406" s="11"/>
      <c r="Q406" s="11"/>
      <c r="R406" s="12"/>
      <c r="S406" s="12"/>
      <c r="T406" s="12"/>
      <c r="U406" s="12"/>
      <c r="V406" s="12"/>
      <c r="W406" s="12"/>
      <c r="X406" s="8">
        <v>1176</v>
      </c>
      <c r="Y406" s="8"/>
      <c r="Z406" s="8"/>
      <c r="AA406"/>
    </row>
    <row r="407" spans="2:27" ht="11.1" customHeight="1" outlineLevel="2">
      <c r="B407" s="10" t="s">
        <v>37</v>
      </c>
      <c r="C407" s="11">
        <v>643</v>
      </c>
      <c r="D407" s="8">
        <f>VLOOKUP($B407,возврат!$B$14:$J$250,MATCH(продажи!C$10,возврат!$B$9:$J$9,0),0)</f>
        <v>0</v>
      </c>
      <c r="E407" s="11"/>
      <c r="F407" s="12"/>
      <c r="G407" s="8">
        <f>VLOOKUP($B407,возврат!$B$14:$J$250,MATCH(продажи!F$10,возврат!$B$9:$J$9,0),0)</f>
        <v>0</v>
      </c>
      <c r="H407" s="12"/>
      <c r="I407" s="12"/>
      <c r="J407" s="12"/>
      <c r="K407" s="12"/>
      <c r="L407" s="12"/>
      <c r="M407" s="12"/>
      <c r="N407" s="12"/>
      <c r="O407" s="8">
        <v>1309.56</v>
      </c>
      <c r="P407" s="8"/>
      <c r="Q407" s="8"/>
      <c r="R407" s="12"/>
      <c r="S407" s="12"/>
      <c r="T407" s="12"/>
      <c r="U407" s="11">
        <v>707.88</v>
      </c>
      <c r="V407" s="11"/>
      <c r="W407" s="11"/>
      <c r="X407" s="11">
        <v>707.88</v>
      </c>
      <c r="Y407" s="11"/>
      <c r="Z407" s="11"/>
      <c r="AA407"/>
    </row>
    <row r="408" spans="2:27" ht="11.1" customHeight="1" outlineLevel="2">
      <c r="B408" s="10" t="s">
        <v>81</v>
      </c>
      <c r="C408" s="11">
        <v>686.4</v>
      </c>
      <c r="D408" s="8">
        <f>VLOOKUP($B408,возврат!$B$14:$J$250,MATCH(продажи!C$10,возврат!$B$9:$J$9,0),0)</f>
        <v>0</v>
      </c>
      <c r="E408" s="11"/>
      <c r="F408" s="12"/>
      <c r="G408" s="8">
        <f>VLOOKUP($B408,возврат!$B$14:$J$250,MATCH(продажи!F$10,возврат!$B$9:$J$9,0),0)</f>
        <v>0</v>
      </c>
      <c r="H408" s="12"/>
      <c r="I408" s="11">
        <v>686.4</v>
      </c>
      <c r="J408" s="11"/>
      <c r="K408" s="11"/>
      <c r="L408" s="12"/>
      <c r="M408" s="12"/>
      <c r="N408" s="12"/>
      <c r="O408" s="11">
        <v>755.04</v>
      </c>
      <c r="P408" s="11"/>
      <c r="Q408" s="11"/>
      <c r="R408" s="11">
        <v>755.04</v>
      </c>
      <c r="S408" s="11"/>
      <c r="T408" s="11"/>
      <c r="U408" s="11">
        <v>755.04</v>
      </c>
      <c r="V408" s="11"/>
      <c r="W408" s="11"/>
      <c r="X408" s="11">
        <v>755.04</v>
      </c>
      <c r="Y408" s="11"/>
      <c r="Z408" s="11"/>
      <c r="AA408"/>
    </row>
    <row r="409" spans="2:27" ht="11.1" customHeight="1" outlineLevel="2">
      <c r="B409" s="10" t="s">
        <v>42</v>
      </c>
      <c r="C409" s="12"/>
      <c r="D409" s="8">
        <f>VLOOKUP($B409,возврат!$B$14:$J$250,MATCH(продажи!C$10,возврат!$B$9:$J$9,0),0)</f>
        <v>0</v>
      </c>
      <c r="E409" s="12"/>
      <c r="F409" s="12"/>
      <c r="G409" s="8">
        <f>VLOOKUP($B409,возврат!$B$14:$J$250,MATCH(продажи!F$10,возврат!$B$9:$J$9,0),0)</f>
        <v>0</v>
      </c>
      <c r="H409" s="12"/>
      <c r="I409" s="12"/>
      <c r="J409" s="12"/>
      <c r="K409" s="12"/>
      <c r="L409" s="11">
        <v>849.12</v>
      </c>
      <c r="M409" s="11"/>
      <c r="N409" s="11"/>
      <c r="O409" s="8">
        <v>1074</v>
      </c>
      <c r="P409" s="8"/>
      <c r="Q409" s="8"/>
      <c r="R409" s="11">
        <v>562</v>
      </c>
      <c r="S409" s="11"/>
      <c r="T409" s="11"/>
      <c r="U409" s="11">
        <v>562</v>
      </c>
      <c r="V409" s="11"/>
      <c r="W409" s="11"/>
      <c r="X409" s="11">
        <v>562</v>
      </c>
      <c r="Y409" s="11"/>
      <c r="Z409" s="11"/>
      <c r="AA409"/>
    </row>
    <row r="410" spans="2:27" ht="11.1" customHeight="1" outlineLevel="2">
      <c r="B410" s="10" t="s">
        <v>47</v>
      </c>
      <c r="C410" s="12"/>
      <c r="D410" s="8">
        <f>VLOOKUP($B410,возврат!$B$14:$J$250,MATCH(продажи!C$10,возврат!$B$9:$J$9,0),0)</f>
        <v>0</v>
      </c>
      <c r="E410" s="12"/>
      <c r="F410" s="12"/>
      <c r="G410" s="8">
        <f>VLOOKUP($B410,возврат!$B$14:$J$250,MATCH(продажи!F$10,возврат!$B$9:$J$9,0),0)</f>
        <v>0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1">
        <v>584.25</v>
      </c>
      <c r="V410" s="11"/>
      <c r="W410" s="11"/>
      <c r="X410" s="11">
        <v>584.25</v>
      </c>
      <c r="Y410" s="11"/>
      <c r="Z410" s="11"/>
      <c r="AA410"/>
    </row>
    <row r="411" spans="2:27" ht="11.1" customHeight="1" outlineLevel="2">
      <c r="B411" s="10" t="s">
        <v>69</v>
      </c>
      <c r="C411" s="8">
        <v>1713.77</v>
      </c>
      <c r="D411" s="8">
        <f>VLOOKUP($B411,возврат!$B$14:$J$250,MATCH(продажи!C$10,возврат!$B$9:$J$9,0),0)</f>
        <v>0</v>
      </c>
      <c r="E411" s="8"/>
      <c r="F411" s="11">
        <v>604.86</v>
      </c>
      <c r="G411" s="8">
        <f>VLOOKUP($B411,возврат!$B$14:$J$250,MATCH(продажи!F$10,возврат!$B$9:$J$9,0),0)</f>
        <v>0</v>
      </c>
      <c r="H411" s="11"/>
      <c r="I411" s="11">
        <v>604.86</v>
      </c>
      <c r="J411" s="11"/>
      <c r="K411" s="11"/>
      <c r="L411" s="12"/>
      <c r="M411" s="12"/>
      <c r="N411" s="12"/>
      <c r="O411" s="11">
        <v>604.86</v>
      </c>
      <c r="P411" s="11"/>
      <c r="Q411" s="11"/>
      <c r="R411" s="11">
        <v>665.34</v>
      </c>
      <c r="S411" s="11"/>
      <c r="T411" s="11"/>
      <c r="U411" s="11">
        <v>665.34</v>
      </c>
      <c r="V411" s="11"/>
      <c r="W411" s="11"/>
      <c r="X411" s="11">
        <v>665.34</v>
      </c>
      <c r="Y411" s="11"/>
      <c r="Z411" s="11"/>
      <c r="AA411"/>
    </row>
    <row r="412" spans="2:27" ht="11.1" customHeight="1" outlineLevel="2">
      <c r="B412" s="10" t="s">
        <v>54</v>
      </c>
      <c r="C412" s="12"/>
      <c r="D412" s="8">
        <f>VLOOKUP($B412,возврат!$B$14:$J$250,MATCH(продажи!C$10,возврат!$B$9:$J$9,0),0)</f>
        <v>0</v>
      </c>
      <c r="E412" s="12"/>
      <c r="F412" s="12"/>
      <c r="G412" s="8">
        <f>VLOOKUP($B412,возврат!$B$14:$J$250,MATCH(продажи!F$10,возврат!$B$9:$J$9,0),0)</f>
        <v>0</v>
      </c>
      <c r="H412" s="12"/>
      <c r="I412" s="12"/>
      <c r="J412" s="12"/>
      <c r="K412" s="12"/>
      <c r="L412" s="12"/>
      <c r="M412" s="12"/>
      <c r="N412" s="12"/>
      <c r="O412" s="11">
        <v>546</v>
      </c>
      <c r="P412" s="11"/>
      <c r="Q412" s="11"/>
      <c r="R412" s="12"/>
      <c r="S412" s="12"/>
      <c r="T412" s="12"/>
      <c r="U412" s="8">
        <v>1202</v>
      </c>
      <c r="V412" s="8"/>
      <c r="W412" s="8"/>
      <c r="X412" s="12"/>
      <c r="Y412" s="12"/>
      <c r="Z412" s="12"/>
      <c r="AA412"/>
    </row>
    <row r="413" spans="2:27" ht="11.1" customHeight="1" outlineLevel="2">
      <c r="B413" s="10" t="s">
        <v>57</v>
      </c>
      <c r="C413" s="8">
        <v>7452</v>
      </c>
      <c r="D413" s="8">
        <f>VLOOKUP($B413,возврат!$B$14:$J$250,MATCH(продажи!C$10,возврат!$B$9:$J$9,0),0)</f>
        <v>487.52</v>
      </c>
      <c r="E413" s="8"/>
      <c r="F413" s="8">
        <v>4636.8</v>
      </c>
      <c r="G413" s="8">
        <f>VLOOKUP($B413,возврат!$B$14:$J$250,MATCH(продажи!F$10,возврат!$B$9:$J$9,0),0)</f>
        <v>1433.9</v>
      </c>
      <c r="H413" s="8"/>
      <c r="I413" s="8">
        <v>8611</v>
      </c>
      <c r="J413" s="8"/>
      <c r="K413" s="8"/>
      <c r="L413" s="8">
        <v>3207</v>
      </c>
      <c r="M413" s="8"/>
      <c r="N413" s="8"/>
      <c r="O413" s="8">
        <v>6414</v>
      </c>
      <c r="P413" s="8"/>
      <c r="Q413" s="8"/>
      <c r="R413" s="8">
        <v>7904.4</v>
      </c>
      <c r="S413" s="8"/>
      <c r="T413" s="8"/>
      <c r="U413" s="12"/>
      <c r="V413" s="12"/>
      <c r="W413" s="12"/>
      <c r="X413" s="12"/>
      <c r="Y413" s="12"/>
      <c r="Z413" s="12"/>
      <c r="AA413"/>
    </row>
    <row r="414" spans="2:27" ht="11.1" customHeight="1" outlineLevel="2">
      <c r="B414" s="10" t="s">
        <v>86</v>
      </c>
      <c r="C414" s="12"/>
      <c r="D414" s="8" t="e">
        <f>VLOOKUP($B414,возврат!$B$14:$J$250,MATCH(продажи!C$10,возврат!$B$9:$J$9,0),0)</f>
        <v>#N/A</v>
      </c>
      <c r="E414" s="12"/>
      <c r="F414" s="12"/>
      <c r="G414" s="8" t="e">
        <f>VLOOKUP($B414,возврат!$B$14:$J$250,MATCH(продажи!F$10,возврат!$B$9:$J$9,0),0)</f>
        <v>#N/A</v>
      </c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8">
        <v>3600</v>
      </c>
      <c r="S414" s="8"/>
      <c r="T414" s="8"/>
      <c r="U414" s="8">
        <v>1440</v>
      </c>
      <c r="V414" s="8"/>
      <c r="W414" s="8"/>
      <c r="X414" s="8">
        <v>1056</v>
      </c>
      <c r="Y414" s="8"/>
      <c r="Z414" s="8"/>
      <c r="AA414"/>
    </row>
    <row r="415" spans="2:27" ht="11.1" customHeight="1" outlineLevel="2">
      <c r="B415" s="10" t="s">
        <v>64</v>
      </c>
      <c r="C415" s="12"/>
      <c r="D415" s="8">
        <f>VLOOKUP($B415,возврат!$B$14:$J$250,MATCH(продажи!C$10,возврат!$B$9:$J$9,0),0)</f>
        <v>0</v>
      </c>
      <c r="E415" s="12"/>
      <c r="F415" s="12"/>
      <c r="G415" s="8">
        <f>VLOOKUP($B415,возврат!$B$14:$J$250,MATCH(продажи!F$10,возврат!$B$9:$J$9,0),0)</f>
        <v>0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8">
        <v>1090.8</v>
      </c>
      <c r="S415" s="8"/>
      <c r="T415" s="8"/>
      <c r="U415" s="12"/>
      <c r="V415" s="12"/>
      <c r="W415" s="12"/>
      <c r="X415" s="12"/>
      <c r="Y415" s="12"/>
      <c r="Z415" s="12"/>
      <c r="AA415"/>
    </row>
    <row r="416" spans="2:27" ht="11.1" customHeight="1" outlineLevel="2">
      <c r="B416" s="10" t="s">
        <v>65</v>
      </c>
      <c r="C416" s="8">
        <v>2484</v>
      </c>
      <c r="D416" s="8">
        <f>VLOOKUP($B416,возврат!$B$14:$J$250,MATCH(продажи!C$10,возврат!$B$9:$J$9,0),0)</f>
        <v>716.95</v>
      </c>
      <c r="E416" s="8"/>
      <c r="F416" s="12"/>
      <c r="G416" s="8">
        <f>VLOOKUP($B416,возврат!$B$14:$J$250,MATCH(продажи!F$10,возврат!$B$9:$J$9,0),0)</f>
        <v>1433.9</v>
      </c>
      <c r="H416" s="12"/>
      <c r="I416" s="8">
        <v>8920.08</v>
      </c>
      <c r="J416" s="8"/>
      <c r="K416" s="8"/>
      <c r="L416" s="8">
        <v>3207</v>
      </c>
      <c r="M416" s="8"/>
      <c r="N416" s="8"/>
      <c r="O416" s="8">
        <v>8717.64</v>
      </c>
      <c r="P416" s="8"/>
      <c r="Q416" s="8"/>
      <c r="R416" s="8">
        <v>4516.8</v>
      </c>
      <c r="S416" s="8"/>
      <c r="T416" s="8"/>
      <c r="U416" s="12"/>
      <c r="V416" s="12"/>
      <c r="W416" s="12"/>
      <c r="X416" s="11">
        <v>993.66</v>
      </c>
      <c r="Y416" s="11"/>
      <c r="Z416" s="11"/>
      <c r="AA416"/>
    </row>
    <row r="417" spans="2:27" ht="11.1" customHeight="1" outlineLevel="2">
      <c r="B417" s="10" t="s">
        <v>87</v>
      </c>
      <c r="C417" s="12"/>
      <c r="D417" s="8">
        <f>VLOOKUP($B417,возврат!$B$14:$J$250,MATCH(продажи!C$10,возврат!$B$9:$J$9,0),0)</f>
        <v>0</v>
      </c>
      <c r="E417" s="12"/>
      <c r="F417" s="12"/>
      <c r="G417" s="8">
        <f>VLOOKUP($B417,возврат!$B$14:$J$250,MATCH(продажи!F$10,возврат!$B$9:$J$9,0),0)</f>
        <v>0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8">
        <v>2160</v>
      </c>
      <c r="S417" s="8"/>
      <c r="T417" s="8"/>
      <c r="U417" s="8">
        <v>1440</v>
      </c>
      <c r="V417" s="8"/>
      <c r="W417" s="8"/>
      <c r="X417" s="8">
        <v>1100</v>
      </c>
      <c r="Y417" s="8"/>
      <c r="Z417" s="8"/>
      <c r="AA417"/>
    </row>
    <row r="418" spans="2:27" ht="11.1" customHeight="1" outlineLevel="1">
      <c r="B418" s="7" t="s">
        <v>94</v>
      </c>
      <c r="C418" s="8">
        <v>20628.07</v>
      </c>
      <c r="D418" s="8">
        <f>VLOOKUP($B418,возврат!$B$14:$J$250,MATCH(продажи!C$10,возврат!$B$9:$J$9,0),0)</f>
        <v>828</v>
      </c>
      <c r="E418" s="8"/>
      <c r="F418" s="8">
        <v>18054.48</v>
      </c>
      <c r="G418" s="8">
        <f>VLOOKUP($B418,возврат!$B$14:$J$250,MATCH(продажи!F$10,возврат!$B$9:$J$9,0),0)</f>
        <v>0</v>
      </c>
      <c r="H418" s="8"/>
      <c r="I418" s="8">
        <v>26971.61</v>
      </c>
      <c r="J418" s="8"/>
      <c r="K418" s="8"/>
      <c r="L418" s="8">
        <v>24669.85</v>
      </c>
      <c r="M418" s="8"/>
      <c r="N418" s="8"/>
      <c r="O418" s="8">
        <v>40973.19</v>
      </c>
      <c r="P418" s="8"/>
      <c r="Q418" s="8"/>
      <c r="R418" s="8">
        <v>58142.68</v>
      </c>
      <c r="S418" s="8"/>
      <c r="T418" s="8"/>
      <c r="U418" s="8">
        <v>15851.73</v>
      </c>
      <c r="V418" s="8"/>
      <c r="W418" s="8"/>
      <c r="X418" s="8">
        <v>21015.75</v>
      </c>
      <c r="Y418" s="8"/>
      <c r="Z418" s="8"/>
      <c r="AA418"/>
    </row>
    <row r="419" spans="2:27" ht="11.1" customHeight="1" outlineLevel="2">
      <c r="B419" s="10" t="s">
        <v>23</v>
      </c>
      <c r="C419" s="11">
        <v>615.84</v>
      </c>
      <c r="D419" s="8">
        <f>VLOOKUP($B419,возврат!$B$14:$J$250,MATCH(продажи!C$10,возврат!$B$9:$J$9,0),0)</f>
        <v>0</v>
      </c>
      <c r="E419" s="11"/>
      <c r="F419" s="12"/>
      <c r="G419" s="8">
        <f>VLOOKUP($B419,возврат!$B$14:$J$250,MATCH(продажи!F$10,возврат!$B$9:$J$9,0),0)</f>
        <v>0</v>
      </c>
      <c r="H419" s="12"/>
      <c r="I419" s="11">
        <v>615.84</v>
      </c>
      <c r="J419" s="11"/>
      <c r="K419" s="11"/>
      <c r="L419" s="12"/>
      <c r="M419" s="12"/>
      <c r="N419" s="12"/>
      <c r="O419" s="11">
        <v>646</v>
      </c>
      <c r="P419" s="11"/>
      <c r="Q419" s="11"/>
      <c r="R419" s="12"/>
      <c r="S419" s="12"/>
      <c r="T419" s="12"/>
      <c r="U419" s="12"/>
      <c r="V419" s="12"/>
      <c r="W419" s="12"/>
      <c r="X419" s="12"/>
      <c r="Y419" s="12"/>
      <c r="Z419" s="12"/>
      <c r="AA419"/>
    </row>
    <row r="420" spans="2:27" ht="11.1" customHeight="1" outlineLevel="2">
      <c r="B420" s="10" t="s">
        <v>76</v>
      </c>
      <c r="C420" s="11">
        <v>615.84</v>
      </c>
      <c r="D420" s="8">
        <f>VLOOKUP($B420,возврат!$B$14:$J$250,MATCH(продажи!C$10,возврат!$B$9:$J$9,0),0)</f>
        <v>0</v>
      </c>
      <c r="E420" s="11"/>
      <c r="F420" s="12"/>
      <c r="G420" s="8">
        <f>VLOOKUP($B420,возврат!$B$14:$J$250,MATCH(продажи!F$10,возврат!$B$9:$J$9,0),0)</f>
        <v>0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/>
    </row>
    <row r="421" spans="2:27" ht="11.1" customHeight="1" outlineLevel="2">
      <c r="B421" s="10" t="s">
        <v>77</v>
      </c>
      <c r="C421" s="8">
        <v>1176</v>
      </c>
      <c r="D421" s="8">
        <f>VLOOKUP($B421,возврат!$B$14:$J$250,MATCH(продажи!C$10,возврат!$B$9:$J$9,0),0)</f>
        <v>0</v>
      </c>
      <c r="E421" s="8"/>
      <c r="F421" s="11">
        <v>588</v>
      </c>
      <c r="G421" s="8">
        <f>VLOOKUP($B421,возврат!$B$14:$J$250,MATCH(продажи!F$10,возврат!$B$9:$J$9,0),0)</f>
        <v>0</v>
      </c>
      <c r="H421" s="11"/>
      <c r="I421" s="12"/>
      <c r="J421" s="12"/>
      <c r="K421" s="12"/>
      <c r="L421" s="11">
        <v>588</v>
      </c>
      <c r="M421" s="11"/>
      <c r="N421" s="11"/>
      <c r="O421" s="8">
        <v>1235.7</v>
      </c>
      <c r="P421" s="8"/>
      <c r="Q421" s="8"/>
      <c r="R421" s="11">
        <v>617.85</v>
      </c>
      <c r="S421" s="11"/>
      <c r="T421" s="11"/>
      <c r="U421" s="8">
        <v>1235.7</v>
      </c>
      <c r="V421" s="8"/>
      <c r="W421" s="8"/>
      <c r="X421" s="12"/>
      <c r="Y421" s="12"/>
      <c r="Z421" s="12"/>
      <c r="AA421"/>
    </row>
    <row r="422" spans="2:27" ht="11.1" customHeight="1" outlineLevel="2">
      <c r="B422" s="10" t="s">
        <v>25</v>
      </c>
      <c r="C422" s="8">
        <v>1176</v>
      </c>
      <c r="D422" s="8">
        <f>VLOOKUP($B422,возврат!$B$14:$J$250,MATCH(продажи!C$10,возврат!$B$9:$J$9,0),0)</f>
        <v>0</v>
      </c>
      <c r="E422" s="8"/>
      <c r="F422" s="8">
        <v>1765.26</v>
      </c>
      <c r="G422" s="8">
        <f>VLOOKUP($B422,возврат!$B$14:$J$250,MATCH(продажи!F$10,возврат!$B$9:$J$9,0),0)</f>
        <v>0</v>
      </c>
      <c r="H422" s="8"/>
      <c r="I422" s="11">
        <v>588</v>
      </c>
      <c r="J422" s="11"/>
      <c r="K422" s="11"/>
      <c r="L422" s="8">
        <v>1176</v>
      </c>
      <c r="M422" s="8"/>
      <c r="N422" s="8"/>
      <c r="O422" s="8">
        <v>2471.4</v>
      </c>
      <c r="P422" s="8"/>
      <c r="Q422" s="8"/>
      <c r="R422" s="8">
        <v>1235.7</v>
      </c>
      <c r="S422" s="8"/>
      <c r="T422" s="8"/>
      <c r="U422" s="8">
        <v>1853.55</v>
      </c>
      <c r="V422" s="8"/>
      <c r="W422" s="8"/>
      <c r="X422" s="11">
        <v>679.59</v>
      </c>
      <c r="Y422" s="11"/>
      <c r="Z422" s="11"/>
      <c r="AA422"/>
    </row>
    <row r="423" spans="2:27" ht="11.1" customHeight="1" outlineLevel="2">
      <c r="B423" s="10" t="s">
        <v>78</v>
      </c>
      <c r="C423" s="11">
        <v>519.84</v>
      </c>
      <c r="D423" s="8">
        <f>VLOOKUP($B423,возврат!$B$14:$J$250,MATCH(продажи!C$10,возврат!$B$9:$J$9,0),0)</f>
        <v>0</v>
      </c>
      <c r="E423" s="11"/>
      <c r="F423" s="11">
        <v>519.84</v>
      </c>
      <c r="G423" s="8">
        <f>VLOOKUP($B423,возврат!$B$14:$J$250,MATCH(продажи!F$10,возврат!$B$9:$J$9,0),0)</f>
        <v>0</v>
      </c>
      <c r="H423" s="11"/>
      <c r="I423" s="8">
        <v>1039.68</v>
      </c>
      <c r="J423" s="8"/>
      <c r="K423" s="8"/>
      <c r="L423" s="8">
        <v>1039.68</v>
      </c>
      <c r="M423" s="8"/>
      <c r="N423" s="8"/>
      <c r="O423" s="11">
        <v>545</v>
      </c>
      <c r="P423" s="11"/>
      <c r="Q423" s="11"/>
      <c r="R423" s="8">
        <v>1091</v>
      </c>
      <c r="S423" s="8"/>
      <c r="T423" s="8"/>
      <c r="U423" s="11">
        <v>545</v>
      </c>
      <c r="V423" s="11"/>
      <c r="W423" s="11"/>
      <c r="X423" s="8">
        <v>1719.36</v>
      </c>
      <c r="Y423" s="8"/>
      <c r="Z423" s="8"/>
      <c r="AA423"/>
    </row>
    <row r="424" spans="2:27" ht="11.1" customHeight="1" outlineLevel="2">
      <c r="B424" s="10" t="s">
        <v>79</v>
      </c>
      <c r="C424" s="11">
        <v>519.84</v>
      </c>
      <c r="D424" s="8">
        <f>VLOOKUP($B424,возврат!$B$14:$J$250,MATCH(продажи!C$10,возврат!$B$9:$J$9,0),0)</f>
        <v>0</v>
      </c>
      <c r="E424" s="11"/>
      <c r="F424" s="11">
        <v>519.84</v>
      </c>
      <c r="G424" s="8">
        <f>VLOOKUP($B424,возврат!$B$14:$J$250,MATCH(продажи!F$10,возврат!$B$9:$J$9,0),0)</f>
        <v>32.49</v>
      </c>
      <c r="H424" s="11"/>
      <c r="I424" s="8">
        <v>1039.68</v>
      </c>
      <c r="J424" s="8"/>
      <c r="K424" s="8"/>
      <c r="L424" s="11">
        <v>519.84</v>
      </c>
      <c r="M424" s="11"/>
      <c r="N424" s="11"/>
      <c r="O424" s="8">
        <v>1091</v>
      </c>
      <c r="P424" s="8"/>
      <c r="Q424" s="8"/>
      <c r="R424" s="8">
        <v>1091</v>
      </c>
      <c r="S424" s="8"/>
      <c r="T424" s="8"/>
      <c r="U424" s="8">
        <v>1091</v>
      </c>
      <c r="V424" s="8"/>
      <c r="W424" s="8"/>
      <c r="X424" s="8">
        <v>1146.24</v>
      </c>
      <c r="Y424" s="8"/>
      <c r="Z424" s="8"/>
      <c r="AA424"/>
    </row>
    <row r="425" spans="2:27" ht="11.1" customHeight="1" outlineLevel="2">
      <c r="B425" s="10" t="s">
        <v>80</v>
      </c>
      <c r="C425" s="8">
        <v>1044</v>
      </c>
      <c r="D425" s="8">
        <f>VLOOKUP($B425,возврат!$B$14:$J$250,MATCH(продажи!C$10,возврат!$B$9:$J$9,0),0)</f>
        <v>0</v>
      </c>
      <c r="E425" s="8"/>
      <c r="F425" s="12"/>
      <c r="G425" s="8">
        <f>VLOOKUP($B425,возврат!$B$14:$J$250,MATCH(продажи!F$10,возврат!$B$9:$J$9,0),0)</f>
        <v>0</v>
      </c>
      <c r="H425" s="12"/>
      <c r="I425" s="11">
        <v>522</v>
      </c>
      <c r="J425" s="11"/>
      <c r="K425" s="11"/>
      <c r="L425" s="8">
        <v>1044</v>
      </c>
      <c r="M425" s="8"/>
      <c r="N425" s="8"/>
      <c r="O425" s="11">
        <v>548.16</v>
      </c>
      <c r="P425" s="11"/>
      <c r="Q425" s="11"/>
      <c r="R425" s="12"/>
      <c r="S425" s="12"/>
      <c r="T425" s="12"/>
      <c r="U425" s="11">
        <v>548.16</v>
      </c>
      <c r="V425" s="11"/>
      <c r="W425" s="11"/>
      <c r="X425" s="11">
        <v>575.52</v>
      </c>
      <c r="Y425" s="11"/>
      <c r="Z425" s="11"/>
      <c r="AA425"/>
    </row>
    <row r="426" spans="2:27" ht="11.1" customHeight="1" outlineLevel="2">
      <c r="B426" s="10" t="s">
        <v>31</v>
      </c>
      <c r="C426" s="12"/>
      <c r="D426" s="8">
        <f>VLOOKUP($B426,возврат!$B$14:$J$250,MATCH(продажи!C$10,возврат!$B$9:$J$9,0),0)</f>
        <v>0</v>
      </c>
      <c r="E426" s="12"/>
      <c r="F426" s="11">
        <v>519.84</v>
      </c>
      <c r="G426" s="8">
        <f>VLOOKUP($B426,возврат!$B$14:$J$250,MATCH(продажи!F$10,возврат!$B$9:$J$9,0),0)</f>
        <v>171</v>
      </c>
      <c r="H426" s="11"/>
      <c r="I426" s="12"/>
      <c r="J426" s="12"/>
      <c r="K426" s="12"/>
      <c r="L426" s="12"/>
      <c r="M426" s="12"/>
      <c r="N426" s="12"/>
      <c r="O426" s="11">
        <v>548.16</v>
      </c>
      <c r="P426" s="11"/>
      <c r="Q426" s="11"/>
      <c r="R426" s="11">
        <v>548.16</v>
      </c>
      <c r="S426" s="11"/>
      <c r="T426" s="11"/>
      <c r="U426" s="12"/>
      <c r="V426" s="12"/>
      <c r="W426" s="12"/>
      <c r="X426" s="12"/>
      <c r="Y426" s="12"/>
      <c r="Z426" s="12"/>
      <c r="AA426"/>
    </row>
    <row r="427" spans="2:27" ht="11.1" customHeight="1" outlineLevel="2">
      <c r="B427" s="10" t="s">
        <v>35</v>
      </c>
      <c r="C427" s="11">
        <v>735</v>
      </c>
      <c r="D427" s="8">
        <f>VLOOKUP($B427,возврат!$B$14:$J$250,MATCH(продажи!C$10,возврат!$B$9:$J$9,0),0)</f>
        <v>0</v>
      </c>
      <c r="E427" s="11"/>
      <c r="F427" s="11">
        <v>735</v>
      </c>
      <c r="G427" s="8">
        <f>VLOOKUP($B427,возврат!$B$14:$J$250,MATCH(продажи!F$10,возврат!$B$9:$J$9,0),0)</f>
        <v>0</v>
      </c>
      <c r="H427" s="11"/>
      <c r="I427" s="11">
        <v>735</v>
      </c>
      <c r="J427" s="11"/>
      <c r="K427" s="11"/>
      <c r="L427" s="11">
        <v>735</v>
      </c>
      <c r="M427" s="11"/>
      <c r="N427" s="11"/>
      <c r="O427" s="11">
        <v>735</v>
      </c>
      <c r="P427" s="11"/>
      <c r="Q427" s="11"/>
      <c r="R427" s="8">
        <v>1249.44</v>
      </c>
      <c r="S427" s="8"/>
      <c r="T427" s="8"/>
      <c r="U427" s="12"/>
      <c r="V427" s="12"/>
      <c r="W427" s="12"/>
      <c r="X427" s="8">
        <v>1764</v>
      </c>
      <c r="Y427" s="8"/>
      <c r="Z427" s="8"/>
      <c r="AA427"/>
    </row>
    <row r="428" spans="2:27" ht="11.1" customHeight="1" outlineLevel="2">
      <c r="B428" s="10" t="s">
        <v>37</v>
      </c>
      <c r="C428" s="11">
        <v>643</v>
      </c>
      <c r="D428" s="8">
        <f>VLOOKUP($B428,возврат!$B$14:$J$250,MATCH(продажи!C$10,возврат!$B$9:$J$9,0),0)</f>
        <v>0</v>
      </c>
      <c r="E428" s="11"/>
      <c r="F428" s="8">
        <v>1287</v>
      </c>
      <c r="G428" s="8">
        <f>VLOOKUP($B428,возврат!$B$14:$J$250,MATCH(продажи!F$10,возврат!$B$9:$J$9,0),0)</f>
        <v>0</v>
      </c>
      <c r="H428" s="8"/>
      <c r="I428" s="11">
        <v>707.88</v>
      </c>
      <c r="J428" s="11"/>
      <c r="K428" s="11"/>
      <c r="L428" s="12"/>
      <c r="M428" s="12"/>
      <c r="N428" s="12"/>
      <c r="O428" s="11">
        <v>707.88</v>
      </c>
      <c r="P428" s="11"/>
      <c r="Q428" s="11"/>
      <c r="R428" s="8">
        <v>1309.56</v>
      </c>
      <c r="S428" s="8"/>
      <c r="T428" s="8"/>
      <c r="U428" s="11">
        <v>707.88</v>
      </c>
      <c r="V428" s="11"/>
      <c r="W428" s="11"/>
      <c r="X428" s="11">
        <v>707.88</v>
      </c>
      <c r="Y428" s="11"/>
      <c r="Z428" s="11"/>
      <c r="AA428"/>
    </row>
    <row r="429" spans="2:27" ht="11.1" customHeight="1" outlineLevel="2">
      <c r="B429" s="10" t="s">
        <v>81</v>
      </c>
      <c r="C429" s="12"/>
      <c r="D429" s="8">
        <f>VLOOKUP($B429,возврат!$B$14:$J$250,MATCH(продажи!C$10,возврат!$B$9:$J$9,0),0)</f>
        <v>0</v>
      </c>
      <c r="E429" s="12"/>
      <c r="F429" s="11">
        <v>686.4</v>
      </c>
      <c r="G429" s="8">
        <f>VLOOKUP($B429,возврат!$B$14:$J$250,MATCH(продажи!F$10,возврат!$B$9:$J$9,0),0)</f>
        <v>0</v>
      </c>
      <c r="H429" s="11"/>
      <c r="I429" s="12"/>
      <c r="J429" s="12"/>
      <c r="K429" s="12"/>
      <c r="L429" s="11">
        <v>686.4</v>
      </c>
      <c r="M429" s="11"/>
      <c r="N429" s="11"/>
      <c r="O429" s="11">
        <v>755.04</v>
      </c>
      <c r="P429" s="11"/>
      <c r="Q429" s="11"/>
      <c r="R429" s="12"/>
      <c r="S429" s="12"/>
      <c r="T429" s="12"/>
      <c r="U429" s="11">
        <v>755.04</v>
      </c>
      <c r="V429" s="11"/>
      <c r="W429" s="11"/>
      <c r="X429" s="12"/>
      <c r="Y429" s="12"/>
      <c r="Z429" s="12"/>
      <c r="AA429"/>
    </row>
    <row r="430" spans="2:27" ht="11.1" customHeight="1" outlineLevel="2">
      <c r="B430" s="10" t="s">
        <v>42</v>
      </c>
      <c r="C430" s="11">
        <v>511.44</v>
      </c>
      <c r="D430" s="8">
        <f>VLOOKUP($B430,возврат!$B$14:$J$250,MATCH(продажи!C$10,возврат!$B$9:$J$9,0),0)</f>
        <v>0</v>
      </c>
      <c r="E430" s="11"/>
      <c r="F430" s="11">
        <v>511.44</v>
      </c>
      <c r="G430" s="8">
        <f>VLOOKUP($B430,возврат!$B$14:$J$250,MATCH(продажи!F$10,возврат!$B$9:$J$9,0),0)</f>
        <v>0</v>
      </c>
      <c r="H430" s="11"/>
      <c r="I430" s="8">
        <v>1022.88</v>
      </c>
      <c r="J430" s="8"/>
      <c r="K430" s="8"/>
      <c r="L430" s="8">
        <v>1360.56</v>
      </c>
      <c r="M430" s="8"/>
      <c r="N430" s="8"/>
      <c r="O430" s="8">
        <v>1687.68</v>
      </c>
      <c r="P430" s="8"/>
      <c r="Q430" s="8"/>
      <c r="R430" s="8">
        <v>1687.68</v>
      </c>
      <c r="S430" s="8"/>
      <c r="T430" s="8"/>
      <c r="U430" s="11">
        <v>562</v>
      </c>
      <c r="V430" s="11"/>
      <c r="W430" s="11"/>
      <c r="X430" s="8">
        <v>1125</v>
      </c>
      <c r="Y430" s="8"/>
      <c r="Z430" s="8"/>
      <c r="AA430"/>
    </row>
    <row r="431" spans="2:27" ht="11.1" customHeight="1" outlineLevel="2">
      <c r="B431" s="10" t="s">
        <v>82</v>
      </c>
      <c r="C431" s="12"/>
      <c r="D431" s="8">
        <f>VLOOKUP($B431,возврат!$B$14:$J$250,MATCH(продажи!C$10,возврат!$B$9:$J$9,0),0)</f>
        <v>0</v>
      </c>
      <c r="E431" s="12"/>
      <c r="F431" s="11">
        <v>630</v>
      </c>
      <c r="G431" s="8">
        <f>VLOOKUP($B431,возврат!$B$14:$J$250,MATCH(продажи!F$10,возврат!$B$9:$J$9,0),0)</f>
        <v>0</v>
      </c>
      <c r="H431" s="11"/>
      <c r="I431" s="11">
        <v>630</v>
      </c>
      <c r="J431" s="11"/>
      <c r="K431" s="11"/>
      <c r="L431" s="11">
        <v>630</v>
      </c>
      <c r="M431" s="11"/>
      <c r="N431" s="11"/>
      <c r="O431" s="11">
        <v>693</v>
      </c>
      <c r="P431" s="11"/>
      <c r="Q431" s="11"/>
      <c r="R431" s="11">
        <v>693</v>
      </c>
      <c r="S431" s="11"/>
      <c r="T431" s="11"/>
      <c r="U431" s="12"/>
      <c r="V431" s="12"/>
      <c r="W431" s="12"/>
      <c r="X431" s="12"/>
      <c r="Y431" s="12"/>
      <c r="Z431" s="12"/>
      <c r="AA431"/>
    </row>
    <row r="432" spans="2:27" ht="11.1" customHeight="1" outlineLevel="2">
      <c r="B432" s="10" t="s">
        <v>47</v>
      </c>
      <c r="C432" s="8">
        <v>1593.45</v>
      </c>
      <c r="D432" s="8">
        <f>VLOOKUP($B432,возврат!$B$14:$J$250,MATCH(продажи!C$10,возврат!$B$9:$J$9,0),0)</f>
        <v>0</v>
      </c>
      <c r="E432" s="8"/>
      <c r="F432" s="12"/>
      <c r="G432" s="8">
        <f>VLOOKUP($B432,возврат!$B$14:$J$250,MATCH(продажи!F$10,возврат!$B$9:$J$9,0),0)</f>
        <v>0</v>
      </c>
      <c r="H432" s="12"/>
      <c r="I432" s="11">
        <v>531.15</v>
      </c>
      <c r="J432" s="11"/>
      <c r="K432" s="11"/>
      <c r="L432" s="11">
        <v>531.15</v>
      </c>
      <c r="M432" s="11"/>
      <c r="N432" s="11"/>
      <c r="O432" s="8">
        <v>1699.65</v>
      </c>
      <c r="P432" s="8"/>
      <c r="Q432" s="8"/>
      <c r="R432" s="8">
        <v>1168.5</v>
      </c>
      <c r="S432" s="8"/>
      <c r="T432" s="8"/>
      <c r="U432" s="11">
        <v>584.25</v>
      </c>
      <c r="V432" s="11"/>
      <c r="W432" s="11"/>
      <c r="X432" s="8">
        <v>1168.5</v>
      </c>
      <c r="Y432" s="8"/>
      <c r="Z432" s="8"/>
      <c r="AA432"/>
    </row>
    <row r="433" spans="2:27" ht="11.1" customHeight="1" outlineLevel="2">
      <c r="B433" s="10" t="s">
        <v>51</v>
      </c>
      <c r="C433" s="11">
        <v>546</v>
      </c>
      <c r="D433" s="8">
        <f>VLOOKUP($B433,возврат!$B$14:$J$250,MATCH(продажи!C$10,возврат!$B$9:$J$9,0),0)</f>
        <v>0</v>
      </c>
      <c r="E433" s="11"/>
      <c r="F433" s="8">
        <v>1092</v>
      </c>
      <c r="G433" s="8">
        <f>VLOOKUP($B433,возврат!$B$14:$J$250,MATCH(продажи!F$10,возврат!$B$9:$J$9,0),0)</f>
        <v>0</v>
      </c>
      <c r="H433" s="8"/>
      <c r="I433" s="11">
        <v>546</v>
      </c>
      <c r="J433" s="11"/>
      <c r="K433" s="11"/>
      <c r="L433" s="8">
        <v>1092</v>
      </c>
      <c r="M433" s="8"/>
      <c r="N433" s="8"/>
      <c r="O433" s="8">
        <v>1147.5</v>
      </c>
      <c r="P433" s="8"/>
      <c r="Q433" s="8"/>
      <c r="R433" s="8">
        <v>1202</v>
      </c>
      <c r="S433" s="8"/>
      <c r="T433" s="8"/>
      <c r="U433" s="8">
        <v>1202</v>
      </c>
      <c r="V433" s="8"/>
      <c r="W433" s="8"/>
      <c r="X433" s="12"/>
      <c r="Y433" s="12"/>
      <c r="Z433" s="12"/>
      <c r="AA433"/>
    </row>
    <row r="434" spans="2:27" ht="11.1" customHeight="1" outlineLevel="2">
      <c r="B434" s="10" t="s">
        <v>52</v>
      </c>
      <c r="C434" s="8">
        <v>1170</v>
      </c>
      <c r="D434" s="8">
        <f>VLOOKUP($B434,возврат!$B$14:$J$250,MATCH(продажи!C$10,возврат!$B$9:$J$9,0),0)</f>
        <v>0</v>
      </c>
      <c r="E434" s="8"/>
      <c r="F434" s="11">
        <v>585</v>
      </c>
      <c r="G434" s="8">
        <f>VLOOKUP($B434,возврат!$B$14:$J$250,MATCH(продажи!F$10,возврат!$B$9:$J$9,0),0)</f>
        <v>0</v>
      </c>
      <c r="H434" s="11"/>
      <c r="I434" s="8">
        <v>1170</v>
      </c>
      <c r="J434" s="8"/>
      <c r="K434" s="8"/>
      <c r="L434" s="11">
        <v>585</v>
      </c>
      <c r="M434" s="11"/>
      <c r="N434" s="11"/>
      <c r="O434" s="8">
        <v>1228.5</v>
      </c>
      <c r="P434" s="8"/>
      <c r="Q434" s="8"/>
      <c r="R434" s="11">
        <v>643.5</v>
      </c>
      <c r="S434" s="11"/>
      <c r="T434" s="11"/>
      <c r="U434" s="11">
        <v>643.5</v>
      </c>
      <c r="V434" s="11"/>
      <c r="W434" s="11"/>
      <c r="X434" s="11">
        <v>718.5</v>
      </c>
      <c r="Y434" s="11"/>
      <c r="Z434" s="11"/>
      <c r="AA434"/>
    </row>
    <row r="435" spans="2:27" ht="11.1" customHeight="1" outlineLevel="2">
      <c r="B435" s="10" t="s">
        <v>69</v>
      </c>
      <c r="C435" s="8">
        <v>1209.72</v>
      </c>
      <c r="D435" s="8">
        <f>VLOOKUP($B435,возврат!$B$14:$J$250,MATCH(продажи!C$10,возврат!$B$9:$J$9,0),0)</f>
        <v>0</v>
      </c>
      <c r="E435" s="8"/>
      <c r="F435" s="8">
        <v>1209.72</v>
      </c>
      <c r="G435" s="8">
        <f>VLOOKUP($B435,возврат!$B$14:$J$250,MATCH(продажи!F$10,возврат!$B$9:$J$9,0),0)</f>
        <v>0</v>
      </c>
      <c r="H435" s="8"/>
      <c r="I435" s="8">
        <v>1209.72</v>
      </c>
      <c r="J435" s="8"/>
      <c r="K435" s="8"/>
      <c r="L435" s="8">
        <v>1209.72</v>
      </c>
      <c r="M435" s="8"/>
      <c r="N435" s="8"/>
      <c r="O435" s="8">
        <v>2540.4</v>
      </c>
      <c r="P435" s="8"/>
      <c r="Q435" s="8"/>
      <c r="R435" s="8">
        <v>3326.7</v>
      </c>
      <c r="S435" s="8"/>
      <c r="T435" s="8"/>
      <c r="U435" s="8">
        <v>1330.68</v>
      </c>
      <c r="V435" s="8"/>
      <c r="W435" s="8"/>
      <c r="X435" s="8">
        <v>1996.02</v>
      </c>
      <c r="Y435" s="8"/>
      <c r="Z435" s="8"/>
      <c r="AA435"/>
    </row>
    <row r="436" spans="2:27" ht="11.1" customHeight="1" outlineLevel="2">
      <c r="B436" s="10" t="s">
        <v>54</v>
      </c>
      <c r="C436" s="11">
        <v>546</v>
      </c>
      <c r="D436" s="8">
        <f>VLOOKUP($B436,возврат!$B$14:$J$250,MATCH(продажи!C$10,возврат!$B$9:$J$9,0),0)</f>
        <v>0</v>
      </c>
      <c r="E436" s="11"/>
      <c r="F436" s="8">
        <v>1092</v>
      </c>
      <c r="G436" s="8">
        <f>VLOOKUP($B436,возврат!$B$14:$J$250,MATCH(продажи!F$10,возврат!$B$9:$J$9,0),0)</f>
        <v>0</v>
      </c>
      <c r="H436" s="8"/>
      <c r="I436" s="8">
        <v>1639.35</v>
      </c>
      <c r="J436" s="8"/>
      <c r="K436" s="8"/>
      <c r="L436" s="8">
        <v>1092</v>
      </c>
      <c r="M436" s="8"/>
      <c r="N436" s="8"/>
      <c r="O436" s="8">
        <v>1147.5</v>
      </c>
      <c r="P436" s="8"/>
      <c r="Q436" s="8"/>
      <c r="R436" s="11">
        <v>601</v>
      </c>
      <c r="S436" s="11"/>
      <c r="T436" s="11"/>
      <c r="U436" s="11">
        <v>601</v>
      </c>
      <c r="V436" s="11"/>
      <c r="W436" s="11"/>
      <c r="X436" s="8">
        <v>1202</v>
      </c>
      <c r="Y436" s="8"/>
      <c r="Z436" s="8"/>
      <c r="AA436"/>
    </row>
    <row r="437" spans="2:27" ht="11.1" customHeight="1" outlineLevel="2">
      <c r="B437" s="10" t="s">
        <v>83</v>
      </c>
      <c r="C437" s="11">
        <v>450</v>
      </c>
      <c r="D437" s="8">
        <f>VLOOKUP($B437,возврат!$B$14:$J$250,MATCH(продажи!C$10,возврат!$B$9:$J$9,0),0)</f>
        <v>0</v>
      </c>
      <c r="E437" s="11"/>
      <c r="F437" s="12"/>
      <c r="G437" s="8">
        <f>VLOOKUP($B437,возврат!$B$14:$J$250,MATCH(продажи!F$10,возврат!$B$9:$J$9,0),0)</f>
        <v>0</v>
      </c>
      <c r="H437" s="12"/>
      <c r="I437" s="12"/>
      <c r="J437" s="12"/>
      <c r="K437" s="12"/>
      <c r="L437" s="11">
        <v>450</v>
      </c>
      <c r="M437" s="11"/>
      <c r="N437" s="11"/>
      <c r="O437" s="11">
        <v>495</v>
      </c>
      <c r="P437" s="11"/>
      <c r="Q437" s="11"/>
      <c r="R437" s="11">
        <v>495</v>
      </c>
      <c r="S437" s="11"/>
      <c r="T437" s="11"/>
      <c r="U437" s="12"/>
      <c r="V437" s="12"/>
      <c r="W437" s="12"/>
      <c r="X437" s="12"/>
      <c r="Y437" s="12"/>
      <c r="Z437" s="12"/>
      <c r="AA437"/>
    </row>
    <row r="438" spans="2:27" ht="11.1" customHeight="1" outlineLevel="2">
      <c r="B438" s="10" t="s">
        <v>84</v>
      </c>
      <c r="C438" s="11">
        <v>450</v>
      </c>
      <c r="D438" s="8" t="e">
        <f>VLOOKUP($B438,возврат!$B$14:$J$250,MATCH(продажи!C$10,возврат!$B$9:$J$9,0),0)</f>
        <v>#N/A</v>
      </c>
      <c r="E438" s="11"/>
      <c r="F438" s="11">
        <v>450</v>
      </c>
      <c r="G438" s="8" t="e">
        <f>VLOOKUP($B438,возврат!$B$14:$J$250,MATCH(продажи!F$10,возврат!$B$9:$J$9,0),0)</f>
        <v>#N/A</v>
      </c>
      <c r="H438" s="11"/>
      <c r="I438" s="12"/>
      <c r="J438" s="12"/>
      <c r="K438" s="12"/>
      <c r="L438" s="11">
        <v>450</v>
      </c>
      <c r="M438" s="11"/>
      <c r="N438" s="11"/>
      <c r="O438" s="11">
        <v>495</v>
      </c>
      <c r="P438" s="11"/>
      <c r="Q438" s="11"/>
      <c r="R438" s="11">
        <v>495</v>
      </c>
      <c r="S438" s="11"/>
      <c r="T438" s="11"/>
      <c r="U438" s="12"/>
      <c r="V438" s="12"/>
      <c r="W438" s="12"/>
      <c r="X438" s="11">
        <v>495</v>
      </c>
      <c r="Y438" s="11"/>
      <c r="Z438" s="11"/>
      <c r="AA438"/>
    </row>
    <row r="439" spans="2:27" ht="11.1" customHeight="1" outlineLevel="2">
      <c r="B439" s="10" t="s">
        <v>85</v>
      </c>
      <c r="C439" s="11">
        <v>630</v>
      </c>
      <c r="D439" s="8">
        <f>VLOOKUP($B439,возврат!$B$14:$J$250,MATCH(продажи!C$10,возврат!$B$9:$J$9,0),0)</f>
        <v>0</v>
      </c>
      <c r="E439" s="11"/>
      <c r="F439" s="8">
        <v>1260</v>
      </c>
      <c r="G439" s="8">
        <f>VLOOKUP($B439,возврат!$B$14:$J$250,MATCH(продажи!F$10,возврат!$B$9:$J$9,0),0)</f>
        <v>0</v>
      </c>
      <c r="H439" s="8"/>
      <c r="I439" s="11">
        <v>630</v>
      </c>
      <c r="J439" s="11"/>
      <c r="K439" s="11"/>
      <c r="L439" s="11">
        <v>630</v>
      </c>
      <c r="M439" s="11"/>
      <c r="N439" s="11"/>
      <c r="O439" s="8">
        <v>2016</v>
      </c>
      <c r="P439" s="8"/>
      <c r="Q439" s="8"/>
      <c r="R439" s="11">
        <v>693</v>
      </c>
      <c r="S439" s="11"/>
      <c r="T439" s="11"/>
      <c r="U439" s="8">
        <v>1386</v>
      </c>
      <c r="V439" s="8"/>
      <c r="W439" s="8"/>
      <c r="X439" s="11">
        <v>762.3</v>
      </c>
      <c r="Y439" s="11"/>
      <c r="Z439" s="11"/>
      <c r="AA439"/>
    </row>
    <row r="440" spans="2:27" ht="11.1" customHeight="1" outlineLevel="2">
      <c r="B440" s="10" t="s">
        <v>55</v>
      </c>
      <c r="C440" s="12"/>
      <c r="D440" s="8">
        <f>VLOOKUP($B440,возврат!$B$14:$J$250,MATCH(продажи!C$10,возврат!$B$9:$J$9,0),0)</f>
        <v>0</v>
      </c>
      <c r="E440" s="12"/>
      <c r="F440" s="11">
        <v>585</v>
      </c>
      <c r="G440" s="8">
        <f>VLOOKUP($B440,возврат!$B$14:$J$250,MATCH(продажи!F$10,возврат!$B$9:$J$9,0),0)</f>
        <v>0</v>
      </c>
      <c r="H440" s="11"/>
      <c r="I440" s="12"/>
      <c r="J440" s="12"/>
      <c r="K440" s="12"/>
      <c r="L440" s="12"/>
      <c r="M440" s="12"/>
      <c r="N440" s="12"/>
      <c r="O440" s="11">
        <v>643.5</v>
      </c>
      <c r="P440" s="11"/>
      <c r="Q440" s="11"/>
      <c r="R440" s="8">
        <v>1287</v>
      </c>
      <c r="S440" s="8"/>
      <c r="T440" s="8"/>
      <c r="U440" s="11">
        <v>643.5</v>
      </c>
      <c r="V440" s="11"/>
      <c r="W440" s="11"/>
      <c r="X440" s="12"/>
      <c r="Y440" s="12"/>
      <c r="Z440" s="12"/>
      <c r="AA440"/>
    </row>
    <row r="441" spans="2:27" ht="11.1" customHeight="1" outlineLevel="2">
      <c r="B441" s="10" t="s">
        <v>57</v>
      </c>
      <c r="C441" s="8">
        <v>3726</v>
      </c>
      <c r="D441" s="8">
        <f>VLOOKUP($B441,возврат!$B$14:$J$250,MATCH(продажи!C$10,возврат!$B$9:$J$9,0),0)</f>
        <v>487.52</v>
      </c>
      <c r="E441" s="8"/>
      <c r="F441" s="8">
        <v>3187.8</v>
      </c>
      <c r="G441" s="8">
        <f>VLOOKUP($B441,возврат!$B$14:$J$250,MATCH(продажи!F$10,возврат!$B$9:$J$9,0),0)</f>
        <v>1433.9</v>
      </c>
      <c r="H441" s="8"/>
      <c r="I441" s="8">
        <v>7286.4</v>
      </c>
      <c r="J441" s="8"/>
      <c r="K441" s="8"/>
      <c r="L441" s="8">
        <v>4878.24</v>
      </c>
      <c r="M441" s="8"/>
      <c r="N441" s="8"/>
      <c r="O441" s="8">
        <v>8717.64</v>
      </c>
      <c r="P441" s="8"/>
      <c r="Q441" s="8"/>
      <c r="R441" s="8">
        <v>23035.68</v>
      </c>
      <c r="S441" s="8"/>
      <c r="T441" s="8"/>
      <c r="U441" s="12"/>
      <c r="V441" s="12"/>
      <c r="W441" s="12"/>
      <c r="X441" s="8">
        <v>3974.64</v>
      </c>
      <c r="Y441" s="8"/>
      <c r="Z441" s="8"/>
      <c r="AA441"/>
    </row>
    <row r="442" spans="2:27" ht="11.1" customHeight="1" outlineLevel="2">
      <c r="B442" s="10" t="s">
        <v>86</v>
      </c>
      <c r="C442" s="12"/>
      <c r="D442" s="8" t="e">
        <f>VLOOKUP($B442,возврат!$B$14:$J$250,MATCH(продажи!C$10,возврат!$B$9:$J$9,0),0)</f>
        <v>#N/A</v>
      </c>
      <c r="E442" s="12"/>
      <c r="F442" s="12"/>
      <c r="G442" s="8" t="e">
        <f>VLOOKUP($B442,возврат!$B$14:$J$250,MATCH(продажи!F$10,возврат!$B$9:$J$9,0),0)</f>
        <v>#N/A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8">
        <v>6480</v>
      </c>
      <c r="S442" s="8"/>
      <c r="T442" s="8"/>
      <c r="U442" s="11">
        <v>720</v>
      </c>
      <c r="V442" s="11"/>
      <c r="W442" s="11"/>
      <c r="X442" s="12"/>
      <c r="Y442" s="12"/>
      <c r="Z442" s="12"/>
      <c r="AA442"/>
    </row>
    <row r="443" spans="2:27" ht="11.1" customHeight="1" outlineLevel="2">
      <c r="B443" s="10" t="s">
        <v>64</v>
      </c>
      <c r="C443" s="8">
        <v>1090.8</v>
      </c>
      <c r="D443" s="8">
        <f>VLOOKUP($B443,возврат!$B$14:$J$250,MATCH(продажи!C$10,возврат!$B$9:$J$9,0),0)</f>
        <v>0</v>
      </c>
      <c r="E443" s="8"/>
      <c r="F443" s="12"/>
      <c r="G443" s="8">
        <f>VLOOKUP($B443,возврат!$B$14:$J$250,MATCH(продажи!F$10,возврат!$B$9:$J$9,0),0)</f>
        <v>0</v>
      </c>
      <c r="H443" s="12"/>
      <c r="I443" s="12"/>
      <c r="J443" s="12"/>
      <c r="K443" s="12"/>
      <c r="L443" s="8">
        <v>1090.8</v>
      </c>
      <c r="M443" s="8"/>
      <c r="N443" s="8"/>
      <c r="O443" s="8">
        <v>1090.8</v>
      </c>
      <c r="P443" s="8"/>
      <c r="Q443" s="8"/>
      <c r="R443" s="12"/>
      <c r="S443" s="12"/>
      <c r="T443" s="12"/>
      <c r="U443" s="12"/>
      <c r="V443" s="12"/>
      <c r="W443" s="12"/>
      <c r="X443" s="12"/>
      <c r="Y443" s="12"/>
      <c r="Z443" s="12"/>
      <c r="AA443"/>
    </row>
    <row r="444" spans="2:27" ht="11.1" customHeight="1" outlineLevel="2">
      <c r="B444" s="10" t="s">
        <v>65</v>
      </c>
      <c r="C444" s="8">
        <v>1656</v>
      </c>
      <c r="D444" s="8">
        <f>VLOOKUP($B444,возврат!$B$14:$J$250,MATCH(продажи!C$10,возврат!$B$9:$J$9,0),0)</f>
        <v>716.95</v>
      </c>
      <c r="E444" s="8"/>
      <c r="F444" s="11">
        <v>828</v>
      </c>
      <c r="G444" s="8">
        <f>VLOOKUP($B444,возврат!$B$14:$J$250,MATCH(продажи!F$10,возврат!$B$9:$J$9,0),0)</f>
        <v>1433.9</v>
      </c>
      <c r="H444" s="11"/>
      <c r="I444" s="8">
        <v>7057.08</v>
      </c>
      <c r="J444" s="8"/>
      <c r="K444" s="8"/>
      <c r="L444" s="8">
        <v>4878.24</v>
      </c>
      <c r="M444" s="8"/>
      <c r="N444" s="8"/>
      <c r="O444" s="8">
        <v>8085.24</v>
      </c>
      <c r="P444" s="8"/>
      <c r="Q444" s="8"/>
      <c r="R444" s="8">
        <v>2710.08</v>
      </c>
      <c r="S444" s="8"/>
      <c r="T444" s="8"/>
      <c r="U444" s="12"/>
      <c r="V444" s="12"/>
      <c r="W444" s="12"/>
      <c r="X444" s="8">
        <v>2980.98</v>
      </c>
      <c r="Y444" s="8"/>
      <c r="Z444" s="8"/>
      <c r="AA444"/>
    </row>
    <row r="445" spans="2:27" ht="11.1" customHeight="1" outlineLevel="2">
      <c r="B445" s="10" t="s">
        <v>87</v>
      </c>
      <c r="C445" s="12"/>
      <c r="D445" s="8">
        <f>VLOOKUP($B445,возврат!$B$14:$J$250,MATCH(продажи!C$10,возврат!$B$9:$J$9,0),0)</f>
        <v>0</v>
      </c>
      <c r="E445" s="12"/>
      <c r="F445" s="12"/>
      <c r="G445" s="8">
        <f>VLOOKUP($B445,возврат!$B$14:$J$250,MATCH(продажи!F$10,возврат!$B$9:$J$9,0),0)</f>
        <v>0</v>
      </c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8">
        <v>6480</v>
      </c>
      <c r="S445" s="8"/>
      <c r="T445" s="8"/>
      <c r="U445" s="8">
        <v>1440</v>
      </c>
      <c r="V445" s="8"/>
      <c r="W445" s="8"/>
      <c r="X445" s="12"/>
      <c r="Y445" s="12"/>
      <c r="Z445" s="12"/>
      <c r="AA445"/>
    </row>
    <row r="446" spans="2:27" ht="11.1" customHeight="1">
      <c r="B446" s="4" t="s">
        <v>17</v>
      </c>
      <c r="C446" s="6">
        <v>302329.74</v>
      </c>
      <c r="D446" s="6"/>
      <c r="E446" s="6"/>
      <c r="F446" s="6">
        <v>264573.17</v>
      </c>
      <c r="G446" s="6"/>
      <c r="H446" s="6"/>
      <c r="I446" s="6">
        <v>448506.67</v>
      </c>
      <c r="J446" s="6"/>
      <c r="K446" s="6"/>
      <c r="L446" s="6">
        <v>543682.79</v>
      </c>
      <c r="M446" s="6"/>
      <c r="N446" s="6"/>
      <c r="O446" s="6">
        <v>509831.34</v>
      </c>
      <c r="P446" s="6"/>
      <c r="Q446" s="6"/>
      <c r="R446" s="6">
        <v>855359.33</v>
      </c>
      <c r="S446" s="6"/>
      <c r="T446" s="6"/>
      <c r="U446" s="6">
        <v>427987.49</v>
      </c>
      <c r="V446" s="6"/>
      <c r="W446" s="6"/>
      <c r="X446" s="6">
        <v>342516.85</v>
      </c>
      <c r="Y446" s="6"/>
      <c r="Z446" s="6"/>
      <c r="AA446"/>
    </row>
  </sheetData>
  <mergeCells count="10">
    <mergeCell ref="B6:AA6"/>
    <mergeCell ref="B7:AA7"/>
    <mergeCell ref="X10:Z10"/>
    <mergeCell ref="U10:W10"/>
    <mergeCell ref="R10:T10"/>
    <mergeCell ref="O10:Q10"/>
    <mergeCell ref="L10:N10"/>
    <mergeCell ref="I10:K10"/>
    <mergeCell ref="F10:H10"/>
    <mergeCell ref="C10:E10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1"/>
  <sheetViews>
    <sheetView zoomScale="90" zoomScaleNormal="90" workbookViewId="0">
      <selection activeCell="B138" sqref="B138"/>
    </sheetView>
  </sheetViews>
  <sheetFormatPr defaultColWidth="10.1640625" defaultRowHeight="11.25" outlineLevelRow="2"/>
  <cols>
    <col min="1" max="1" width="1.5" style="1" customWidth="1"/>
    <col min="2" max="2" width="61.6640625" style="1" customWidth="1"/>
    <col min="3" max="11" width="17.5" style="1" customWidth="1"/>
  </cols>
  <sheetData>
    <row r="1" spans="1:11" ht="15.95" customHeight="1">
      <c r="A1"/>
      <c r="B1" s="2" t="s">
        <v>97</v>
      </c>
    </row>
    <row r="2" spans="1:11" ht="11.1" customHeight="1">
      <c r="A2"/>
      <c r="B2" s="3" t="s">
        <v>98</v>
      </c>
    </row>
    <row r="3" spans="1:11" ht="11.1" customHeight="1">
      <c r="A3"/>
      <c r="B3" s="3" t="s">
        <v>99</v>
      </c>
    </row>
    <row r="4" spans="1:11" ht="11.1" customHeight="1">
      <c r="A4"/>
      <c r="B4" s="3" t="s">
        <v>100</v>
      </c>
    </row>
    <row r="5" spans="1:11" ht="11.1" customHeight="1">
      <c r="A5"/>
      <c r="B5" s="3" t="s">
        <v>4</v>
      </c>
    </row>
    <row r="6" spans="1:11" ht="21.95" customHeight="1">
      <c r="A6"/>
      <c r="B6" s="15" t="s">
        <v>5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21.95" customHeight="1">
      <c r="A7"/>
      <c r="B7" s="15" t="s">
        <v>101</v>
      </c>
      <c r="C7" s="15"/>
      <c r="D7" s="15"/>
      <c r="E7" s="15"/>
      <c r="F7" s="15"/>
      <c r="G7" s="15"/>
      <c r="H7" s="15"/>
      <c r="I7" s="15"/>
      <c r="J7" s="15"/>
      <c r="K7" s="15"/>
    </row>
    <row r="9" spans="1:11" ht="11.1" customHeight="1">
      <c r="A9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19" t="s">
        <v>17</v>
      </c>
    </row>
    <row r="10" spans="1:11" ht="11.1" customHeight="1">
      <c r="A10"/>
      <c r="B10" s="4" t="s">
        <v>102</v>
      </c>
      <c r="C10" s="5" t="s">
        <v>17</v>
      </c>
      <c r="D10" s="5" t="s">
        <v>17</v>
      </c>
      <c r="E10" s="5" t="s">
        <v>17</v>
      </c>
      <c r="F10" s="5" t="s">
        <v>17</v>
      </c>
      <c r="G10" s="5" t="s">
        <v>17</v>
      </c>
      <c r="H10" s="5" t="s">
        <v>17</v>
      </c>
      <c r="I10" s="5" t="s">
        <v>17</v>
      </c>
      <c r="J10" s="5" t="s">
        <v>17</v>
      </c>
      <c r="K10" s="19"/>
    </row>
    <row r="11" spans="1:11" ht="11.1" customHeight="1">
      <c r="A11"/>
      <c r="B11" s="4" t="s">
        <v>19</v>
      </c>
      <c r="C11" s="5" t="s">
        <v>103</v>
      </c>
      <c r="D11" s="5" t="s">
        <v>103</v>
      </c>
      <c r="E11" s="5" t="s">
        <v>103</v>
      </c>
      <c r="F11" s="5" t="s">
        <v>103</v>
      </c>
      <c r="G11" s="5" t="s">
        <v>103</v>
      </c>
      <c r="H11" s="5" t="s">
        <v>103</v>
      </c>
      <c r="I11" s="5" t="s">
        <v>103</v>
      </c>
      <c r="J11" s="5" t="s">
        <v>103</v>
      </c>
      <c r="K11" s="5" t="s">
        <v>103</v>
      </c>
    </row>
    <row r="12" spans="1:11" ht="11.1" customHeight="1">
      <c r="A12"/>
      <c r="B12" s="4" t="s">
        <v>21</v>
      </c>
      <c r="C12" s="6">
        <v>4177</v>
      </c>
      <c r="D12" s="6">
        <v>9030.42</v>
      </c>
      <c r="E12" s="6">
        <v>3430.41</v>
      </c>
      <c r="F12" s="6">
        <v>7571.87</v>
      </c>
      <c r="G12" s="6">
        <v>12545.67</v>
      </c>
      <c r="H12" s="6">
        <v>17703.87</v>
      </c>
      <c r="I12" s="6">
        <v>14465.46</v>
      </c>
      <c r="J12" s="6">
        <v>10134.33</v>
      </c>
      <c r="K12" s="6">
        <v>79059</v>
      </c>
    </row>
    <row r="13" spans="1:11" ht="11.1" customHeight="1" outlineLevel="1">
      <c r="A13"/>
      <c r="B13" s="7"/>
      <c r="C13" s="12"/>
      <c r="D13" s="12"/>
      <c r="E13" s="11">
        <v>114.71</v>
      </c>
      <c r="F13" s="12"/>
      <c r="G13" s="11">
        <v>931.76</v>
      </c>
      <c r="H13" s="12"/>
      <c r="I13" s="12"/>
      <c r="J13" s="12"/>
      <c r="K13" s="9">
        <v>1046.47</v>
      </c>
    </row>
    <row r="14" spans="1:11" ht="11.1" customHeight="1" outlineLevel="1">
      <c r="A14"/>
      <c r="B14" s="7" t="s">
        <v>22</v>
      </c>
      <c r="C14" s="8">
        <v>1204.47</v>
      </c>
      <c r="D14" s="8">
        <v>4880.07</v>
      </c>
      <c r="E14" s="11">
        <v>283</v>
      </c>
      <c r="F14" s="8">
        <v>1376.4</v>
      </c>
      <c r="G14" s="8">
        <v>1284</v>
      </c>
      <c r="H14" s="8">
        <v>2492.35</v>
      </c>
      <c r="I14" s="8">
        <v>1771.28</v>
      </c>
      <c r="J14" s="8">
        <v>1919.9</v>
      </c>
      <c r="K14" s="9">
        <v>15212.56</v>
      </c>
    </row>
    <row r="15" spans="1:11" ht="11.1" customHeight="1" outlineLevel="2">
      <c r="A15"/>
      <c r="B15" s="10" t="s">
        <v>23</v>
      </c>
      <c r="C15" s="12"/>
      <c r="D15" s="12"/>
      <c r="E15" s="12"/>
      <c r="F15" s="12"/>
      <c r="G15" s="12"/>
      <c r="H15" s="12"/>
      <c r="I15" s="11">
        <v>56.72</v>
      </c>
      <c r="J15" s="12"/>
      <c r="K15" s="13">
        <v>56.72</v>
      </c>
    </row>
    <row r="16" spans="1:11" ht="11.1" customHeight="1" outlineLevel="2">
      <c r="A16"/>
      <c r="B16" s="10" t="s">
        <v>24</v>
      </c>
      <c r="C16" s="12"/>
      <c r="D16" s="12"/>
      <c r="E16" s="11">
        <v>54.02</v>
      </c>
      <c r="F16" s="12"/>
      <c r="G16" s="12"/>
      <c r="H16" s="12"/>
      <c r="I16" s="11">
        <v>113.44</v>
      </c>
      <c r="J16" s="12"/>
      <c r="K16" s="13">
        <v>167.46</v>
      </c>
    </row>
    <row r="17" spans="1:11" ht="11.1" customHeight="1" outlineLevel="2">
      <c r="A17"/>
      <c r="B17" s="10" t="s">
        <v>26</v>
      </c>
      <c r="C17" s="12"/>
      <c r="D17" s="11">
        <v>79.08</v>
      </c>
      <c r="E17" s="12"/>
      <c r="F17" s="12"/>
      <c r="G17" s="12"/>
      <c r="H17" s="12"/>
      <c r="I17" s="12"/>
      <c r="J17" s="12"/>
      <c r="K17" s="13">
        <v>79.08</v>
      </c>
    </row>
    <row r="18" spans="1:11" ht="11.1" customHeight="1" outlineLevel="2">
      <c r="A18"/>
      <c r="B18" s="10" t="s">
        <v>104</v>
      </c>
      <c r="C18" s="12"/>
      <c r="D18" s="12"/>
      <c r="E18" s="12"/>
      <c r="F18" s="12"/>
      <c r="G18" s="12"/>
      <c r="H18" s="12"/>
      <c r="I18" s="11">
        <v>125.48</v>
      </c>
      <c r="J18" s="12"/>
      <c r="K18" s="13">
        <v>125.48</v>
      </c>
    </row>
    <row r="19" spans="1:11" ht="11.1" customHeight="1" outlineLevel="2">
      <c r="A19"/>
      <c r="B19" s="10" t="s">
        <v>30</v>
      </c>
      <c r="C19" s="12"/>
      <c r="D19" s="12"/>
      <c r="E19" s="12"/>
      <c r="F19" s="12"/>
      <c r="G19" s="12"/>
      <c r="H19" s="11">
        <v>70</v>
      </c>
      <c r="I19" s="12"/>
      <c r="J19" s="12"/>
      <c r="K19" s="13">
        <v>70</v>
      </c>
    </row>
    <row r="20" spans="1:11" ht="11.1" customHeight="1" outlineLevel="2">
      <c r="A20"/>
      <c r="B20" s="10" t="s">
        <v>31</v>
      </c>
      <c r="C20" s="12"/>
      <c r="D20" s="11">
        <v>171</v>
      </c>
      <c r="E20" s="12"/>
      <c r="F20" s="11">
        <v>239.4</v>
      </c>
      <c r="G20" s="12"/>
      <c r="H20" s="12"/>
      <c r="I20" s="11">
        <v>35</v>
      </c>
      <c r="J20" s="12"/>
      <c r="K20" s="13">
        <v>446.31</v>
      </c>
    </row>
    <row r="21" spans="1:11" ht="11.1" customHeight="1" outlineLevel="2">
      <c r="A21"/>
      <c r="B21" s="10" t="s">
        <v>33</v>
      </c>
      <c r="C21" s="12"/>
      <c r="D21" s="12"/>
      <c r="E21" s="12"/>
      <c r="F21" s="12"/>
      <c r="G21" s="12"/>
      <c r="H21" s="12"/>
      <c r="I21" s="12"/>
      <c r="J21" s="11">
        <v>21.02</v>
      </c>
      <c r="K21" s="13">
        <v>21.02</v>
      </c>
    </row>
    <row r="22" spans="1:11" ht="11.1" customHeight="1" outlineLevel="2">
      <c r="A22"/>
      <c r="B22" s="10" t="s">
        <v>35</v>
      </c>
      <c r="C22" s="12"/>
      <c r="D22" s="12"/>
      <c r="E22" s="12"/>
      <c r="F22" s="12"/>
      <c r="G22" s="12"/>
      <c r="H22" s="11">
        <v>59.04</v>
      </c>
      <c r="I22" s="12"/>
      <c r="J22" s="12"/>
      <c r="K22" s="13">
        <v>59.04</v>
      </c>
    </row>
    <row r="23" spans="1:11" ht="11.1" customHeight="1" outlineLevel="2">
      <c r="A23"/>
      <c r="B23" s="10" t="s">
        <v>36</v>
      </c>
      <c r="C23" s="12"/>
      <c r="D23" s="11">
        <v>118.14</v>
      </c>
      <c r="E23" s="11">
        <v>118.14</v>
      </c>
      <c r="F23" s="12"/>
      <c r="G23" s="11">
        <v>118.14</v>
      </c>
      <c r="H23" s="12"/>
      <c r="I23" s="12"/>
      <c r="J23" s="11">
        <v>118.14</v>
      </c>
      <c r="K23" s="13">
        <v>472.56</v>
      </c>
    </row>
    <row r="24" spans="1:11" ht="11.1" customHeight="1" outlineLevel="2">
      <c r="A24"/>
      <c r="B24" s="10" t="s">
        <v>37</v>
      </c>
      <c r="C24" s="12"/>
      <c r="D24" s="12"/>
      <c r="E24" s="12"/>
      <c r="F24" s="12"/>
      <c r="G24" s="12"/>
      <c r="H24" s="12"/>
      <c r="I24" s="11">
        <v>59.46</v>
      </c>
      <c r="J24" s="12"/>
      <c r="K24" s="13">
        <v>59.46</v>
      </c>
    </row>
    <row r="25" spans="1:11" ht="11.1" customHeight="1" outlineLevel="2">
      <c r="A25"/>
      <c r="B25" s="10" t="s">
        <v>38</v>
      </c>
      <c r="C25" s="12"/>
      <c r="D25" s="11">
        <v>89.48</v>
      </c>
      <c r="E25" s="12"/>
      <c r="F25" s="12"/>
      <c r="G25" s="12"/>
      <c r="H25" s="11">
        <v>44.74</v>
      </c>
      <c r="I25" s="11">
        <v>268.44</v>
      </c>
      <c r="J25" s="12"/>
      <c r="K25" s="13">
        <v>402.66</v>
      </c>
    </row>
    <row r="26" spans="1:11" ht="11.1" customHeight="1" outlineLevel="2">
      <c r="A26"/>
      <c r="B26" s="10" t="s">
        <v>39</v>
      </c>
      <c r="C26" s="12"/>
      <c r="D26" s="11">
        <v>268.44</v>
      </c>
      <c r="E26" s="12"/>
      <c r="F26" s="11">
        <v>357.92</v>
      </c>
      <c r="G26" s="12"/>
      <c r="H26" s="12"/>
      <c r="I26" s="11">
        <v>44.74</v>
      </c>
      <c r="J26" s="12"/>
      <c r="K26" s="13">
        <v>671.1</v>
      </c>
    </row>
    <row r="27" spans="1:11" ht="11.1" customHeight="1" outlineLevel="2">
      <c r="A27"/>
      <c r="B27" s="10" t="s">
        <v>40</v>
      </c>
      <c r="C27" s="12"/>
      <c r="D27" s="11">
        <v>268.44</v>
      </c>
      <c r="E27" s="12"/>
      <c r="F27" s="12"/>
      <c r="G27" s="12"/>
      <c r="H27" s="12"/>
      <c r="I27" s="12"/>
      <c r="J27" s="11">
        <v>89.48</v>
      </c>
      <c r="K27" s="13">
        <v>357.92</v>
      </c>
    </row>
    <row r="28" spans="1:11" ht="11.1" customHeight="1" outlineLevel="2">
      <c r="A28"/>
      <c r="B28" s="10" t="s">
        <v>41</v>
      </c>
      <c r="C28" s="12"/>
      <c r="D28" s="11">
        <v>211.68</v>
      </c>
      <c r="E28" s="12"/>
      <c r="F28" s="11">
        <v>203.43</v>
      </c>
      <c r="G28" s="11">
        <v>135.62</v>
      </c>
      <c r="H28" s="11">
        <v>203.43</v>
      </c>
      <c r="I28" s="11">
        <v>67.81</v>
      </c>
      <c r="J28" s="11">
        <v>203.43</v>
      </c>
      <c r="K28" s="9">
        <v>1025</v>
      </c>
    </row>
    <row r="29" spans="1:11" ht="11.1" customHeight="1" outlineLevel="2">
      <c r="A29"/>
      <c r="B29" s="10" t="s">
        <v>42</v>
      </c>
      <c r="C29" s="12"/>
      <c r="D29" s="12"/>
      <c r="E29" s="12"/>
      <c r="F29" s="12"/>
      <c r="G29" s="12"/>
      <c r="H29" s="11">
        <v>23.63</v>
      </c>
      <c r="I29" s="12"/>
      <c r="J29" s="12"/>
      <c r="K29" s="13">
        <v>23.63</v>
      </c>
    </row>
    <row r="30" spans="1:11" ht="11.1" customHeight="1" outlineLevel="2">
      <c r="A30"/>
      <c r="B30" s="10" t="s">
        <v>46</v>
      </c>
      <c r="C30" s="12"/>
      <c r="D30" s="11">
        <v>38.81</v>
      </c>
      <c r="E30" s="12"/>
      <c r="F30" s="11">
        <v>123.97</v>
      </c>
      <c r="G30" s="12"/>
      <c r="H30" s="11">
        <v>83.51</v>
      </c>
      <c r="I30" s="12"/>
      <c r="J30" s="11">
        <v>43.21</v>
      </c>
      <c r="K30" s="13">
        <v>289.5</v>
      </c>
    </row>
    <row r="31" spans="1:11" ht="11.1" customHeight="1" outlineLevel="2">
      <c r="A31"/>
      <c r="B31" s="10" t="s">
        <v>47</v>
      </c>
      <c r="C31" s="12"/>
      <c r="D31" s="12"/>
      <c r="E31" s="11">
        <v>111.81</v>
      </c>
      <c r="F31" s="12"/>
      <c r="G31" s="12"/>
      <c r="H31" s="12"/>
      <c r="I31" s="12"/>
      <c r="J31" s="12"/>
      <c r="K31" s="13">
        <v>111.81</v>
      </c>
    </row>
    <row r="32" spans="1:11" ht="11.1" customHeight="1" outlineLevel="2">
      <c r="A32"/>
      <c r="B32" s="10" t="s">
        <v>55</v>
      </c>
      <c r="C32" s="12"/>
      <c r="D32" s="12"/>
      <c r="E32" s="12"/>
      <c r="F32" s="12"/>
      <c r="G32" s="12"/>
      <c r="H32" s="12"/>
      <c r="I32" s="12"/>
      <c r="J32" s="11">
        <v>49.64</v>
      </c>
      <c r="K32" s="13">
        <v>49.64</v>
      </c>
    </row>
    <row r="33" spans="1:11" ht="11.1" customHeight="1" outlineLevel="2">
      <c r="A33"/>
      <c r="B33" s="10" t="s">
        <v>56</v>
      </c>
      <c r="C33" s="12"/>
      <c r="D33" s="11">
        <v>767.2</v>
      </c>
      <c r="E33" s="12"/>
      <c r="F33" s="12"/>
      <c r="G33" s="12"/>
      <c r="H33" s="12"/>
      <c r="I33" s="12"/>
      <c r="J33" s="12"/>
      <c r="K33" s="13">
        <v>767.2</v>
      </c>
    </row>
    <row r="34" spans="1:11" ht="11.1" customHeight="1" outlineLevel="2">
      <c r="A34"/>
      <c r="B34" s="10" t="s">
        <v>57</v>
      </c>
      <c r="C34" s="11">
        <v>487.52</v>
      </c>
      <c r="D34" s="8">
        <v>1433.9</v>
      </c>
      <c r="E34" s="12"/>
      <c r="F34" s="12"/>
      <c r="G34" s="11">
        <v>451.68</v>
      </c>
      <c r="H34" s="8">
        <v>1053.92</v>
      </c>
      <c r="I34" s="11">
        <v>710.64</v>
      </c>
      <c r="J34" s="12"/>
      <c r="K34" s="9">
        <v>4137.66</v>
      </c>
    </row>
    <row r="35" spans="1:11" ht="11.1" customHeight="1" outlineLevel="2">
      <c r="A35"/>
      <c r="B35" s="10" t="s">
        <v>59</v>
      </c>
      <c r="C35" s="12"/>
      <c r="D35" s="12"/>
      <c r="E35" s="12"/>
      <c r="F35" s="12"/>
      <c r="G35" s="12"/>
      <c r="H35" s="12"/>
      <c r="I35" s="12"/>
      <c r="J35" s="11">
        <v>88.63</v>
      </c>
      <c r="K35" s="13">
        <v>88.63</v>
      </c>
    </row>
    <row r="36" spans="1:11" ht="11.1" customHeight="1" outlineLevel="2">
      <c r="A36"/>
      <c r="B36" s="10" t="s">
        <v>60</v>
      </c>
      <c r="C36" s="12"/>
      <c r="D36" s="12"/>
      <c r="E36" s="12"/>
      <c r="F36" s="12"/>
      <c r="G36" s="12"/>
      <c r="H36" s="12"/>
      <c r="I36" s="12"/>
      <c r="J36" s="11">
        <v>265.89</v>
      </c>
      <c r="K36" s="13">
        <v>265.89</v>
      </c>
    </row>
    <row r="37" spans="1:11" ht="11.1" customHeight="1" outlineLevel="2">
      <c r="A37"/>
      <c r="B37" s="10" t="s">
        <v>61</v>
      </c>
      <c r="C37" s="12"/>
      <c r="D37" s="12"/>
      <c r="E37" s="12"/>
      <c r="F37" s="12"/>
      <c r="G37" s="11">
        <v>188.28</v>
      </c>
      <c r="H37" s="11">
        <v>101.2</v>
      </c>
      <c r="I37" s="11">
        <v>102.48</v>
      </c>
      <c r="J37" s="11">
        <v>312.88</v>
      </c>
      <c r="K37" s="13">
        <v>704.84</v>
      </c>
    </row>
    <row r="38" spans="1:11" ht="11.1" customHeight="1" outlineLevel="2">
      <c r="A38"/>
      <c r="B38" s="10" t="s">
        <v>62</v>
      </c>
      <c r="C38" s="12"/>
      <c r="D38" s="12"/>
      <c r="E38" s="12"/>
      <c r="F38" s="12"/>
      <c r="G38" s="11">
        <v>89.28</v>
      </c>
      <c r="H38" s="11">
        <v>248.1</v>
      </c>
      <c r="I38" s="11">
        <v>186.16</v>
      </c>
      <c r="J38" s="11">
        <v>194.6</v>
      </c>
      <c r="K38" s="13">
        <v>718.14</v>
      </c>
    </row>
    <row r="39" spans="1:11" ht="11.1" customHeight="1" outlineLevel="2">
      <c r="A39"/>
      <c r="B39" s="10" t="s">
        <v>64</v>
      </c>
      <c r="C39" s="12"/>
      <c r="D39" s="12"/>
      <c r="E39" s="12"/>
      <c r="F39" s="12"/>
      <c r="G39" s="12"/>
      <c r="H39" s="11">
        <v>153.1</v>
      </c>
      <c r="I39" s="12"/>
      <c r="J39" s="12"/>
      <c r="K39" s="13">
        <v>153.1</v>
      </c>
    </row>
    <row r="40" spans="1:11" ht="11.1" customHeight="1" outlineLevel="2">
      <c r="A40"/>
      <c r="B40" s="10" t="s">
        <v>65</v>
      </c>
      <c r="C40" s="11">
        <v>716.95</v>
      </c>
      <c r="D40" s="8">
        <v>1433.9</v>
      </c>
      <c r="E40" s="12"/>
      <c r="F40" s="11">
        <v>451.68</v>
      </c>
      <c r="G40" s="11">
        <v>301.12</v>
      </c>
      <c r="H40" s="11">
        <v>451.68</v>
      </c>
      <c r="I40" s="12"/>
      <c r="J40" s="11">
        <v>532.98</v>
      </c>
      <c r="K40" s="9">
        <v>3888.31</v>
      </c>
    </row>
    <row r="41" spans="1:11" ht="11.1" customHeight="1" outlineLevel="1">
      <c r="A41"/>
      <c r="B41" s="7" t="s">
        <v>66</v>
      </c>
      <c r="C41" s="11">
        <v>191.8</v>
      </c>
      <c r="D41" s="11">
        <v>618</v>
      </c>
      <c r="E41" s="12"/>
      <c r="F41" s="8">
        <v>1565.63</v>
      </c>
      <c r="G41" s="8">
        <v>1320.58</v>
      </c>
      <c r="H41" s="8">
        <v>2914.62</v>
      </c>
      <c r="I41" s="8">
        <v>1925.14</v>
      </c>
      <c r="J41" s="11">
        <v>607.23</v>
      </c>
      <c r="K41" s="9">
        <v>9143</v>
      </c>
    </row>
    <row r="42" spans="1:11" ht="11.1" customHeight="1" outlineLevel="2">
      <c r="A42"/>
      <c r="B42" s="10" t="s">
        <v>26</v>
      </c>
      <c r="C42" s="12"/>
      <c r="D42" s="12"/>
      <c r="E42" s="12"/>
      <c r="F42" s="12"/>
      <c r="G42" s="12"/>
      <c r="H42" s="12"/>
      <c r="I42" s="11">
        <v>148.26</v>
      </c>
      <c r="J42" s="12"/>
      <c r="K42" s="13">
        <v>148.26</v>
      </c>
    </row>
    <row r="43" spans="1:11" ht="11.1" customHeight="1" outlineLevel="2">
      <c r="A43"/>
      <c r="B43" s="10" t="s">
        <v>27</v>
      </c>
      <c r="C43" s="12"/>
      <c r="D43" s="12"/>
      <c r="E43" s="12"/>
      <c r="F43" s="12"/>
      <c r="G43" s="12"/>
      <c r="H43" s="11">
        <v>98.84</v>
      </c>
      <c r="I43" s="12"/>
      <c r="J43" s="12"/>
      <c r="K43" s="13">
        <v>98.84</v>
      </c>
    </row>
    <row r="44" spans="1:11" ht="11.1" customHeight="1" outlineLevel="2">
      <c r="A44"/>
      <c r="B44" s="10" t="s">
        <v>28</v>
      </c>
      <c r="C44" s="12"/>
      <c r="D44" s="12"/>
      <c r="E44" s="12"/>
      <c r="F44" s="12"/>
      <c r="G44" s="12"/>
      <c r="H44" s="12"/>
      <c r="I44" s="11">
        <v>49.42</v>
      </c>
      <c r="J44" s="12"/>
      <c r="K44" s="13">
        <v>49.42</v>
      </c>
    </row>
    <row r="45" spans="1:11" ht="11.1" customHeight="1" outlineLevel="2">
      <c r="A45"/>
      <c r="B45" s="10" t="s">
        <v>104</v>
      </c>
      <c r="C45" s="12"/>
      <c r="D45" s="12"/>
      <c r="E45" s="12"/>
      <c r="F45" s="12"/>
      <c r="G45" s="12"/>
      <c r="H45" s="12"/>
      <c r="I45" s="11">
        <v>62.74</v>
      </c>
      <c r="J45" s="12"/>
      <c r="K45" s="13">
        <v>62.74</v>
      </c>
    </row>
    <row r="46" spans="1:11" ht="11.1" customHeight="1" outlineLevel="2">
      <c r="A46"/>
      <c r="B46" s="10" t="s">
        <v>29</v>
      </c>
      <c r="C46" s="12"/>
      <c r="D46" s="12"/>
      <c r="E46" s="12"/>
      <c r="F46" s="11">
        <v>62.74</v>
      </c>
      <c r="G46" s="12"/>
      <c r="H46" s="12"/>
      <c r="I46" s="12"/>
      <c r="J46" s="12"/>
      <c r="K46" s="13">
        <v>62.74</v>
      </c>
    </row>
    <row r="47" spans="1:11" ht="11.1" customHeight="1" outlineLevel="2">
      <c r="A47"/>
      <c r="B47" s="10" t="s">
        <v>31</v>
      </c>
      <c r="C47" s="12"/>
      <c r="D47" s="12"/>
      <c r="E47" s="12"/>
      <c r="F47" s="12"/>
      <c r="G47" s="12"/>
      <c r="H47" s="11">
        <v>251.37</v>
      </c>
      <c r="I47" s="12"/>
      <c r="J47" s="12"/>
      <c r="K47" s="13">
        <v>251.37</v>
      </c>
    </row>
    <row r="48" spans="1:11" ht="11.1" customHeight="1" outlineLevel="2">
      <c r="A48"/>
      <c r="B48" s="10" t="s">
        <v>32</v>
      </c>
      <c r="C48" s="12"/>
      <c r="D48" s="12"/>
      <c r="E48" s="12"/>
      <c r="F48" s="11">
        <v>88.43</v>
      </c>
      <c r="G48" s="12"/>
      <c r="H48" s="12"/>
      <c r="I48" s="11">
        <v>265</v>
      </c>
      <c r="J48" s="12"/>
      <c r="K48" s="13">
        <v>353.72</v>
      </c>
    </row>
    <row r="49" spans="1:11" ht="11.1" customHeight="1" outlineLevel="2">
      <c r="A49"/>
      <c r="B49" s="10" t="s">
        <v>34</v>
      </c>
      <c r="C49" s="12"/>
      <c r="D49" s="12"/>
      <c r="E49" s="12"/>
      <c r="F49" s="11">
        <v>17.14</v>
      </c>
      <c r="G49" s="12"/>
      <c r="H49" s="12"/>
      <c r="I49" s="12"/>
      <c r="J49" s="11">
        <v>51.42</v>
      </c>
      <c r="K49" s="13">
        <v>68.56</v>
      </c>
    </row>
    <row r="50" spans="1:11" ht="11.1" customHeight="1" outlineLevel="2">
      <c r="A50"/>
      <c r="B50" s="10" t="s">
        <v>36</v>
      </c>
      <c r="C50" s="12"/>
      <c r="D50" s="12"/>
      <c r="E50" s="12"/>
      <c r="F50" s="12"/>
      <c r="G50" s="12"/>
      <c r="H50" s="12"/>
      <c r="I50" s="11">
        <v>354.42</v>
      </c>
      <c r="J50" s="12"/>
      <c r="K50" s="13">
        <v>354.42</v>
      </c>
    </row>
    <row r="51" spans="1:11" ht="11.1" customHeight="1" outlineLevel="2">
      <c r="A51"/>
      <c r="B51" s="10" t="s">
        <v>37</v>
      </c>
      <c r="C51" s="12"/>
      <c r="D51" s="12"/>
      <c r="E51" s="12"/>
      <c r="F51" s="11">
        <v>59.46</v>
      </c>
      <c r="G51" s="12"/>
      <c r="H51" s="11">
        <v>270.25</v>
      </c>
      <c r="I51" s="12"/>
      <c r="J51" s="12"/>
      <c r="K51" s="13">
        <v>329.71</v>
      </c>
    </row>
    <row r="52" spans="1:11" ht="11.1" customHeight="1" outlineLevel="2">
      <c r="A52"/>
      <c r="B52" s="10" t="s">
        <v>38</v>
      </c>
      <c r="C52" s="12"/>
      <c r="D52" s="12"/>
      <c r="E52" s="12"/>
      <c r="F52" s="11">
        <v>178.96</v>
      </c>
      <c r="G52" s="12"/>
      <c r="H52" s="12"/>
      <c r="I52" s="12"/>
      <c r="J52" s="12"/>
      <c r="K52" s="13">
        <v>178.96</v>
      </c>
    </row>
    <row r="53" spans="1:11" ht="11.1" customHeight="1" outlineLevel="2">
      <c r="A53"/>
      <c r="B53" s="10" t="s">
        <v>39</v>
      </c>
      <c r="C53" s="12"/>
      <c r="D53" s="11">
        <v>44.74</v>
      </c>
      <c r="E53" s="12"/>
      <c r="F53" s="11">
        <v>44.74</v>
      </c>
      <c r="G53" s="12"/>
      <c r="H53" s="11">
        <v>44.74</v>
      </c>
      <c r="I53" s="11">
        <v>223.7</v>
      </c>
      <c r="J53" s="12"/>
      <c r="K53" s="13">
        <v>357.92</v>
      </c>
    </row>
    <row r="54" spans="1:11" ht="11.1" customHeight="1" outlineLevel="2">
      <c r="A54"/>
      <c r="B54" s="10" t="s">
        <v>40</v>
      </c>
      <c r="C54" s="12"/>
      <c r="D54" s="12"/>
      <c r="E54" s="12"/>
      <c r="F54" s="11">
        <v>89.48</v>
      </c>
      <c r="G54" s="11">
        <v>89.48</v>
      </c>
      <c r="H54" s="12"/>
      <c r="I54" s="12"/>
      <c r="J54" s="12"/>
      <c r="K54" s="13">
        <v>178.96</v>
      </c>
    </row>
    <row r="55" spans="1:11" ht="11.1" customHeight="1" outlineLevel="2">
      <c r="A55"/>
      <c r="B55" s="10" t="s">
        <v>41</v>
      </c>
      <c r="C55" s="12"/>
      <c r="D55" s="12"/>
      <c r="E55" s="12"/>
      <c r="F55" s="12"/>
      <c r="G55" s="11">
        <v>271.24</v>
      </c>
      <c r="H55" s="12"/>
      <c r="I55" s="12"/>
      <c r="J55" s="12"/>
      <c r="K55" s="13">
        <v>271.24</v>
      </c>
    </row>
    <row r="56" spans="1:11" ht="11.1" customHeight="1" outlineLevel="2">
      <c r="A56"/>
      <c r="B56" s="10" t="s">
        <v>42</v>
      </c>
      <c r="C56" s="12"/>
      <c r="D56" s="12"/>
      <c r="E56" s="12"/>
      <c r="F56" s="12"/>
      <c r="G56" s="12"/>
      <c r="H56" s="12"/>
      <c r="I56" s="12"/>
      <c r="J56" s="11">
        <v>23.63</v>
      </c>
      <c r="K56" s="13">
        <v>23.63</v>
      </c>
    </row>
    <row r="57" spans="1:11" ht="11.1" customHeight="1" outlineLevel="2">
      <c r="A57"/>
      <c r="B57" s="10" t="s">
        <v>45</v>
      </c>
      <c r="C57" s="12"/>
      <c r="D57" s="12"/>
      <c r="E57" s="12"/>
      <c r="F57" s="12"/>
      <c r="G57" s="12"/>
      <c r="H57" s="11">
        <v>154</v>
      </c>
      <c r="I57" s="12"/>
      <c r="J57" s="12"/>
      <c r="K57" s="13">
        <v>154</v>
      </c>
    </row>
    <row r="58" spans="1:11" ht="11.1" customHeight="1" outlineLevel="2">
      <c r="A58"/>
      <c r="B58" s="10" t="s">
        <v>47</v>
      </c>
      <c r="C58" s="12"/>
      <c r="D58" s="12"/>
      <c r="E58" s="12"/>
      <c r="F58" s="11">
        <v>149</v>
      </c>
      <c r="G58" s="12"/>
      <c r="H58" s="12"/>
      <c r="I58" s="12"/>
      <c r="J58" s="12"/>
      <c r="K58" s="13">
        <v>149</v>
      </c>
    </row>
    <row r="59" spans="1:11" ht="11.1" customHeight="1" outlineLevel="2">
      <c r="A59"/>
      <c r="B59" s="10" t="s">
        <v>49</v>
      </c>
      <c r="C59" s="12"/>
      <c r="D59" s="12"/>
      <c r="E59" s="12"/>
      <c r="F59" s="12"/>
      <c r="G59" s="12"/>
      <c r="H59" s="11">
        <v>467.5</v>
      </c>
      <c r="I59" s="12"/>
      <c r="J59" s="12"/>
      <c r="K59" s="13">
        <v>467.5</v>
      </c>
    </row>
    <row r="60" spans="1:11" ht="11.1" customHeight="1" outlineLevel="2">
      <c r="A60"/>
      <c r="B60" s="10" t="s">
        <v>52</v>
      </c>
      <c r="C60" s="12"/>
      <c r="D60" s="12"/>
      <c r="E60" s="12"/>
      <c r="F60" s="12"/>
      <c r="G60" s="12"/>
      <c r="H60" s="12"/>
      <c r="I60" s="11">
        <v>49.64</v>
      </c>
      <c r="J60" s="12"/>
      <c r="K60" s="13">
        <v>49.64</v>
      </c>
    </row>
    <row r="61" spans="1:11" ht="11.1" customHeight="1" outlineLevel="2">
      <c r="A61"/>
      <c r="B61" s="10" t="s">
        <v>55</v>
      </c>
      <c r="C61" s="12"/>
      <c r="D61" s="12"/>
      <c r="E61" s="12"/>
      <c r="F61" s="12"/>
      <c r="G61" s="11">
        <v>90.26</v>
      </c>
      <c r="H61" s="12"/>
      <c r="I61" s="11">
        <v>148</v>
      </c>
      <c r="J61" s="12"/>
      <c r="K61" s="13">
        <v>239.18</v>
      </c>
    </row>
    <row r="62" spans="1:11" ht="11.1" customHeight="1" outlineLevel="2">
      <c r="A62"/>
      <c r="B62" s="10" t="s">
        <v>56</v>
      </c>
      <c r="C62" s="11">
        <v>191.8</v>
      </c>
      <c r="D62" s="12"/>
      <c r="E62" s="12"/>
      <c r="F62" s="11">
        <v>287.7</v>
      </c>
      <c r="G62" s="12"/>
      <c r="H62" s="12"/>
      <c r="I62" s="12"/>
      <c r="J62" s="12"/>
      <c r="K62" s="13">
        <v>479.5</v>
      </c>
    </row>
    <row r="63" spans="1:11" ht="11.1" customHeight="1" outlineLevel="2">
      <c r="A63"/>
      <c r="B63" s="10" t="s">
        <v>57</v>
      </c>
      <c r="C63" s="12"/>
      <c r="D63" s="11">
        <v>286</v>
      </c>
      <c r="E63" s="12"/>
      <c r="F63" s="11">
        <v>286</v>
      </c>
      <c r="G63" s="11">
        <v>150.56</v>
      </c>
      <c r="H63" s="11">
        <v>150.56</v>
      </c>
      <c r="I63" s="12"/>
      <c r="J63" s="12"/>
      <c r="K63" s="13">
        <v>874.68</v>
      </c>
    </row>
    <row r="64" spans="1:11" ht="11.1" customHeight="1" outlineLevel="2">
      <c r="A64"/>
      <c r="B64" s="10" t="s">
        <v>59</v>
      </c>
      <c r="C64" s="12"/>
      <c r="D64" s="12"/>
      <c r="E64" s="12"/>
      <c r="F64" s="12"/>
      <c r="G64" s="12"/>
      <c r="H64" s="12"/>
      <c r="I64" s="12"/>
      <c r="J64" s="11">
        <v>354.52</v>
      </c>
      <c r="K64" s="13">
        <v>354.52</v>
      </c>
    </row>
    <row r="65" spans="1:11" ht="11.1" customHeight="1" outlineLevel="2">
      <c r="A65"/>
      <c r="B65" s="10" t="s">
        <v>62</v>
      </c>
      <c r="C65" s="12"/>
      <c r="D65" s="12"/>
      <c r="E65" s="12"/>
      <c r="F65" s="12"/>
      <c r="G65" s="11">
        <v>106.64</v>
      </c>
      <c r="H65" s="8">
        <v>1024.82</v>
      </c>
      <c r="I65" s="12"/>
      <c r="J65" s="12"/>
      <c r="K65" s="9">
        <v>1131.46</v>
      </c>
    </row>
    <row r="66" spans="1:11" ht="11.1" customHeight="1" outlineLevel="2">
      <c r="A66"/>
      <c r="B66" s="10" t="s">
        <v>63</v>
      </c>
      <c r="C66" s="12"/>
      <c r="D66" s="12"/>
      <c r="E66" s="12"/>
      <c r="F66" s="12"/>
      <c r="G66" s="12"/>
      <c r="H66" s="12"/>
      <c r="I66" s="11">
        <v>382.75</v>
      </c>
      <c r="J66" s="12"/>
      <c r="K66" s="13">
        <v>382.75</v>
      </c>
    </row>
    <row r="67" spans="1:11" ht="11.1" customHeight="1" outlineLevel="2">
      <c r="A67"/>
      <c r="B67" s="10" t="s">
        <v>64</v>
      </c>
      <c r="C67" s="12"/>
      <c r="D67" s="12"/>
      <c r="E67" s="12"/>
      <c r="F67" s="12"/>
      <c r="G67" s="11">
        <v>612.4</v>
      </c>
      <c r="H67" s="12"/>
      <c r="I67" s="12"/>
      <c r="J67" s="12"/>
      <c r="K67" s="13">
        <v>612.4</v>
      </c>
    </row>
    <row r="68" spans="1:11" ht="11.1" customHeight="1" outlineLevel="2">
      <c r="A68"/>
      <c r="B68" s="10" t="s">
        <v>65</v>
      </c>
      <c r="C68" s="12"/>
      <c r="D68" s="11">
        <v>286</v>
      </c>
      <c r="E68" s="12"/>
      <c r="F68" s="11">
        <v>301.12</v>
      </c>
      <c r="G68" s="12"/>
      <c r="H68" s="11">
        <v>451.68</v>
      </c>
      <c r="I68" s="11">
        <v>240</v>
      </c>
      <c r="J68" s="11">
        <v>177.66</v>
      </c>
      <c r="K68" s="9">
        <v>1457.24</v>
      </c>
    </row>
    <row r="69" spans="1:11" ht="11.1" customHeight="1" outlineLevel="1">
      <c r="A69"/>
      <c r="B69" s="7" t="s">
        <v>67</v>
      </c>
      <c r="C69" s="11">
        <v>972.52</v>
      </c>
      <c r="D69" s="8">
        <v>1309.77</v>
      </c>
      <c r="E69" s="11">
        <v>807.2</v>
      </c>
      <c r="F69" s="8">
        <v>1212</v>
      </c>
      <c r="G69" s="8">
        <v>2544.09</v>
      </c>
      <c r="H69" s="8">
        <v>1340.68</v>
      </c>
      <c r="I69" s="8">
        <v>1591.55</v>
      </c>
      <c r="J69" s="8">
        <v>1189.67</v>
      </c>
      <c r="K69" s="9">
        <v>10967.82</v>
      </c>
    </row>
    <row r="70" spans="1:11" ht="11.1" customHeight="1" outlineLevel="2">
      <c r="A70"/>
      <c r="B70" s="10" t="s">
        <v>23</v>
      </c>
      <c r="C70" s="12"/>
      <c r="D70" s="12"/>
      <c r="E70" s="11">
        <v>54.02</v>
      </c>
      <c r="F70" s="12"/>
      <c r="G70" s="12"/>
      <c r="H70" s="12"/>
      <c r="I70" s="12"/>
      <c r="J70" s="12"/>
      <c r="K70" s="13">
        <v>54.02</v>
      </c>
    </row>
    <row r="71" spans="1:11" ht="11.1" customHeight="1" outlineLevel="2">
      <c r="A71"/>
      <c r="B71" s="10" t="s">
        <v>24</v>
      </c>
      <c r="C71" s="12"/>
      <c r="D71" s="12"/>
      <c r="E71" s="12"/>
      <c r="F71" s="11">
        <v>54.02</v>
      </c>
      <c r="G71" s="12"/>
      <c r="H71" s="12"/>
      <c r="I71" s="12"/>
      <c r="J71" s="12"/>
      <c r="K71" s="13">
        <v>54.02</v>
      </c>
    </row>
    <row r="72" spans="1:11" ht="11.1" customHeight="1" outlineLevel="2">
      <c r="A72"/>
      <c r="B72" s="10" t="s">
        <v>25</v>
      </c>
      <c r="C72" s="12"/>
      <c r="D72" s="12"/>
      <c r="E72" s="12"/>
      <c r="F72" s="11">
        <v>68</v>
      </c>
      <c r="G72" s="12"/>
      <c r="H72" s="12"/>
      <c r="I72" s="12"/>
      <c r="J72" s="12"/>
      <c r="K72" s="13">
        <v>68</v>
      </c>
    </row>
    <row r="73" spans="1:11" ht="11.1" customHeight="1" outlineLevel="2">
      <c r="A73"/>
      <c r="B73" s="10" t="s">
        <v>27</v>
      </c>
      <c r="C73" s="12"/>
      <c r="D73" s="12"/>
      <c r="E73" s="12"/>
      <c r="F73" s="11">
        <v>49.42</v>
      </c>
      <c r="G73" s="12"/>
      <c r="H73" s="12"/>
      <c r="I73" s="12"/>
      <c r="J73" s="12"/>
      <c r="K73" s="13">
        <v>49.42</v>
      </c>
    </row>
    <row r="74" spans="1:11" ht="11.1" customHeight="1" outlineLevel="2">
      <c r="A74"/>
      <c r="B74" s="10" t="s">
        <v>68</v>
      </c>
      <c r="C74" s="12"/>
      <c r="D74" s="12"/>
      <c r="E74" s="12"/>
      <c r="F74" s="11">
        <v>63.83</v>
      </c>
      <c r="G74" s="12"/>
      <c r="H74" s="12"/>
      <c r="I74" s="12"/>
      <c r="J74" s="12"/>
      <c r="K74" s="13">
        <v>63.83</v>
      </c>
    </row>
    <row r="75" spans="1:11" ht="11.1" customHeight="1" outlineLevel="2">
      <c r="A75"/>
      <c r="B75" s="10" t="s">
        <v>29</v>
      </c>
      <c r="C75" s="12"/>
      <c r="D75" s="12"/>
      <c r="E75" s="12"/>
      <c r="F75" s="12"/>
      <c r="G75" s="11">
        <v>376.44</v>
      </c>
      <c r="H75" s="12"/>
      <c r="I75" s="12"/>
      <c r="J75" s="12"/>
      <c r="K75" s="13">
        <v>376.44</v>
      </c>
    </row>
    <row r="76" spans="1:11" ht="11.1" customHeight="1" outlineLevel="2">
      <c r="A76"/>
      <c r="B76" s="10" t="s">
        <v>105</v>
      </c>
      <c r="C76" s="12"/>
      <c r="D76" s="11">
        <v>62.74</v>
      </c>
      <c r="E76" s="12"/>
      <c r="F76" s="12"/>
      <c r="G76" s="12"/>
      <c r="H76" s="12"/>
      <c r="I76" s="12"/>
      <c r="J76" s="12"/>
      <c r="K76" s="13">
        <v>62.74</v>
      </c>
    </row>
    <row r="77" spans="1:11" ht="11.1" customHeight="1" outlineLevel="2">
      <c r="A77"/>
      <c r="B77" s="10" t="s">
        <v>32</v>
      </c>
      <c r="C77" s="12"/>
      <c r="D77" s="12"/>
      <c r="E77" s="12"/>
      <c r="F77" s="11">
        <v>88.43</v>
      </c>
      <c r="G77" s="12"/>
      <c r="H77" s="12"/>
      <c r="I77" s="12"/>
      <c r="J77" s="12"/>
      <c r="K77" s="13">
        <v>88.43</v>
      </c>
    </row>
    <row r="78" spans="1:11" ht="11.1" customHeight="1" outlineLevel="2">
      <c r="A78"/>
      <c r="B78" s="10" t="s">
        <v>33</v>
      </c>
      <c r="C78" s="12"/>
      <c r="D78" s="11">
        <v>21.02</v>
      </c>
      <c r="E78" s="12"/>
      <c r="F78" s="12"/>
      <c r="G78" s="12"/>
      <c r="H78" s="12"/>
      <c r="I78" s="12"/>
      <c r="J78" s="12"/>
      <c r="K78" s="13">
        <v>21.02</v>
      </c>
    </row>
    <row r="79" spans="1:11" ht="11.1" customHeight="1" outlineLevel="2">
      <c r="A79"/>
      <c r="B79" s="10" t="s">
        <v>34</v>
      </c>
      <c r="C79" s="11">
        <v>17.14</v>
      </c>
      <c r="D79" s="12"/>
      <c r="E79" s="12"/>
      <c r="F79" s="12"/>
      <c r="G79" s="12"/>
      <c r="H79" s="12"/>
      <c r="I79" s="11">
        <v>17.14</v>
      </c>
      <c r="J79" s="11">
        <v>17.14</v>
      </c>
      <c r="K79" s="13">
        <v>51.42</v>
      </c>
    </row>
    <row r="80" spans="1:11" ht="11.1" customHeight="1" outlineLevel="2">
      <c r="A80"/>
      <c r="B80" s="10" t="s">
        <v>36</v>
      </c>
      <c r="C80" s="11">
        <v>118.14</v>
      </c>
      <c r="D80" s="12"/>
      <c r="E80" s="12"/>
      <c r="F80" s="12"/>
      <c r="G80" s="12"/>
      <c r="H80" s="12"/>
      <c r="I80" s="12"/>
      <c r="J80" s="12"/>
      <c r="K80" s="13">
        <v>118.14</v>
      </c>
    </row>
    <row r="81" spans="1:11" ht="11.1" customHeight="1" outlineLevel="2">
      <c r="A81"/>
      <c r="B81" s="10" t="s">
        <v>38</v>
      </c>
      <c r="C81" s="12"/>
      <c r="D81" s="11">
        <v>89.48</v>
      </c>
      <c r="E81" s="11">
        <v>44.74</v>
      </c>
      <c r="F81" s="11">
        <v>134.22</v>
      </c>
      <c r="G81" s="11">
        <v>134.22</v>
      </c>
      <c r="H81" s="11">
        <v>223.7</v>
      </c>
      <c r="I81" s="12"/>
      <c r="J81" s="12"/>
      <c r="K81" s="13">
        <v>626.36</v>
      </c>
    </row>
    <row r="82" spans="1:11" ht="11.1" customHeight="1" outlineLevel="2">
      <c r="A82"/>
      <c r="B82" s="10" t="s">
        <v>39</v>
      </c>
      <c r="C82" s="12"/>
      <c r="D82" s="11">
        <v>178.96</v>
      </c>
      <c r="E82" s="11">
        <v>89.48</v>
      </c>
      <c r="F82" s="11">
        <v>268.44</v>
      </c>
      <c r="G82" s="11">
        <v>357.92</v>
      </c>
      <c r="H82" s="11">
        <v>134.22</v>
      </c>
      <c r="I82" s="11">
        <v>402.66</v>
      </c>
      <c r="J82" s="12"/>
      <c r="K82" s="9">
        <v>1431.68</v>
      </c>
    </row>
    <row r="83" spans="1:11" ht="11.1" customHeight="1" outlineLevel="2">
      <c r="A83"/>
      <c r="B83" s="10" t="s">
        <v>40</v>
      </c>
      <c r="C83" s="12"/>
      <c r="D83" s="11">
        <v>402.66</v>
      </c>
      <c r="E83" s="11">
        <v>44.74</v>
      </c>
      <c r="F83" s="11">
        <v>178.96</v>
      </c>
      <c r="G83" s="11">
        <v>268.44</v>
      </c>
      <c r="H83" s="11">
        <v>89.48</v>
      </c>
      <c r="I83" s="12"/>
      <c r="J83" s="11">
        <v>44.74</v>
      </c>
      <c r="K83" s="9">
        <v>1029.02</v>
      </c>
    </row>
    <row r="84" spans="1:11" ht="11.1" customHeight="1" outlineLevel="2">
      <c r="A84"/>
      <c r="B84" s="10" t="s">
        <v>41</v>
      </c>
      <c r="C84" s="11">
        <v>105.84</v>
      </c>
      <c r="D84" s="12"/>
      <c r="E84" s="12"/>
      <c r="F84" s="12"/>
      <c r="G84" s="12"/>
      <c r="H84" s="12"/>
      <c r="I84" s="12"/>
      <c r="J84" s="12"/>
      <c r="K84" s="13">
        <v>105.84</v>
      </c>
    </row>
    <row r="85" spans="1:11" ht="11.1" customHeight="1" outlineLevel="2">
      <c r="A85"/>
      <c r="B85" s="10" t="s">
        <v>43</v>
      </c>
      <c r="C85" s="11">
        <v>21.48</v>
      </c>
      <c r="D85" s="12"/>
      <c r="E85" s="12"/>
      <c r="F85" s="12"/>
      <c r="G85" s="12"/>
      <c r="H85" s="12"/>
      <c r="I85" s="12"/>
      <c r="J85" s="12"/>
      <c r="K85" s="13">
        <v>21.48</v>
      </c>
    </row>
    <row r="86" spans="1:11" ht="11.1" customHeight="1" outlineLevel="2">
      <c r="A86"/>
      <c r="B86" s="10" t="s">
        <v>44</v>
      </c>
      <c r="C86" s="12"/>
      <c r="D86" s="12"/>
      <c r="E86" s="12"/>
      <c r="F86" s="12"/>
      <c r="G86" s="11">
        <v>24.63</v>
      </c>
      <c r="H86" s="12"/>
      <c r="I86" s="12"/>
      <c r="J86" s="11">
        <v>24.63</v>
      </c>
      <c r="K86" s="13">
        <v>49.26</v>
      </c>
    </row>
    <row r="87" spans="1:11" ht="11.1" customHeight="1" outlineLevel="2">
      <c r="A87"/>
      <c r="B87" s="10" t="s">
        <v>46</v>
      </c>
      <c r="C87" s="11">
        <v>40.46</v>
      </c>
      <c r="D87" s="11">
        <v>76.33</v>
      </c>
      <c r="E87" s="11">
        <v>35.29</v>
      </c>
      <c r="F87" s="12"/>
      <c r="G87" s="11">
        <v>119.74</v>
      </c>
      <c r="H87" s="11">
        <v>88.66</v>
      </c>
      <c r="I87" s="12"/>
      <c r="J87" s="12"/>
      <c r="K87" s="13">
        <v>360.48</v>
      </c>
    </row>
    <row r="88" spans="1:11" ht="11.1" customHeight="1" outlineLevel="2">
      <c r="A88"/>
      <c r="B88" s="10" t="s">
        <v>47</v>
      </c>
      <c r="C88" s="12"/>
      <c r="D88" s="12"/>
      <c r="E88" s="11">
        <v>149</v>
      </c>
      <c r="F88" s="12"/>
      <c r="G88" s="12"/>
      <c r="H88" s="12"/>
      <c r="I88" s="12"/>
      <c r="J88" s="12"/>
      <c r="K88" s="13">
        <v>149</v>
      </c>
    </row>
    <row r="89" spans="1:11" ht="11.1" customHeight="1" outlineLevel="2">
      <c r="A89"/>
      <c r="B89" s="10" t="s">
        <v>56</v>
      </c>
      <c r="C89" s="11">
        <v>95.9</v>
      </c>
      <c r="D89" s="11">
        <v>191.8</v>
      </c>
      <c r="E89" s="11">
        <v>95.9</v>
      </c>
      <c r="F89" s="12"/>
      <c r="G89" s="12"/>
      <c r="H89" s="12"/>
      <c r="I89" s="12"/>
      <c r="J89" s="12"/>
      <c r="K89" s="13">
        <v>383.6</v>
      </c>
    </row>
    <row r="90" spans="1:11" ht="11.1" customHeight="1" outlineLevel="2">
      <c r="A90"/>
      <c r="B90" s="10" t="s">
        <v>57</v>
      </c>
      <c r="C90" s="12"/>
      <c r="D90" s="12"/>
      <c r="E90" s="11">
        <v>143</v>
      </c>
      <c r="F90" s="12"/>
      <c r="G90" s="11">
        <v>602.24</v>
      </c>
      <c r="H90" s="11">
        <v>301.12</v>
      </c>
      <c r="I90" s="12"/>
      <c r="J90" s="11">
        <v>355.32</v>
      </c>
      <c r="K90" s="9">
        <v>1402.07</v>
      </c>
    </row>
    <row r="91" spans="1:11" ht="11.1" customHeight="1" outlineLevel="2">
      <c r="A91"/>
      <c r="B91" s="10" t="s">
        <v>59</v>
      </c>
      <c r="C91" s="12"/>
      <c r="D91" s="12"/>
      <c r="E91" s="12"/>
      <c r="F91" s="12"/>
      <c r="G91" s="12"/>
      <c r="H91" s="12"/>
      <c r="I91" s="12"/>
      <c r="J91" s="11">
        <v>88.63</v>
      </c>
      <c r="K91" s="13">
        <v>88.63</v>
      </c>
    </row>
    <row r="92" spans="1:11" ht="11.1" customHeight="1" outlineLevel="2">
      <c r="A92"/>
      <c r="B92" s="10" t="s">
        <v>61</v>
      </c>
      <c r="C92" s="12"/>
      <c r="D92" s="12"/>
      <c r="E92" s="12"/>
      <c r="F92" s="12"/>
      <c r="G92" s="11">
        <v>206.24</v>
      </c>
      <c r="H92" s="11">
        <v>88.73</v>
      </c>
      <c r="I92" s="11">
        <v>120.41</v>
      </c>
      <c r="J92" s="11">
        <v>190.55</v>
      </c>
      <c r="K92" s="13">
        <v>605</v>
      </c>
    </row>
    <row r="93" spans="1:11" ht="11.1" customHeight="1" outlineLevel="2">
      <c r="A93"/>
      <c r="B93" s="10" t="s">
        <v>62</v>
      </c>
      <c r="C93" s="12"/>
      <c r="D93" s="12"/>
      <c r="E93" s="12"/>
      <c r="F93" s="12"/>
      <c r="G93" s="12"/>
      <c r="H93" s="11">
        <v>264</v>
      </c>
      <c r="I93" s="11">
        <v>168.71</v>
      </c>
      <c r="J93" s="11">
        <v>291</v>
      </c>
      <c r="K93" s="13">
        <v>723.92</v>
      </c>
    </row>
    <row r="94" spans="1:11" ht="11.1" customHeight="1" outlineLevel="2">
      <c r="A94"/>
      <c r="B94" s="10" t="s">
        <v>63</v>
      </c>
      <c r="C94" s="12"/>
      <c r="D94" s="12"/>
      <c r="E94" s="12"/>
      <c r="F94" s="11">
        <v>306.2</v>
      </c>
      <c r="G94" s="12"/>
      <c r="H94" s="12"/>
      <c r="I94" s="12"/>
      <c r="J94" s="12"/>
      <c r="K94" s="13">
        <v>306.2</v>
      </c>
    </row>
    <row r="95" spans="1:11" ht="11.1" customHeight="1" outlineLevel="2">
      <c r="A95"/>
      <c r="B95" s="10" t="s">
        <v>64</v>
      </c>
      <c r="C95" s="12"/>
      <c r="D95" s="12"/>
      <c r="E95" s="12"/>
      <c r="F95" s="12"/>
      <c r="G95" s="11">
        <v>153.1</v>
      </c>
      <c r="H95" s="12"/>
      <c r="I95" s="11">
        <v>229.65</v>
      </c>
      <c r="J95" s="12"/>
      <c r="K95" s="13">
        <v>382.75</v>
      </c>
    </row>
    <row r="96" spans="1:11" ht="11.1" customHeight="1" outlineLevel="2">
      <c r="A96"/>
      <c r="B96" s="10" t="s">
        <v>65</v>
      </c>
      <c r="C96" s="11">
        <v>573</v>
      </c>
      <c r="D96" s="11">
        <v>286</v>
      </c>
      <c r="E96" s="11">
        <v>150.56</v>
      </c>
      <c r="F96" s="12"/>
      <c r="G96" s="11">
        <v>301.12</v>
      </c>
      <c r="H96" s="11">
        <v>150.56</v>
      </c>
      <c r="I96" s="11">
        <v>652.98</v>
      </c>
      <c r="J96" s="11">
        <v>177.66</v>
      </c>
      <c r="K96" s="9">
        <v>2293</v>
      </c>
    </row>
    <row r="97" spans="1:11" ht="11.1" customHeight="1" outlineLevel="1">
      <c r="A97"/>
      <c r="B97" s="7" t="s">
        <v>70</v>
      </c>
      <c r="C97" s="11">
        <v>430.17</v>
      </c>
      <c r="D97" s="12"/>
      <c r="E97" s="11">
        <v>206.13</v>
      </c>
      <c r="F97" s="11">
        <v>430.5</v>
      </c>
      <c r="G97" s="8">
        <v>2229.15</v>
      </c>
      <c r="H97" s="8">
        <v>1144.72</v>
      </c>
      <c r="I97" s="8">
        <v>1933.74</v>
      </c>
      <c r="J97" s="11">
        <v>528.15</v>
      </c>
      <c r="K97" s="9">
        <v>6902.56</v>
      </c>
    </row>
    <row r="98" spans="1:11" ht="11.1" customHeight="1" outlineLevel="2">
      <c r="A98"/>
      <c r="B98" s="10" t="s">
        <v>23</v>
      </c>
      <c r="C98" s="12"/>
      <c r="D98" s="12"/>
      <c r="E98" s="12"/>
      <c r="F98" s="12"/>
      <c r="G98" s="12"/>
      <c r="H98" s="11">
        <v>170.16</v>
      </c>
      <c r="I98" s="12"/>
      <c r="J98" s="12"/>
      <c r="K98" s="13">
        <v>170.16</v>
      </c>
    </row>
    <row r="99" spans="1:11" ht="11.1" customHeight="1" outlineLevel="2">
      <c r="A99"/>
      <c r="B99" s="10" t="s">
        <v>76</v>
      </c>
      <c r="C99" s="12"/>
      <c r="D99" s="12"/>
      <c r="E99" s="12"/>
      <c r="F99" s="12"/>
      <c r="G99" s="12"/>
      <c r="H99" s="11">
        <v>170.16</v>
      </c>
      <c r="I99" s="12"/>
      <c r="J99" s="12"/>
      <c r="K99" s="13">
        <v>170.16</v>
      </c>
    </row>
    <row r="100" spans="1:11" ht="11.1" customHeight="1" outlineLevel="2">
      <c r="A100"/>
      <c r="B100" s="10" t="s">
        <v>29</v>
      </c>
      <c r="C100" s="12"/>
      <c r="D100" s="12"/>
      <c r="E100" s="11">
        <v>62.74</v>
      </c>
      <c r="F100" s="12"/>
      <c r="G100" s="12"/>
      <c r="H100" s="12"/>
      <c r="I100" s="12"/>
      <c r="J100" s="12"/>
      <c r="K100" s="13">
        <v>62.74</v>
      </c>
    </row>
    <row r="101" spans="1:11" ht="11.1" customHeight="1" outlineLevel="2">
      <c r="A101"/>
      <c r="B101" s="10" t="s">
        <v>31</v>
      </c>
      <c r="C101" s="12"/>
      <c r="D101" s="12"/>
      <c r="E101" s="12"/>
      <c r="F101" s="12"/>
      <c r="G101" s="11">
        <v>34</v>
      </c>
      <c r="H101" s="12"/>
      <c r="I101" s="12"/>
      <c r="J101" s="11">
        <v>107.73</v>
      </c>
      <c r="K101" s="13">
        <v>141.93</v>
      </c>
    </row>
    <row r="102" spans="1:11" ht="11.1" customHeight="1" outlineLevel="2">
      <c r="A102"/>
      <c r="B102" s="10" t="s">
        <v>33</v>
      </c>
      <c r="C102" s="12"/>
      <c r="D102" s="12"/>
      <c r="E102" s="12"/>
      <c r="F102" s="12"/>
      <c r="G102" s="12"/>
      <c r="H102" s="12"/>
      <c r="I102" s="12"/>
      <c r="J102" s="11">
        <v>21.02</v>
      </c>
      <c r="K102" s="13">
        <v>21.02</v>
      </c>
    </row>
    <row r="103" spans="1:11" ht="11.1" customHeight="1" outlineLevel="2">
      <c r="A103"/>
      <c r="B103" s="10" t="s">
        <v>34</v>
      </c>
      <c r="C103" s="12"/>
      <c r="D103" s="12"/>
      <c r="E103" s="12"/>
      <c r="F103" s="12"/>
      <c r="G103" s="11">
        <v>17.14</v>
      </c>
      <c r="H103" s="12"/>
      <c r="I103" s="12"/>
      <c r="J103" s="12"/>
      <c r="K103" s="13">
        <v>17.14</v>
      </c>
    </row>
    <row r="104" spans="1:11" ht="11.1" customHeight="1" outlineLevel="2">
      <c r="A104"/>
      <c r="B104" s="10" t="s">
        <v>35</v>
      </c>
      <c r="C104" s="12"/>
      <c r="D104" s="12"/>
      <c r="E104" s="12"/>
      <c r="F104" s="12"/>
      <c r="G104" s="11">
        <v>59.04</v>
      </c>
      <c r="H104" s="12"/>
      <c r="I104" s="12"/>
      <c r="J104" s="12"/>
      <c r="K104" s="13">
        <v>59.04</v>
      </c>
    </row>
    <row r="105" spans="1:11" ht="11.1" customHeight="1" outlineLevel="2">
      <c r="A105"/>
      <c r="B105" s="10" t="s">
        <v>36</v>
      </c>
      <c r="C105" s="12"/>
      <c r="D105" s="12"/>
      <c r="E105" s="12"/>
      <c r="F105" s="12"/>
      <c r="G105" s="12"/>
      <c r="H105" s="11">
        <v>59.07</v>
      </c>
      <c r="I105" s="12"/>
      <c r="J105" s="12"/>
      <c r="K105" s="13">
        <v>59.07</v>
      </c>
    </row>
    <row r="106" spans="1:11" ht="11.1" customHeight="1" outlineLevel="2">
      <c r="A106"/>
      <c r="B106" s="10" t="s">
        <v>38</v>
      </c>
      <c r="C106" s="12"/>
      <c r="D106" s="12"/>
      <c r="E106" s="12"/>
      <c r="F106" s="12"/>
      <c r="G106" s="12"/>
      <c r="H106" s="11">
        <v>134.22</v>
      </c>
      <c r="I106" s="12"/>
      <c r="J106" s="12"/>
      <c r="K106" s="13">
        <v>134.22</v>
      </c>
    </row>
    <row r="107" spans="1:11" ht="11.1" customHeight="1" outlineLevel="2">
      <c r="A107"/>
      <c r="B107" s="10" t="s">
        <v>39</v>
      </c>
      <c r="C107" s="12"/>
      <c r="D107" s="12"/>
      <c r="E107" s="12"/>
      <c r="F107" s="12"/>
      <c r="G107" s="11">
        <v>178.96</v>
      </c>
      <c r="H107" s="12"/>
      <c r="I107" s="11">
        <v>268.44</v>
      </c>
      <c r="J107" s="12"/>
      <c r="K107" s="13">
        <v>447.4</v>
      </c>
    </row>
    <row r="108" spans="1:11" ht="11.1" customHeight="1" outlineLevel="2">
      <c r="A108"/>
      <c r="B108" s="10" t="s">
        <v>40</v>
      </c>
      <c r="C108" s="12"/>
      <c r="D108" s="12"/>
      <c r="E108" s="12"/>
      <c r="F108" s="12"/>
      <c r="G108" s="12"/>
      <c r="H108" s="11">
        <v>178.96</v>
      </c>
      <c r="I108" s="11">
        <v>44.74</v>
      </c>
      <c r="J108" s="12"/>
      <c r="K108" s="13">
        <v>223.7</v>
      </c>
    </row>
    <row r="109" spans="1:11" ht="11.1" customHeight="1" outlineLevel="2">
      <c r="A109"/>
      <c r="B109" s="10" t="s">
        <v>41</v>
      </c>
      <c r="C109" s="12"/>
      <c r="D109" s="12"/>
      <c r="E109" s="12"/>
      <c r="F109" s="12"/>
      <c r="G109" s="11">
        <v>135.62</v>
      </c>
      <c r="H109" s="12"/>
      <c r="I109" s="12"/>
      <c r="J109" s="12"/>
      <c r="K109" s="13">
        <v>135.62</v>
      </c>
    </row>
    <row r="110" spans="1:11" ht="11.1" customHeight="1" outlineLevel="2">
      <c r="A110"/>
      <c r="B110" s="10" t="s">
        <v>42</v>
      </c>
      <c r="C110" s="12"/>
      <c r="D110" s="12"/>
      <c r="E110" s="12"/>
      <c r="F110" s="12"/>
      <c r="G110" s="11">
        <v>64.44</v>
      </c>
      <c r="H110" s="12"/>
      <c r="I110" s="12"/>
      <c r="J110" s="12"/>
      <c r="K110" s="13">
        <v>64.44</v>
      </c>
    </row>
    <row r="111" spans="1:11" ht="11.1" customHeight="1" outlineLevel="2">
      <c r="A111"/>
      <c r="B111" s="10" t="s">
        <v>44</v>
      </c>
      <c r="C111" s="12"/>
      <c r="D111" s="12"/>
      <c r="E111" s="12"/>
      <c r="F111" s="12"/>
      <c r="G111" s="11">
        <v>21.48</v>
      </c>
      <c r="H111" s="12"/>
      <c r="I111" s="11">
        <v>24.63</v>
      </c>
      <c r="J111" s="12"/>
      <c r="K111" s="13">
        <v>46.11</v>
      </c>
    </row>
    <row r="112" spans="1:11" ht="11.1" customHeight="1" outlineLevel="2">
      <c r="A112"/>
      <c r="B112" s="10" t="s">
        <v>45</v>
      </c>
      <c r="C112" s="12"/>
      <c r="D112" s="12"/>
      <c r="E112" s="12"/>
      <c r="F112" s="12"/>
      <c r="G112" s="12"/>
      <c r="H112" s="12"/>
      <c r="I112" s="11">
        <v>154</v>
      </c>
      <c r="J112" s="12"/>
      <c r="K112" s="13">
        <v>154</v>
      </c>
    </row>
    <row r="113" spans="1:11" ht="11.1" customHeight="1" outlineLevel="2">
      <c r="A113"/>
      <c r="B113" s="10" t="s">
        <v>46</v>
      </c>
      <c r="C113" s="12"/>
      <c r="D113" s="12"/>
      <c r="E113" s="12"/>
      <c r="F113" s="11">
        <v>129.38</v>
      </c>
      <c r="G113" s="11">
        <v>199.72</v>
      </c>
      <c r="H113" s="11">
        <v>189.15</v>
      </c>
      <c r="I113" s="12"/>
      <c r="J113" s="12"/>
      <c r="K113" s="13">
        <v>518.25</v>
      </c>
    </row>
    <row r="114" spans="1:11" ht="11.1" customHeight="1" outlineLevel="2">
      <c r="A114"/>
      <c r="B114" s="10" t="s">
        <v>47</v>
      </c>
      <c r="C114" s="12"/>
      <c r="D114" s="12"/>
      <c r="E114" s="12"/>
      <c r="F114" s="12"/>
      <c r="G114" s="11">
        <v>37</v>
      </c>
      <c r="H114" s="11">
        <v>123</v>
      </c>
      <c r="I114" s="12"/>
      <c r="J114" s="11">
        <v>41</v>
      </c>
      <c r="K114" s="13">
        <v>201.27</v>
      </c>
    </row>
    <row r="115" spans="1:11" ht="11.1" customHeight="1" outlineLevel="2">
      <c r="A115"/>
      <c r="B115" s="10" t="s">
        <v>53</v>
      </c>
      <c r="C115" s="12"/>
      <c r="D115" s="12"/>
      <c r="E115" s="12"/>
      <c r="F115" s="12"/>
      <c r="G115" s="11">
        <v>85</v>
      </c>
      <c r="H115" s="12"/>
      <c r="I115" s="12"/>
      <c r="J115" s="12"/>
      <c r="K115" s="13">
        <v>85</v>
      </c>
    </row>
    <row r="116" spans="1:11" ht="11.1" customHeight="1" outlineLevel="2">
      <c r="A116"/>
      <c r="B116" s="10" t="s">
        <v>55</v>
      </c>
      <c r="C116" s="12"/>
      <c r="D116" s="12"/>
      <c r="E116" s="12"/>
      <c r="F116" s="12"/>
      <c r="G116" s="12"/>
      <c r="H116" s="12"/>
      <c r="I116" s="11">
        <v>49.64</v>
      </c>
      <c r="J116" s="12"/>
      <c r="K116" s="13">
        <v>49.64</v>
      </c>
    </row>
    <row r="117" spans="1:11" ht="11.1" customHeight="1" outlineLevel="2">
      <c r="A117"/>
      <c r="B117" s="10" t="s">
        <v>56</v>
      </c>
      <c r="C117" s="12"/>
      <c r="D117" s="12"/>
      <c r="E117" s="12"/>
      <c r="F117" s="12"/>
      <c r="G117" s="11">
        <v>191.8</v>
      </c>
      <c r="H117" s="12"/>
      <c r="I117" s="12"/>
      <c r="J117" s="12"/>
      <c r="K117" s="13">
        <v>191.8</v>
      </c>
    </row>
    <row r="118" spans="1:11" ht="11.1" customHeight="1" outlineLevel="2">
      <c r="A118"/>
      <c r="B118" s="10" t="s">
        <v>57</v>
      </c>
      <c r="C118" s="12"/>
      <c r="D118" s="12"/>
      <c r="E118" s="11">
        <v>143</v>
      </c>
      <c r="F118" s="11">
        <v>150.56</v>
      </c>
      <c r="G118" s="11">
        <v>301.12</v>
      </c>
      <c r="H118" s="12"/>
      <c r="I118" s="12"/>
      <c r="J118" s="11">
        <v>177.66</v>
      </c>
      <c r="K118" s="13">
        <v>772.73</v>
      </c>
    </row>
    <row r="119" spans="1:11" ht="11.1" customHeight="1" outlineLevel="2">
      <c r="A119"/>
      <c r="B119" s="10" t="s">
        <v>60</v>
      </c>
      <c r="C119" s="12"/>
      <c r="D119" s="12"/>
      <c r="E119" s="12"/>
      <c r="F119" s="12"/>
      <c r="G119" s="12"/>
      <c r="H119" s="12"/>
      <c r="I119" s="11">
        <v>177.26</v>
      </c>
      <c r="J119" s="12"/>
      <c r="K119" s="13">
        <v>177.26</v>
      </c>
    </row>
    <row r="120" spans="1:11" ht="11.1" customHeight="1" outlineLevel="2">
      <c r="A120"/>
      <c r="B120" s="10" t="s">
        <v>62</v>
      </c>
      <c r="C120" s="12"/>
      <c r="D120" s="12"/>
      <c r="E120" s="12"/>
      <c r="F120" s="12"/>
      <c r="G120" s="12"/>
      <c r="H120" s="12"/>
      <c r="I120" s="11">
        <v>831.42</v>
      </c>
      <c r="J120" s="11">
        <v>180.74</v>
      </c>
      <c r="K120" s="9">
        <v>1012.16</v>
      </c>
    </row>
    <row r="121" spans="1:11" ht="11.1" customHeight="1" outlineLevel="2">
      <c r="A121"/>
      <c r="B121" s="10" t="s">
        <v>64</v>
      </c>
      <c r="C121" s="12"/>
      <c r="D121" s="12"/>
      <c r="E121" s="12"/>
      <c r="F121" s="12"/>
      <c r="G121" s="12"/>
      <c r="H121" s="12"/>
      <c r="I121" s="11">
        <v>382.75</v>
      </c>
      <c r="J121" s="12"/>
      <c r="K121" s="13">
        <v>382.75</v>
      </c>
    </row>
    <row r="122" spans="1:11" ht="11.1" customHeight="1" outlineLevel="2">
      <c r="A122"/>
      <c r="B122" s="10" t="s">
        <v>65</v>
      </c>
      <c r="C122" s="11">
        <v>430.17</v>
      </c>
      <c r="D122" s="12"/>
      <c r="E122" s="12"/>
      <c r="F122" s="11">
        <v>150.56</v>
      </c>
      <c r="G122" s="11">
        <v>903.36</v>
      </c>
      <c r="H122" s="11">
        <v>120</v>
      </c>
      <c r="I122" s="12"/>
      <c r="J122" s="12"/>
      <c r="K122" s="9">
        <v>1604.09</v>
      </c>
    </row>
    <row r="123" spans="1:11" ht="11.1" customHeight="1" outlineLevel="1">
      <c r="A123"/>
      <c r="B123" s="7" t="s">
        <v>71</v>
      </c>
      <c r="C123" s="12"/>
      <c r="D123" s="11">
        <v>490.3</v>
      </c>
      <c r="E123" s="8">
        <v>1430.5</v>
      </c>
      <c r="F123" s="11">
        <v>812.19</v>
      </c>
      <c r="G123" s="12"/>
      <c r="H123" s="11">
        <v>689.76</v>
      </c>
      <c r="I123" s="11">
        <v>955.46</v>
      </c>
      <c r="J123" s="8">
        <v>1009.35</v>
      </c>
      <c r="K123" s="9">
        <v>5387.56</v>
      </c>
    </row>
    <row r="124" spans="1:11" ht="11.1" customHeight="1" outlineLevel="2">
      <c r="A124"/>
      <c r="B124" s="10" t="s">
        <v>25</v>
      </c>
      <c r="C124" s="12"/>
      <c r="D124" s="12"/>
      <c r="E124" s="12"/>
      <c r="F124" s="12"/>
      <c r="G124" s="12"/>
      <c r="H124" s="12"/>
      <c r="I124" s="12"/>
      <c r="J124" s="11">
        <v>72</v>
      </c>
      <c r="K124" s="13">
        <v>72</v>
      </c>
    </row>
    <row r="125" spans="1:11" ht="11.1" customHeight="1" outlineLevel="2">
      <c r="A125"/>
      <c r="B125" s="10" t="s">
        <v>29</v>
      </c>
      <c r="C125" s="12"/>
      <c r="D125" s="11">
        <v>62.74</v>
      </c>
      <c r="E125" s="12"/>
      <c r="F125" s="12"/>
      <c r="G125" s="12"/>
      <c r="H125" s="12"/>
      <c r="I125" s="12"/>
      <c r="J125" s="12"/>
      <c r="K125" s="13">
        <v>62.74</v>
      </c>
    </row>
    <row r="126" spans="1:11" ht="11.1" customHeight="1" outlineLevel="2">
      <c r="A126"/>
      <c r="B126" s="10" t="s">
        <v>31</v>
      </c>
      <c r="C126" s="12"/>
      <c r="D126" s="12"/>
      <c r="E126" s="12"/>
      <c r="F126" s="11">
        <v>68</v>
      </c>
      <c r="G126" s="12"/>
      <c r="H126" s="11">
        <v>71</v>
      </c>
      <c r="I126" s="12"/>
      <c r="J126" s="12"/>
      <c r="K126" s="13">
        <v>140.22</v>
      </c>
    </row>
    <row r="127" spans="1:11" ht="11.1" customHeight="1" outlineLevel="2">
      <c r="A127"/>
      <c r="B127" s="10" t="s">
        <v>32</v>
      </c>
      <c r="C127" s="12"/>
      <c r="D127" s="12"/>
      <c r="E127" s="12"/>
      <c r="F127" s="12"/>
      <c r="G127" s="12"/>
      <c r="H127" s="12"/>
      <c r="I127" s="11">
        <v>88.43</v>
      </c>
      <c r="J127" s="12"/>
      <c r="K127" s="13">
        <v>88.43</v>
      </c>
    </row>
    <row r="128" spans="1:11" ht="11.1" customHeight="1" outlineLevel="2">
      <c r="A128"/>
      <c r="B128" s="10" t="s">
        <v>35</v>
      </c>
      <c r="C128" s="12"/>
      <c r="D128" s="12"/>
      <c r="E128" s="11">
        <v>59.04</v>
      </c>
      <c r="F128" s="12"/>
      <c r="G128" s="12"/>
      <c r="H128" s="12"/>
      <c r="I128" s="12"/>
      <c r="J128" s="12"/>
      <c r="K128" s="13">
        <v>59.04</v>
      </c>
    </row>
    <row r="129" spans="1:11" ht="11.1" customHeight="1" outlineLevel="2">
      <c r="A129"/>
      <c r="B129" s="10" t="s">
        <v>36</v>
      </c>
      <c r="C129" s="12"/>
      <c r="D129" s="12"/>
      <c r="E129" s="11">
        <v>59.07</v>
      </c>
      <c r="F129" s="11">
        <v>59.07</v>
      </c>
      <c r="G129" s="12"/>
      <c r="H129" s="12"/>
      <c r="I129" s="11">
        <v>59.07</v>
      </c>
      <c r="J129" s="12"/>
      <c r="K129" s="13">
        <v>177.21</v>
      </c>
    </row>
    <row r="130" spans="1:11" ht="11.1" customHeight="1" outlineLevel="2">
      <c r="A130"/>
      <c r="B130" s="10" t="s">
        <v>37</v>
      </c>
      <c r="C130" s="12"/>
      <c r="D130" s="12"/>
      <c r="E130" s="12"/>
      <c r="F130" s="12"/>
      <c r="G130" s="12"/>
      <c r="H130" s="11">
        <v>59.46</v>
      </c>
      <c r="I130" s="12"/>
      <c r="J130" s="11">
        <v>59.46</v>
      </c>
      <c r="K130" s="13">
        <v>118.92</v>
      </c>
    </row>
    <row r="131" spans="1:11" ht="11.1" customHeight="1" outlineLevel="2">
      <c r="A131"/>
      <c r="B131" s="10" t="s">
        <v>39</v>
      </c>
      <c r="C131" s="12"/>
      <c r="D131" s="12"/>
      <c r="E131" s="12"/>
      <c r="F131" s="12"/>
      <c r="G131" s="12"/>
      <c r="H131" s="11">
        <v>44.74</v>
      </c>
      <c r="I131" s="12"/>
      <c r="J131" s="12"/>
      <c r="K131" s="13">
        <v>44.74</v>
      </c>
    </row>
    <row r="132" spans="1:11" ht="11.1" customHeight="1" outlineLevel="2">
      <c r="A132"/>
      <c r="B132" s="10" t="s">
        <v>41</v>
      </c>
      <c r="C132" s="12"/>
      <c r="D132" s="12"/>
      <c r="E132" s="11">
        <v>158.76</v>
      </c>
      <c r="F132" s="12"/>
      <c r="G132" s="12"/>
      <c r="H132" s="12"/>
      <c r="I132" s="12"/>
      <c r="J132" s="11">
        <v>339.05</v>
      </c>
      <c r="K132" s="13">
        <v>497.81</v>
      </c>
    </row>
    <row r="133" spans="1:11" ht="11.1" customHeight="1" outlineLevel="2">
      <c r="A133"/>
      <c r="B133" s="10" t="s">
        <v>45</v>
      </c>
      <c r="C133" s="12"/>
      <c r="D133" s="11">
        <v>140.78</v>
      </c>
      <c r="E133" s="11">
        <v>422.34</v>
      </c>
      <c r="F133" s="12"/>
      <c r="G133" s="12"/>
      <c r="H133" s="12"/>
      <c r="I133" s="12"/>
      <c r="J133" s="12"/>
      <c r="K133" s="13">
        <v>563.12</v>
      </c>
    </row>
    <row r="134" spans="1:11" ht="11.1" customHeight="1" outlineLevel="2">
      <c r="A134"/>
      <c r="B134" s="10" t="s">
        <v>46</v>
      </c>
      <c r="C134" s="12"/>
      <c r="D134" s="12"/>
      <c r="E134" s="12"/>
      <c r="F134" s="12"/>
      <c r="G134" s="12"/>
      <c r="H134" s="12"/>
      <c r="I134" s="11">
        <v>49.96</v>
      </c>
      <c r="J134" s="12"/>
      <c r="K134" s="13">
        <v>49.96</v>
      </c>
    </row>
    <row r="135" spans="1:11" ht="11.1" customHeight="1" outlineLevel="2">
      <c r="A135"/>
      <c r="B135" s="10" t="s">
        <v>56</v>
      </c>
      <c r="C135" s="12"/>
      <c r="D135" s="12"/>
      <c r="E135" s="12"/>
      <c r="F135" s="11">
        <v>383.6</v>
      </c>
      <c r="G135" s="12"/>
      <c r="H135" s="12"/>
      <c r="I135" s="12"/>
      <c r="J135" s="12"/>
      <c r="K135" s="13">
        <v>383.6</v>
      </c>
    </row>
    <row r="136" spans="1:11" ht="11.1" customHeight="1" outlineLevel="2">
      <c r="A136"/>
      <c r="B136" s="10" t="s">
        <v>57</v>
      </c>
      <c r="C136" s="12"/>
      <c r="D136" s="12"/>
      <c r="E136" s="11">
        <v>143</v>
      </c>
      <c r="F136" s="11">
        <v>301.12</v>
      </c>
      <c r="G136" s="12"/>
      <c r="H136" s="12"/>
      <c r="I136" s="12"/>
      <c r="J136" s="12"/>
      <c r="K136" s="13">
        <v>444.51</v>
      </c>
    </row>
    <row r="137" spans="1:11" ht="11.1" customHeight="1" outlineLevel="2">
      <c r="A137"/>
      <c r="B137" s="10" t="s">
        <v>60</v>
      </c>
      <c r="C137" s="12"/>
      <c r="D137" s="12"/>
      <c r="E137" s="12"/>
      <c r="F137" s="12"/>
      <c r="G137" s="12"/>
      <c r="H137" s="12"/>
      <c r="I137" s="12"/>
      <c r="J137" s="11">
        <v>443.15</v>
      </c>
      <c r="K137" s="13">
        <v>443.15</v>
      </c>
    </row>
    <row r="138" spans="1:11" ht="11.1" customHeight="1" outlineLevel="2">
      <c r="A138"/>
      <c r="B138" s="10" t="s">
        <v>61</v>
      </c>
      <c r="C138" s="12"/>
      <c r="D138" s="12"/>
      <c r="E138" s="12"/>
      <c r="F138" s="12"/>
      <c r="G138" s="12"/>
      <c r="H138" s="12"/>
      <c r="I138" s="11">
        <v>249.8</v>
      </c>
      <c r="J138" s="11">
        <v>95.43</v>
      </c>
      <c r="K138" s="13">
        <v>345.23</v>
      </c>
    </row>
    <row r="139" spans="1:11" ht="11.1" customHeight="1" outlineLevel="2">
      <c r="A139"/>
      <c r="B139" s="10" t="s">
        <v>62</v>
      </c>
      <c r="C139" s="12"/>
      <c r="D139" s="12"/>
      <c r="E139" s="12"/>
      <c r="F139" s="12"/>
      <c r="G139" s="12"/>
      <c r="H139" s="11">
        <v>513.74</v>
      </c>
      <c r="I139" s="11">
        <v>508.2</v>
      </c>
      <c r="J139" s="12"/>
      <c r="K139" s="9">
        <v>1021.94</v>
      </c>
    </row>
    <row r="140" spans="1:11" ht="11.1" customHeight="1" outlineLevel="2">
      <c r="A140"/>
      <c r="B140" s="10" t="s">
        <v>65</v>
      </c>
      <c r="C140" s="12"/>
      <c r="D140" s="11">
        <v>286</v>
      </c>
      <c r="E140" s="11">
        <v>587.9</v>
      </c>
      <c r="F140" s="12"/>
      <c r="G140" s="12"/>
      <c r="H140" s="12"/>
      <c r="I140" s="12"/>
      <c r="J140" s="12"/>
      <c r="K140" s="13">
        <v>874.68</v>
      </c>
    </row>
    <row r="141" spans="1:11" ht="11.1" customHeight="1" outlineLevel="1">
      <c r="A141"/>
      <c r="B141" s="7" t="s">
        <v>72</v>
      </c>
      <c r="C141" s="11">
        <v>430.17</v>
      </c>
      <c r="D141" s="11">
        <v>286</v>
      </c>
      <c r="E141" s="11">
        <v>587.9</v>
      </c>
      <c r="F141" s="11">
        <v>136.19</v>
      </c>
      <c r="G141" s="8">
        <v>1507.91</v>
      </c>
      <c r="H141" s="8">
        <v>4685.87</v>
      </c>
      <c r="I141" s="8">
        <v>2042.2</v>
      </c>
      <c r="J141" s="8">
        <v>1792.31</v>
      </c>
      <c r="K141" s="9">
        <v>11469.33</v>
      </c>
    </row>
    <row r="142" spans="1:11" ht="11.1" customHeight="1" outlineLevel="2">
      <c r="A142"/>
      <c r="B142" s="10" t="s">
        <v>41</v>
      </c>
      <c r="C142" s="12"/>
      <c r="D142" s="12"/>
      <c r="E142" s="12"/>
      <c r="F142" s="12"/>
      <c r="G142" s="12"/>
      <c r="H142" s="11">
        <v>67.81</v>
      </c>
      <c r="I142" s="11">
        <v>406.86</v>
      </c>
      <c r="J142" s="12"/>
      <c r="K142" s="13">
        <v>474.67</v>
      </c>
    </row>
    <row r="143" spans="1:11" ht="11.1" customHeight="1" outlineLevel="2">
      <c r="A143"/>
      <c r="B143" s="10" t="s">
        <v>42</v>
      </c>
      <c r="C143" s="12"/>
      <c r="D143" s="12"/>
      <c r="E143" s="12"/>
      <c r="F143" s="12"/>
      <c r="G143" s="11">
        <v>109.55</v>
      </c>
      <c r="H143" s="12"/>
      <c r="I143" s="12"/>
      <c r="J143" s="12"/>
      <c r="K143" s="13">
        <v>109.55</v>
      </c>
    </row>
    <row r="144" spans="1:11" ht="11.1" customHeight="1" outlineLevel="2">
      <c r="A144"/>
      <c r="B144" s="10" t="s">
        <v>44</v>
      </c>
      <c r="C144" s="12"/>
      <c r="D144" s="12"/>
      <c r="E144" s="12"/>
      <c r="F144" s="12"/>
      <c r="G144" s="12"/>
      <c r="H144" s="11">
        <v>24.63</v>
      </c>
      <c r="I144" s="11">
        <v>24.63</v>
      </c>
      <c r="J144" s="12"/>
      <c r="K144" s="13">
        <v>49.26</v>
      </c>
    </row>
    <row r="145" spans="1:11" ht="11.1" customHeight="1" outlineLevel="2">
      <c r="A145"/>
      <c r="B145" s="10" t="s">
        <v>45</v>
      </c>
      <c r="C145" s="12"/>
      <c r="D145" s="12"/>
      <c r="E145" s="12"/>
      <c r="F145" s="11">
        <v>281.56</v>
      </c>
      <c r="G145" s="12"/>
      <c r="H145" s="11">
        <v>154</v>
      </c>
      <c r="I145" s="12"/>
      <c r="J145" s="12"/>
      <c r="K145" s="13">
        <v>436.42</v>
      </c>
    </row>
    <row r="146" spans="1:11" ht="11.1" customHeight="1" outlineLevel="2">
      <c r="A146"/>
      <c r="B146" s="10" t="s">
        <v>46</v>
      </c>
      <c r="C146" s="12"/>
      <c r="D146" s="12"/>
      <c r="E146" s="12"/>
      <c r="F146" s="11">
        <v>155.38</v>
      </c>
      <c r="G146" s="11">
        <v>226.89</v>
      </c>
      <c r="H146" s="11">
        <v>136</v>
      </c>
      <c r="I146" s="12"/>
      <c r="J146" s="12"/>
      <c r="K146" s="13">
        <v>518</v>
      </c>
    </row>
    <row r="147" spans="1:11" ht="11.1" customHeight="1" outlineLevel="2">
      <c r="A147"/>
      <c r="B147" s="10" t="s">
        <v>69</v>
      </c>
      <c r="C147" s="12"/>
      <c r="D147" s="12"/>
      <c r="E147" s="12"/>
      <c r="F147" s="12"/>
      <c r="G147" s="12"/>
      <c r="H147" s="12"/>
      <c r="I147" s="11">
        <v>101.62</v>
      </c>
      <c r="J147" s="12"/>
      <c r="K147" s="13">
        <v>101.62</v>
      </c>
    </row>
    <row r="148" spans="1:11" ht="11.1" customHeight="1" outlineLevel="2">
      <c r="A148"/>
      <c r="B148" s="10" t="s">
        <v>56</v>
      </c>
      <c r="C148" s="12"/>
      <c r="D148" s="12"/>
      <c r="E148" s="12"/>
      <c r="F148" s="12"/>
      <c r="G148" s="12"/>
      <c r="H148" s="12"/>
      <c r="I148" s="11">
        <v>105.5</v>
      </c>
      <c r="J148" s="11">
        <v>105.5</v>
      </c>
      <c r="K148" s="13">
        <v>211</v>
      </c>
    </row>
    <row r="149" spans="1:11" ht="11.1" customHeight="1" outlineLevel="2">
      <c r="A149"/>
      <c r="B149" s="10" t="s">
        <v>57</v>
      </c>
      <c r="C149" s="11">
        <v>286</v>
      </c>
      <c r="D149" s="12"/>
      <c r="E149" s="12"/>
      <c r="F149" s="12"/>
      <c r="G149" s="11">
        <v>150.56</v>
      </c>
      <c r="H149" s="8">
        <v>1023.36</v>
      </c>
      <c r="I149" s="11">
        <v>177.66</v>
      </c>
      <c r="J149" s="12"/>
      <c r="K149" s="9">
        <v>1638.36</v>
      </c>
    </row>
    <row r="150" spans="1:11" ht="11.1" customHeight="1" outlineLevel="2">
      <c r="A150"/>
      <c r="B150" s="10" t="s">
        <v>60</v>
      </c>
      <c r="C150" s="12"/>
      <c r="D150" s="12"/>
      <c r="E150" s="12"/>
      <c r="F150" s="12"/>
      <c r="G150" s="12"/>
      <c r="H150" s="12"/>
      <c r="I150" s="12"/>
      <c r="J150" s="11">
        <v>748.91</v>
      </c>
      <c r="K150" s="13">
        <v>748.91</v>
      </c>
    </row>
    <row r="151" spans="1:11" ht="11.1" customHeight="1" outlineLevel="2">
      <c r="A151"/>
      <c r="B151" s="10" t="s">
        <v>61</v>
      </c>
      <c r="C151" s="12"/>
      <c r="D151" s="12"/>
      <c r="E151" s="12"/>
      <c r="F151" s="12"/>
      <c r="G151" s="12"/>
      <c r="H151" s="11">
        <v>103.76</v>
      </c>
      <c r="I151" s="12"/>
      <c r="J151" s="11">
        <v>180.94</v>
      </c>
      <c r="K151" s="13">
        <v>284.7</v>
      </c>
    </row>
    <row r="152" spans="1:11" ht="11.1" customHeight="1" outlineLevel="2">
      <c r="A152"/>
      <c r="B152" s="10" t="s">
        <v>62</v>
      </c>
      <c r="C152" s="12"/>
      <c r="D152" s="12"/>
      <c r="E152" s="12"/>
      <c r="F152" s="12"/>
      <c r="G152" s="11">
        <v>102.42</v>
      </c>
      <c r="H152" s="11">
        <v>172.91</v>
      </c>
      <c r="I152" s="11">
        <v>275</v>
      </c>
      <c r="J152" s="11">
        <v>349.54</v>
      </c>
      <c r="K152" s="13">
        <v>899.9</v>
      </c>
    </row>
    <row r="153" spans="1:11" ht="11.1" customHeight="1" outlineLevel="2">
      <c r="A153"/>
      <c r="B153" s="10" t="s">
        <v>65</v>
      </c>
      <c r="C153" s="11">
        <v>573</v>
      </c>
      <c r="D153" s="12"/>
      <c r="E153" s="12"/>
      <c r="F153" s="12"/>
      <c r="G153" s="11">
        <v>451.68</v>
      </c>
      <c r="H153" s="11">
        <v>602.24</v>
      </c>
      <c r="I153" s="11">
        <v>355.32</v>
      </c>
      <c r="J153" s="11">
        <v>240</v>
      </c>
      <c r="K153" s="9">
        <v>2222</v>
      </c>
    </row>
    <row r="154" spans="1:11" ht="11.1" customHeight="1">
      <c r="A154"/>
      <c r="B154" s="4" t="s">
        <v>74</v>
      </c>
      <c r="C154" s="6">
        <v>2711.25</v>
      </c>
      <c r="D154" s="6">
        <v>1646.61</v>
      </c>
      <c r="E154" s="6">
        <v>3531.06</v>
      </c>
      <c r="F154" s="6">
        <v>2426.94</v>
      </c>
      <c r="G154" s="6">
        <v>6296.4</v>
      </c>
      <c r="H154" s="6">
        <v>1109.23</v>
      </c>
      <c r="I154" s="6">
        <v>3159.75</v>
      </c>
      <c r="J154" s="6">
        <v>6621.63</v>
      </c>
      <c r="K154" s="6">
        <v>27502.87</v>
      </c>
    </row>
    <row r="155" spans="1:11" ht="11.1" customHeight="1" outlineLevel="1">
      <c r="A155"/>
      <c r="B155" s="7"/>
      <c r="C155" s="12"/>
      <c r="D155" s="12"/>
      <c r="E155" s="12"/>
      <c r="F155" s="12"/>
      <c r="G155" s="8">
        <v>2228.37</v>
      </c>
      <c r="H155" s="11">
        <v>236.74</v>
      </c>
      <c r="I155" s="12"/>
      <c r="J155" s="12"/>
      <c r="K155" s="9">
        <v>2465.11</v>
      </c>
    </row>
    <row r="156" spans="1:11" ht="11.1" customHeight="1" outlineLevel="1">
      <c r="A156"/>
      <c r="B156" s="7" t="s">
        <v>75</v>
      </c>
      <c r="C156" s="12"/>
      <c r="D156" s="11">
        <v>921.74</v>
      </c>
      <c r="E156" s="12"/>
      <c r="F156" s="11">
        <v>344.98</v>
      </c>
      <c r="G156" s="11">
        <v>640</v>
      </c>
      <c r="H156" s="12"/>
      <c r="I156" s="12"/>
      <c r="J156" s="8">
        <v>2625.17</v>
      </c>
      <c r="K156" s="9">
        <v>4532.32</v>
      </c>
    </row>
    <row r="157" spans="1:11" ht="11.1" customHeight="1" outlineLevel="2">
      <c r="A157"/>
      <c r="B157" s="10" t="s">
        <v>76</v>
      </c>
      <c r="C157" s="12"/>
      <c r="D157" s="12"/>
      <c r="E157" s="12"/>
      <c r="F157" s="12"/>
      <c r="G157" s="12"/>
      <c r="H157" s="12"/>
      <c r="I157" s="12"/>
      <c r="J157" s="11">
        <v>53.89</v>
      </c>
      <c r="K157" s="13">
        <v>53.89</v>
      </c>
    </row>
    <row r="158" spans="1:11" ht="11.1" customHeight="1" outlineLevel="2">
      <c r="A158"/>
      <c r="B158" s="10" t="s">
        <v>77</v>
      </c>
      <c r="C158" s="12"/>
      <c r="D158" s="12"/>
      <c r="E158" s="12"/>
      <c r="F158" s="12"/>
      <c r="G158" s="12"/>
      <c r="H158" s="12"/>
      <c r="I158" s="12"/>
      <c r="J158" s="11">
        <v>205.95</v>
      </c>
      <c r="K158" s="13">
        <v>205.95</v>
      </c>
    </row>
    <row r="159" spans="1:11" ht="11.1" customHeight="1" outlineLevel="2">
      <c r="A159"/>
      <c r="B159" s="10" t="s">
        <v>79</v>
      </c>
      <c r="C159" s="12"/>
      <c r="D159" s="11">
        <v>32.49</v>
      </c>
      <c r="E159" s="12"/>
      <c r="F159" s="11">
        <v>64.98</v>
      </c>
      <c r="G159" s="12"/>
      <c r="H159" s="12"/>
      <c r="I159" s="12"/>
      <c r="J159" s="12"/>
      <c r="K159" s="13">
        <v>97.47</v>
      </c>
    </row>
    <row r="160" spans="1:11" ht="11.1" customHeight="1" outlineLevel="2">
      <c r="A160"/>
      <c r="B160" s="10" t="s">
        <v>80</v>
      </c>
      <c r="C160" s="12"/>
      <c r="D160" s="12"/>
      <c r="E160" s="12"/>
      <c r="F160" s="12"/>
      <c r="G160" s="12"/>
      <c r="H160" s="12"/>
      <c r="I160" s="12"/>
      <c r="J160" s="11">
        <v>102.78</v>
      </c>
      <c r="K160" s="13">
        <v>102.78</v>
      </c>
    </row>
    <row r="161" spans="1:11" ht="11.1" customHeight="1" outlineLevel="2">
      <c r="A161"/>
      <c r="B161" s="10" t="s">
        <v>31</v>
      </c>
      <c r="C161" s="12"/>
      <c r="D161" s="12"/>
      <c r="E161" s="12"/>
      <c r="F161" s="12"/>
      <c r="G161" s="12"/>
      <c r="H161" s="12"/>
      <c r="I161" s="12"/>
      <c r="J161" s="11">
        <v>102.78</v>
      </c>
      <c r="K161" s="13">
        <v>102.78</v>
      </c>
    </row>
    <row r="162" spans="1:11" ht="11.1" customHeight="1" outlineLevel="2">
      <c r="A162"/>
      <c r="B162" s="10" t="s">
        <v>35</v>
      </c>
      <c r="C162" s="12"/>
      <c r="D162" s="11">
        <v>61.25</v>
      </c>
      <c r="E162" s="12"/>
      <c r="F162" s="12"/>
      <c r="G162" s="12"/>
      <c r="H162" s="12"/>
      <c r="I162" s="12"/>
      <c r="J162" s="12"/>
      <c r="K162" s="13">
        <v>61.25</v>
      </c>
    </row>
    <row r="163" spans="1:11" ht="11.1" customHeight="1" outlineLevel="2">
      <c r="A163"/>
      <c r="B163" s="10" t="s">
        <v>42</v>
      </c>
      <c r="C163" s="12"/>
      <c r="D163" s="12"/>
      <c r="E163" s="12"/>
      <c r="F163" s="12"/>
      <c r="G163" s="11">
        <v>42.62</v>
      </c>
      <c r="H163" s="12"/>
      <c r="I163" s="12"/>
      <c r="J163" s="12"/>
      <c r="K163" s="13">
        <v>42.62</v>
      </c>
    </row>
    <row r="164" spans="1:11" ht="11.1" customHeight="1" outlineLevel="2">
      <c r="A164"/>
      <c r="B164" s="10" t="s">
        <v>82</v>
      </c>
      <c r="C164" s="12"/>
      <c r="D164" s="12"/>
      <c r="E164" s="12"/>
      <c r="F164" s="11">
        <v>280</v>
      </c>
      <c r="G164" s="12"/>
      <c r="H164" s="12"/>
      <c r="I164" s="12"/>
      <c r="J164" s="11">
        <v>192.5</v>
      </c>
      <c r="K164" s="13">
        <v>472.5</v>
      </c>
    </row>
    <row r="165" spans="1:11" ht="11.1" customHeight="1" outlineLevel="2">
      <c r="A165"/>
      <c r="B165" s="10" t="s">
        <v>47</v>
      </c>
      <c r="C165" s="12"/>
      <c r="D165" s="12"/>
      <c r="E165" s="12"/>
      <c r="F165" s="12"/>
      <c r="G165" s="11">
        <v>106.23</v>
      </c>
      <c r="H165" s="12"/>
      <c r="I165" s="12"/>
      <c r="J165" s="12"/>
      <c r="K165" s="13">
        <v>106.23</v>
      </c>
    </row>
    <row r="166" spans="1:11" ht="11.1" customHeight="1" outlineLevel="2">
      <c r="A166"/>
      <c r="B166" s="10" t="s">
        <v>54</v>
      </c>
      <c r="C166" s="12"/>
      <c r="D166" s="12"/>
      <c r="E166" s="12"/>
      <c r="F166" s="12"/>
      <c r="G166" s="12"/>
      <c r="H166" s="12"/>
      <c r="I166" s="12"/>
      <c r="J166" s="11">
        <v>40.07</v>
      </c>
      <c r="K166" s="13">
        <v>40.07</v>
      </c>
    </row>
    <row r="167" spans="1:11" ht="11.1" customHeight="1" outlineLevel="2">
      <c r="A167"/>
      <c r="B167" s="10" t="s">
        <v>64</v>
      </c>
      <c r="C167" s="12"/>
      <c r="D167" s="12"/>
      <c r="E167" s="12"/>
      <c r="F167" s="12"/>
      <c r="G167" s="11">
        <v>363.6</v>
      </c>
      <c r="H167" s="12"/>
      <c r="I167" s="12"/>
      <c r="J167" s="12"/>
      <c r="K167" s="13">
        <v>363.6</v>
      </c>
    </row>
    <row r="168" spans="1:11" ht="11.1" customHeight="1" outlineLevel="2">
      <c r="A168"/>
      <c r="B168" s="10" t="s">
        <v>65</v>
      </c>
      <c r="C168" s="12"/>
      <c r="D168" s="11">
        <v>828</v>
      </c>
      <c r="E168" s="12"/>
      <c r="F168" s="12"/>
      <c r="G168" s="11">
        <v>127.98</v>
      </c>
      <c r="H168" s="12"/>
      <c r="I168" s="12"/>
      <c r="J168" s="8">
        <v>1927.2</v>
      </c>
      <c r="K168" s="9">
        <v>2883.18</v>
      </c>
    </row>
    <row r="169" spans="1:11" ht="11.1" customHeight="1" outlineLevel="1">
      <c r="A169"/>
      <c r="B169" s="7" t="s">
        <v>88</v>
      </c>
      <c r="C169" s="12"/>
      <c r="D169" s="11">
        <v>456.63</v>
      </c>
      <c r="E169" s="11">
        <v>444.34</v>
      </c>
      <c r="F169" s="8">
        <v>1227</v>
      </c>
      <c r="G169" s="8">
        <v>1081</v>
      </c>
      <c r="H169" s="12"/>
      <c r="I169" s="8">
        <v>1037</v>
      </c>
      <c r="J169" s="12"/>
      <c r="K169" s="9">
        <v>4248</v>
      </c>
    </row>
    <row r="170" spans="1:11" ht="11.1" customHeight="1" outlineLevel="2">
      <c r="A170"/>
      <c r="B170" s="10" t="s">
        <v>23</v>
      </c>
      <c r="C170" s="12"/>
      <c r="D170" s="11">
        <v>51.32</v>
      </c>
      <c r="E170" s="12"/>
      <c r="F170" s="12"/>
      <c r="G170" s="12"/>
      <c r="H170" s="12"/>
      <c r="I170" s="12"/>
      <c r="J170" s="12"/>
      <c r="K170" s="13">
        <v>51.32</v>
      </c>
    </row>
    <row r="171" spans="1:11" ht="11.1" customHeight="1" outlineLevel="2">
      <c r="A171"/>
      <c r="B171" s="10" t="s">
        <v>76</v>
      </c>
      <c r="C171" s="12"/>
      <c r="D171" s="12"/>
      <c r="E171" s="12"/>
      <c r="F171" s="11">
        <v>513</v>
      </c>
      <c r="G171" s="12"/>
      <c r="H171" s="12"/>
      <c r="I171" s="12"/>
      <c r="J171" s="12"/>
      <c r="K171" s="13">
        <v>513</v>
      </c>
    </row>
    <row r="172" spans="1:11" ht="11.1" customHeight="1" outlineLevel="2">
      <c r="A172"/>
      <c r="B172" s="10" t="s">
        <v>78</v>
      </c>
      <c r="C172" s="12"/>
      <c r="D172" s="12"/>
      <c r="E172" s="12"/>
      <c r="F172" s="12"/>
      <c r="G172" s="11">
        <v>32.49</v>
      </c>
      <c r="H172" s="12"/>
      <c r="I172" s="11">
        <v>170.6</v>
      </c>
      <c r="J172" s="12"/>
      <c r="K172" s="13">
        <v>203.09</v>
      </c>
    </row>
    <row r="173" spans="1:11" ht="11.1" customHeight="1" outlineLevel="2">
      <c r="A173"/>
      <c r="B173" s="10" t="s">
        <v>79</v>
      </c>
      <c r="C173" s="12"/>
      <c r="D173" s="12"/>
      <c r="E173" s="11">
        <v>194.94</v>
      </c>
      <c r="F173" s="12"/>
      <c r="G173" s="11">
        <v>64.98</v>
      </c>
      <c r="H173" s="12"/>
      <c r="I173" s="11">
        <v>136</v>
      </c>
      <c r="J173" s="12"/>
      <c r="K173" s="13">
        <v>396.4</v>
      </c>
    </row>
    <row r="174" spans="1:11" ht="11.1" customHeight="1" outlineLevel="2">
      <c r="A174"/>
      <c r="B174" s="10" t="s">
        <v>80</v>
      </c>
      <c r="C174" s="12"/>
      <c r="D174" s="12"/>
      <c r="E174" s="12"/>
      <c r="F174" s="11">
        <v>32</v>
      </c>
      <c r="G174" s="11">
        <v>65</v>
      </c>
      <c r="H174" s="12"/>
      <c r="I174" s="11">
        <v>102.78</v>
      </c>
      <c r="J174" s="12"/>
      <c r="K174" s="13">
        <v>200.67</v>
      </c>
    </row>
    <row r="175" spans="1:11" ht="11.1" customHeight="1" outlineLevel="2">
      <c r="A175"/>
      <c r="B175" s="10" t="s">
        <v>31</v>
      </c>
      <c r="C175" s="12"/>
      <c r="D175" s="12"/>
      <c r="E175" s="12"/>
      <c r="F175" s="12"/>
      <c r="G175" s="11">
        <v>32.49</v>
      </c>
      <c r="H175" s="12"/>
      <c r="I175" s="11">
        <v>205.56</v>
      </c>
      <c r="J175" s="12"/>
      <c r="K175" s="13">
        <v>238.05</v>
      </c>
    </row>
    <row r="176" spans="1:11" ht="11.1" customHeight="1" outlineLevel="2">
      <c r="A176"/>
      <c r="B176" s="10" t="s">
        <v>35</v>
      </c>
      <c r="C176" s="12"/>
      <c r="D176" s="12"/>
      <c r="E176" s="12"/>
      <c r="F176" s="11">
        <v>61.25</v>
      </c>
      <c r="G176" s="12"/>
      <c r="H176" s="12"/>
      <c r="I176" s="11">
        <v>52.06</v>
      </c>
      <c r="J176" s="12"/>
      <c r="K176" s="13">
        <v>113.31</v>
      </c>
    </row>
    <row r="177" spans="1:11" ht="11.1" customHeight="1" outlineLevel="2">
      <c r="A177"/>
      <c r="B177" s="10" t="s">
        <v>37</v>
      </c>
      <c r="C177" s="12"/>
      <c r="D177" s="12"/>
      <c r="E177" s="12"/>
      <c r="F177" s="12"/>
      <c r="G177" s="12"/>
      <c r="H177" s="12"/>
      <c r="I177" s="11">
        <v>150</v>
      </c>
      <c r="J177" s="12"/>
      <c r="K177" s="13">
        <v>150</v>
      </c>
    </row>
    <row r="178" spans="1:11" ht="11.1" customHeight="1" outlineLevel="2">
      <c r="A178"/>
      <c r="B178" s="10" t="s">
        <v>81</v>
      </c>
      <c r="C178" s="12"/>
      <c r="D178" s="12"/>
      <c r="E178" s="11">
        <v>28.6</v>
      </c>
      <c r="F178" s="12"/>
      <c r="G178" s="12"/>
      <c r="H178" s="12"/>
      <c r="I178" s="12"/>
      <c r="J178" s="12"/>
      <c r="K178" s="13">
        <v>28.6</v>
      </c>
    </row>
    <row r="179" spans="1:11" ht="11.1" customHeight="1" outlineLevel="2">
      <c r="A179"/>
      <c r="B179" s="10" t="s">
        <v>42</v>
      </c>
      <c r="C179" s="12"/>
      <c r="D179" s="11">
        <v>21.31</v>
      </c>
      <c r="E179" s="12"/>
      <c r="F179" s="12"/>
      <c r="G179" s="11">
        <v>17</v>
      </c>
      <c r="H179" s="12"/>
      <c r="I179" s="12"/>
      <c r="J179" s="12"/>
      <c r="K179" s="13">
        <v>39</v>
      </c>
    </row>
    <row r="180" spans="1:11" ht="11.1" customHeight="1" outlineLevel="2">
      <c r="A180"/>
      <c r="B180" s="10" t="s">
        <v>51</v>
      </c>
      <c r="C180" s="12"/>
      <c r="D180" s="12"/>
      <c r="E180" s="12"/>
      <c r="F180" s="12"/>
      <c r="G180" s="12"/>
      <c r="H180" s="12"/>
      <c r="I180" s="11">
        <v>40.07</v>
      </c>
      <c r="J180" s="12"/>
      <c r="K180" s="13">
        <v>40.07</v>
      </c>
    </row>
    <row r="181" spans="1:11" ht="11.1" customHeight="1" outlineLevel="2">
      <c r="A181"/>
      <c r="B181" s="10" t="s">
        <v>69</v>
      </c>
      <c r="C181" s="12"/>
      <c r="D181" s="12"/>
      <c r="E181" s="12"/>
      <c r="F181" s="12"/>
      <c r="G181" s="11">
        <v>100.81</v>
      </c>
      <c r="H181" s="12"/>
      <c r="I181" s="11">
        <v>110.89</v>
      </c>
      <c r="J181" s="12"/>
      <c r="K181" s="13">
        <v>211.7</v>
      </c>
    </row>
    <row r="182" spans="1:11" ht="11.1" customHeight="1" outlineLevel="2">
      <c r="A182"/>
      <c r="B182" s="10" t="s">
        <v>83</v>
      </c>
      <c r="C182" s="12"/>
      <c r="D182" s="12"/>
      <c r="E182" s="12"/>
      <c r="F182" s="12"/>
      <c r="G182" s="12"/>
      <c r="H182" s="12"/>
      <c r="I182" s="11">
        <v>30</v>
      </c>
      <c r="J182" s="12"/>
      <c r="K182" s="13">
        <v>30</v>
      </c>
    </row>
    <row r="183" spans="1:11" ht="11.1" customHeight="1" outlineLevel="2">
      <c r="A183"/>
      <c r="B183" s="10" t="s">
        <v>55</v>
      </c>
      <c r="C183" s="12"/>
      <c r="D183" s="11">
        <v>39</v>
      </c>
      <c r="E183" s="12"/>
      <c r="F183" s="11">
        <v>39</v>
      </c>
      <c r="G183" s="12"/>
      <c r="H183" s="12"/>
      <c r="I183" s="11">
        <v>39</v>
      </c>
      <c r="J183" s="12"/>
      <c r="K183" s="13">
        <v>117</v>
      </c>
    </row>
    <row r="184" spans="1:11" ht="11.1" customHeight="1" outlineLevel="2">
      <c r="A184"/>
      <c r="B184" s="10" t="s">
        <v>57</v>
      </c>
      <c r="C184" s="12"/>
      <c r="D184" s="11">
        <v>207</v>
      </c>
      <c r="E184" s="11">
        <v>220.8</v>
      </c>
      <c r="F184" s="12"/>
      <c r="G184" s="11">
        <v>383.94</v>
      </c>
      <c r="H184" s="12"/>
      <c r="I184" s="12"/>
      <c r="J184" s="12"/>
      <c r="K184" s="13">
        <v>811.74</v>
      </c>
    </row>
    <row r="185" spans="1:11" ht="11.1" customHeight="1" outlineLevel="2">
      <c r="A185"/>
      <c r="B185" s="10" t="s">
        <v>64</v>
      </c>
      <c r="C185" s="12"/>
      <c r="D185" s="12"/>
      <c r="E185" s="12"/>
      <c r="F185" s="11">
        <v>581.76</v>
      </c>
      <c r="G185" s="12"/>
      <c r="H185" s="12"/>
      <c r="I185" s="12"/>
      <c r="J185" s="12"/>
      <c r="K185" s="13">
        <v>581.76</v>
      </c>
    </row>
    <row r="186" spans="1:11" ht="11.1" customHeight="1" outlineLevel="2">
      <c r="A186"/>
      <c r="B186" s="10" t="s">
        <v>65</v>
      </c>
      <c r="C186" s="12"/>
      <c r="D186" s="11">
        <v>138</v>
      </c>
      <c r="E186" s="12"/>
      <c r="F186" s="12"/>
      <c r="G186" s="11">
        <v>383.94</v>
      </c>
      <c r="H186" s="12"/>
      <c r="I186" s="12"/>
      <c r="J186" s="12"/>
      <c r="K186" s="13">
        <v>521</v>
      </c>
    </row>
    <row r="187" spans="1:11" ht="21.95" customHeight="1" outlineLevel="1">
      <c r="A187"/>
      <c r="B187" s="7" t="s">
        <v>89</v>
      </c>
      <c r="C187" s="12"/>
      <c r="D187" s="11">
        <v>97.75</v>
      </c>
      <c r="E187" s="11">
        <v>59.07</v>
      </c>
      <c r="F187" s="11">
        <v>296.25</v>
      </c>
      <c r="G187" s="12"/>
      <c r="H187" s="11">
        <v>213.35</v>
      </c>
      <c r="I187" s="12"/>
      <c r="J187" s="11">
        <v>639.79</v>
      </c>
      <c r="K187" s="9">
        <v>1306.21</v>
      </c>
    </row>
    <row r="188" spans="1:11" ht="11.1" customHeight="1" outlineLevel="2">
      <c r="A188"/>
      <c r="B188" s="10" t="s">
        <v>77</v>
      </c>
      <c r="C188" s="12"/>
      <c r="D188" s="12"/>
      <c r="E188" s="12"/>
      <c r="F188" s="12"/>
      <c r="G188" s="12"/>
      <c r="H188" s="11">
        <v>118.87</v>
      </c>
      <c r="I188" s="12"/>
      <c r="J188" s="12"/>
      <c r="K188" s="13">
        <v>118.87</v>
      </c>
    </row>
    <row r="189" spans="1:11" ht="11.1" customHeight="1" outlineLevel="2">
      <c r="A189"/>
      <c r="B189" s="10" t="s">
        <v>79</v>
      </c>
      <c r="C189" s="12"/>
      <c r="D189" s="11">
        <v>32.49</v>
      </c>
      <c r="E189" s="11">
        <v>59.07</v>
      </c>
      <c r="F189" s="11">
        <v>88.6</v>
      </c>
      <c r="G189" s="12"/>
      <c r="H189" s="12"/>
      <c r="I189" s="12"/>
      <c r="J189" s="11">
        <v>31.01</v>
      </c>
      <c r="K189" s="13">
        <v>211.17</v>
      </c>
    </row>
    <row r="190" spans="1:11" ht="11.1" customHeight="1" outlineLevel="2">
      <c r="A190"/>
      <c r="B190" s="10" t="s">
        <v>80</v>
      </c>
      <c r="C190" s="12"/>
      <c r="D190" s="11">
        <v>65</v>
      </c>
      <c r="E190" s="12"/>
      <c r="F190" s="11">
        <v>207.65</v>
      </c>
      <c r="G190" s="12"/>
      <c r="H190" s="11">
        <v>31.15</v>
      </c>
      <c r="I190" s="12"/>
      <c r="J190" s="12"/>
      <c r="K190" s="13">
        <v>304.06</v>
      </c>
    </row>
    <row r="191" spans="1:11" ht="11.1" customHeight="1" outlineLevel="2">
      <c r="A191"/>
      <c r="B191" s="10" t="s">
        <v>31</v>
      </c>
      <c r="C191" s="12"/>
      <c r="D191" s="12"/>
      <c r="E191" s="12"/>
      <c r="F191" s="12"/>
      <c r="G191" s="12"/>
      <c r="H191" s="11">
        <v>31.14</v>
      </c>
      <c r="I191" s="12"/>
      <c r="J191" s="12"/>
      <c r="K191" s="13">
        <v>31.14</v>
      </c>
    </row>
    <row r="192" spans="1:11" ht="11.1" customHeight="1" outlineLevel="2">
      <c r="A192"/>
      <c r="B192" s="10" t="s">
        <v>47</v>
      </c>
      <c r="C192" s="12"/>
      <c r="D192" s="12"/>
      <c r="E192" s="12"/>
      <c r="F192" s="12"/>
      <c r="G192" s="12"/>
      <c r="H192" s="11">
        <v>32.19</v>
      </c>
      <c r="I192" s="12"/>
      <c r="J192" s="12"/>
      <c r="K192" s="13">
        <v>32.19</v>
      </c>
    </row>
    <row r="193" spans="1:11" ht="11.1" customHeight="1" outlineLevel="2">
      <c r="A193"/>
      <c r="B193" s="10" t="s">
        <v>85</v>
      </c>
      <c r="C193" s="12"/>
      <c r="D193" s="12"/>
      <c r="E193" s="12"/>
      <c r="F193" s="12"/>
      <c r="G193" s="12"/>
      <c r="H193" s="12"/>
      <c r="I193" s="12"/>
      <c r="J193" s="11">
        <v>35</v>
      </c>
      <c r="K193" s="13">
        <v>35</v>
      </c>
    </row>
    <row r="194" spans="1:11" ht="11.1" customHeight="1" outlineLevel="2">
      <c r="A194"/>
      <c r="B194" s="10" t="s">
        <v>55</v>
      </c>
      <c r="C194" s="12"/>
      <c r="D194" s="12"/>
      <c r="E194" s="12"/>
      <c r="F194" s="12"/>
      <c r="G194" s="12"/>
      <c r="H194" s="12"/>
      <c r="I194" s="12"/>
      <c r="J194" s="11">
        <v>106.37</v>
      </c>
      <c r="K194" s="13">
        <v>106.37</v>
      </c>
    </row>
    <row r="195" spans="1:11" ht="11.1" customHeight="1" outlineLevel="2">
      <c r="A195"/>
      <c r="B195" s="10" t="s">
        <v>64</v>
      </c>
      <c r="C195" s="12"/>
      <c r="D195" s="12"/>
      <c r="E195" s="12"/>
      <c r="F195" s="12"/>
      <c r="G195" s="12"/>
      <c r="H195" s="12"/>
      <c r="I195" s="12"/>
      <c r="J195" s="11">
        <v>330.54</v>
      </c>
      <c r="K195" s="13">
        <v>330.54</v>
      </c>
    </row>
    <row r="196" spans="1:11" ht="11.1" customHeight="1" outlineLevel="2">
      <c r="A196"/>
      <c r="B196" s="10" t="s">
        <v>65</v>
      </c>
      <c r="C196" s="12"/>
      <c r="D196" s="12"/>
      <c r="E196" s="12"/>
      <c r="F196" s="12"/>
      <c r="G196" s="12"/>
      <c r="H196" s="12"/>
      <c r="I196" s="12"/>
      <c r="J196" s="11">
        <v>136.87</v>
      </c>
      <c r="K196" s="13">
        <v>136.87</v>
      </c>
    </row>
    <row r="197" spans="1:11" ht="11.1" customHeight="1" outlineLevel="1">
      <c r="A197"/>
      <c r="B197" s="7" t="s">
        <v>90</v>
      </c>
      <c r="C197" s="8">
        <v>1469.25</v>
      </c>
      <c r="D197" s="12"/>
      <c r="E197" s="12"/>
      <c r="F197" s="11">
        <v>347.17</v>
      </c>
      <c r="G197" s="11">
        <v>102.64</v>
      </c>
      <c r="H197" s="11">
        <v>426.3</v>
      </c>
      <c r="I197" s="8">
        <v>1061.31</v>
      </c>
      <c r="J197" s="11">
        <v>415.68</v>
      </c>
      <c r="K197" s="9">
        <v>3822.35</v>
      </c>
    </row>
    <row r="198" spans="1:11" ht="11.1" customHeight="1" outlineLevel="2">
      <c r="A198"/>
      <c r="B198" s="10" t="s">
        <v>76</v>
      </c>
      <c r="C198" s="12"/>
      <c r="D198" s="12"/>
      <c r="E198" s="12"/>
      <c r="F198" s="12"/>
      <c r="G198" s="11">
        <v>102.64</v>
      </c>
      <c r="H198" s="12"/>
      <c r="I198" s="12"/>
      <c r="J198" s="12"/>
      <c r="K198" s="13">
        <v>102.64</v>
      </c>
    </row>
    <row r="199" spans="1:11" ht="11.1" customHeight="1" outlineLevel="2">
      <c r="A199"/>
      <c r="B199" s="10" t="s">
        <v>78</v>
      </c>
      <c r="C199" s="12"/>
      <c r="D199" s="12"/>
      <c r="E199" s="12"/>
      <c r="F199" s="12"/>
      <c r="G199" s="12"/>
      <c r="H199" s="11">
        <v>68</v>
      </c>
      <c r="I199" s="11">
        <v>68</v>
      </c>
      <c r="J199" s="12"/>
      <c r="K199" s="13">
        <v>136</v>
      </c>
    </row>
    <row r="200" spans="1:11" ht="11.1" customHeight="1" outlineLevel="2">
      <c r="A200"/>
      <c r="B200" s="10" t="s">
        <v>79</v>
      </c>
      <c r="C200" s="12"/>
      <c r="D200" s="12"/>
      <c r="E200" s="12"/>
      <c r="F200" s="11">
        <v>32.49</v>
      </c>
      <c r="G200" s="12"/>
      <c r="H200" s="11">
        <v>102.36</v>
      </c>
      <c r="I200" s="12"/>
      <c r="J200" s="11">
        <v>34</v>
      </c>
      <c r="K200" s="13">
        <v>168.97</v>
      </c>
    </row>
    <row r="201" spans="1:11" ht="11.1" customHeight="1" outlineLevel="2">
      <c r="A201"/>
      <c r="B201" s="10" t="s">
        <v>80</v>
      </c>
      <c r="C201" s="11">
        <v>163.15</v>
      </c>
      <c r="D201" s="12"/>
      <c r="E201" s="12"/>
      <c r="F201" s="11">
        <v>32</v>
      </c>
      <c r="G201" s="12"/>
      <c r="H201" s="12"/>
      <c r="I201" s="11">
        <v>582</v>
      </c>
      <c r="J201" s="12"/>
      <c r="K201" s="13">
        <v>778.2</v>
      </c>
    </row>
    <row r="202" spans="1:11" ht="11.1" customHeight="1" outlineLevel="2">
      <c r="A202"/>
      <c r="B202" s="10" t="s">
        <v>31</v>
      </c>
      <c r="C202" s="11">
        <v>129.96</v>
      </c>
      <c r="D202" s="12"/>
      <c r="E202" s="12"/>
      <c r="F202" s="12"/>
      <c r="G202" s="12"/>
      <c r="H202" s="11">
        <v>205.56</v>
      </c>
      <c r="I202" s="11">
        <v>137.04</v>
      </c>
      <c r="J202" s="12"/>
      <c r="K202" s="13">
        <v>472.56</v>
      </c>
    </row>
    <row r="203" spans="1:11" ht="11.1" customHeight="1" outlineLevel="2">
      <c r="A203"/>
      <c r="B203" s="10" t="s">
        <v>35</v>
      </c>
      <c r="C203" s="11">
        <v>122.5</v>
      </c>
      <c r="D203" s="12"/>
      <c r="E203" s="12"/>
      <c r="F203" s="11">
        <v>61.25</v>
      </c>
      <c r="G203" s="12"/>
      <c r="H203" s="12"/>
      <c r="I203" s="12"/>
      <c r="J203" s="12"/>
      <c r="K203" s="13">
        <v>183.75</v>
      </c>
    </row>
    <row r="204" spans="1:11" ht="11.1" customHeight="1" outlineLevel="2">
      <c r="A204"/>
      <c r="B204" s="10" t="s">
        <v>37</v>
      </c>
      <c r="C204" s="12"/>
      <c r="D204" s="12"/>
      <c r="E204" s="12"/>
      <c r="F204" s="12"/>
      <c r="G204" s="12"/>
      <c r="H204" s="11">
        <v>50.14</v>
      </c>
      <c r="I204" s="12"/>
      <c r="J204" s="12"/>
      <c r="K204" s="13">
        <v>50.14</v>
      </c>
    </row>
    <row r="205" spans="1:11" ht="11.1" customHeight="1" outlineLevel="2">
      <c r="A205"/>
      <c r="B205" s="10" t="s">
        <v>82</v>
      </c>
      <c r="C205" s="12"/>
      <c r="D205" s="12"/>
      <c r="E205" s="12"/>
      <c r="F205" s="12"/>
      <c r="G205" s="12"/>
      <c r="H205" s="12"/>
      <c r="I205" s="12"/>
      <c r="J205" s="11">
        <v>231</v>
      </c>
      <c r="K205" s="13">
        <v>231</v>
      </c>
    </row>
    <row r="206" spans="1:11" ht="11.1" customHeight="1" outlineLevel="2">
      <c r="A206"/>
      <c r="B206" s="10" t="s">
        <v>69</v>
      </c>
      <c r="C206" s="12"/>
      <c r="D206" s="12"/>
      <c r="E206" s="12"/>
      <c r="F206" s="12"/>
      <c r="G206" s="12"/>
      <c r="H206" s="12"/>
      <c r="I206" s="11">
        <v>110.89</v>
      </c>
      <c r="J206" s="12"/>
      <c r="K206" s="13">
        <v>110.89</v>
      </c>
    </row>
    <row r="207" spans="1:11" ht="11.1" customHeight="1" outlineLevel="2">
      <c r="A207"/>
      <c r="B207" s="10" t="s">
        <v>54</v>
      </c>
      <c r="C207" s="11">
        <v>291.44</v>
      </c>
      <c r="D207" s="12"/>
      <c r="E207" s="12"/>
      <c r="F207" s="12"/>
      <c r="G207" s="12"/>
      <c r="H207" s="12"/>
      <c r="I207" s="12"/>
      <c r="J207" s="12"/>
      <c r="K207" s="13">
        <v>291.44</v>
      </c>
    </row>
    <row r="208" spans="1:11" ht="11.1" customHeight="1" outlineLevel="2">
      <c r="A208"/>
      <c r="B208" s="10" t="s">
        <v>85</v>
      </c>
      <c r="C208" s="11">
        <v>35</v>
      </c>
      <c r="D208" s="12"/>
      <c r="E208" s="12"/>
      <c r="F208" s="12"/>
      <c r="G208" s="12"/>
      <c r="H208" s="12"/>
      <c r="I208" s="12"/>
      <c r="J208" s="12"/>
      <c r="K208" s="13">
        <v>35</v>
      </c>
    </row>
    <row r="209" spans="1:11" ht="11.1" customHeight="1" outlineLevel="2">
      <c r="A209"/>
      <c r="B209" s="10" t="s">
        <v>57</v>
      </c>
      <c r="C209" s="12"/>
      <c r="D209" s="12"/>
      <c r="E209" s="12"/>
      <c r="F209" s="11">
        <v>220.8</v>
      </c>
      <c r="G209" s="12"/>
      <c r="H209" s="12"/>
      <c r="I209" s="12"/>
      <c r="J209" s="12"/>
      <c r="K209" s="13">
        <v>220.8</v>
      </c>
    </row>
    <row r="210" spans="1:11" ht="11.1" customHeight="1" outlineLevel="2">
      <c r="A210"/>
      <c r="B210" s="10" t="s">
        <v>64</v>
      </c>
      <c r="C210" s="11">
        <v>727.2</v>
      </c>
      <c r="D210" s="12"/>
      <c r="E210" s="12"/>
      <c r="F210" s="12"/>
      <c r="G210" s="12"/>
      <c r="H210" s="12"/>
      <c r="I210" s="11">
        <v>72.72</v>
      </c>
      <c r="J210" s="12"/>
      <c r="K210" s="13">
        <v>799.92</v>
      </c>
    </row>
    <row r="211" spans="1:11" ht="11.1" customHeight="1" outlineLevel="2">
      <c r="A211"/>
      <c r="B211" s="10" t="s">
        <v>65</v>
      </c>
      <c r="C211" s="12"/>
      <c r="D211" s="12"/>
      <c r="E211" s="12"/>
      <c r="F211" s="12"/>
      <c r="G211" s="12"/>
      <c r="H211" s="12"/>
      <c r="I211" s="12"/>
      <c r="J211" s="11">
        <v>150.56</v>
      </c>
      <c r="K211" s="13">
        <v>150.56</v>
      </c>
    </row>
    <row r="212" spans="1:11" ht="11.1" customHeight="1" outlineLevel="2">
      <c r="A212"/>
      <c r="B212" s="10" t="s">
        <v>87</v>
      </c>
      <c r="C212" s="12"/>
      <c r="D212" s="12"/>
      <c r="E212" s="12"/>
      <c r="F212" s="12"/>
      <c r="G212" s="12"/>
      <c r="H212" s="12"/>
      <c r="I212" s="11">
        <v>90</v>
      </c>
      <c r="J212" s="12"/>
      <c r="K212" s="13">
        <v>90</v>
      </c>
    </row>
    <row r="213" spans="1:11" ht="11.1" customHeight="1" outlineLevel="1">
      <c r="A213"/>
      <c r="B213" s="7" t="s">
        <v>91</v>
      </c>
      <c r="C213" s="12"/>
      <c r="D213" s="11">
        <v>170.49</v>
      </c>
      <c r="E213" s="11">
        <v>334.55</v>
      </c>
      <c r="F213" s="11">
        <v>210.7</v>
      </c>
      <c r="G213" s="11">
        <v>127.98</v>
      </c>
      <c r="H213" s="11">
        <v>147.04</v>
      </c>
      <c r="I213" s="12"/>
      <c r="J213" s="11">
        <v>150.56</v>
      </c>
      <c r="K213" s="9">
        <v>1141.32</v>
      </c>
    </row>
    <row r="214" spans="1:11" ht="11.1" customHeight="1" outlineLevel="2">
      <c r="A214"/>
      <c r="B214" s="10" t="s">
        <v>78</v>
      </c>
      <c r="C214" s="12"/>
      <c r="D214" s="12"/>
      <c r="E214" s="11">
        <v>32.49</v>
      </c>
      <c r="F214" s="12"/>
      <c r="G214" s="12"/>
      <c r="H214" s="12"/>
      <c r="I214" s="12"/>
      <c r="J214" s="12"/>
      <c r="K214" s="13">
        <v>32.49</v>
      </c>
    </row>
    <row r="215" spans="1:11" ht="11.1" customHeight="1" outlineLevel="2">
      <c r="A215"/>
      <c r="B215" s="10" t="s">
        <v>79</v>
      </c>
      <c r="C215" s="12"/>
      <c r="D215" s="11">
        <v>32.49</v>
      </c>
      <c r="E215" s="12"/>
      <c r="F215" s="12"/>
      <c r="G215" s="12"/>
      <c r="H215" s="11">
        <v>34</v>
      </c>
      <c r="I215" s="12"/>
      <c r="J215" s="12"/>
      <c r="K215" s="13">
        <v>66.61</v>
      </c>
    </row>
    <row r="216" spans="1:11" ht="11.1" customHeight="1" outlineLevel="2">
      <c r="A216"/>
      <c r="B216" s="10" t="s">
        <v>80</v>
      </c>
      <c r="C216" s="12"/>
      <c r="D216" s="12"/>
      <c r="E216" s="11">
        <v>65</v>
      </c>
      <c r="F216" s="11">
        <v>65</v>
      </c>
      <c r="G216" s="12"/>
      <c r="H216" s="12"/>
      <c r="I216" s="12"/>
      <c r="J216" s="12"/>
      <c r="K216" s="13">
        <v>130</v>
      </c>
    </row>
    <row r="217" spans="1:11" ht="11.1" customHeight="1" outlineLevel="2">
      <c r="A217"/>
      <c r="B217" s="10" t="s">
        <v>31</v>
      </c>
      <c r="C217" s="12"/>
      <c r="D217" s="12"/>
      <c r="E217" s="11">
        <v>32.49</v>
      </c>
      <c r="F217" s="12"/>
      <c r="G217" s="12"/>
      <c r="H217" s="12"/>
      <c r="I217" s="12"/>
      <c r="J217" s="12"/>
      <c r="K217" s="13">
        <v>32.49</v>
      </c>
    </row>
    <row r="218" spans="1:11" ht="11.1" customHeight="1" outlineLevel="2">
      <c r="A218"/>
      <c r="B218" s="10" t="s">
        <v>69</v>
      </c>
      <c r="C218" s="12"/>
      <c r="D218" s="12"/>
      <c r="E218" s="11">
        <v>100.81</v>
      </c>
      <c r="F218" s="12"/>
      <c r="G218" s="12"/>
      <c r="H218" s="12"/>
      <c r="I218" s="12"/>
      <c r="J218" s="12"/>
      <c r="K218" s="13">
        <v>100.81</v>
      </c>
    </row>
    <row r="219" spans="1:11" ht="11.1" customHeight="1" outlineLevel="2">
      <c r="A219"/>
      <c r="B219" s="10" t="s">
        <v>57</v>
      </c>
      <c r="C219" s="12"/>
      <c r="D219" s="12"/>
      <c r="E219" s="12"/>
      <c r="F219" s="12"/>
      <c r="G219" s="12"/>
      <c r="H219" s="11">
        <v>112.92</v>
      </c>
      <c r="I219" s="12"/>
      <c r="J219" s="12"/>
      <c r="K219" s="13">
        <v>112.92</v>
      </c>
    </row>
    <row r="220" spans="1:11" ht="11.1" customHeight="1" outlineLevel="2">
      <c r="A220"/>
      <c r="B220" s="10" t="s">
        <v>64</v>
      </c>
      <c r="C220" s="12"/>
      <c r="D220" s="12"/>
      <c r="E220" s="12"/>
      <c r="F220" s="11">
        <v>145.44</v>
      </c>
      <c r="G220" s="12"/>
      <c r="H220" s="12"/>
      <c r="I220" s="12"/>
      <c r="J220" s="12"/>
      <c r="K220" s="13">
        <v>145.44</v>
      </c>
    </row>
    <row r="221" spans="1:11" ht="11.1" customHeight="1" outlineLevel="2">
      <c r="A221"/>
      <c r="B221" s="10" t="s">
        <v>65</v>
      </c>
      <c r="C221" s="12"/>
      <c r="D221" s="11">
        <v>138</v>
      </c>
      <c r="E221" s="11">
        <v>103.5</v>
      </c>
      <c r="F221" s="12"/>
      <c r="G221" s="11">
        <v>127.98</v>
      </c>
      <c r="H221" s="12"/>
      <c r="I221" s="12"/>
      <c r="J221" s="11">
        <v>150.56</v>
      </c>
      <c r="K221" s="13">
        <v>520.04</v>
      </c>
    </row>
    <row r="222" spans="1:11" ht="11.1" customHeight="1" outlineLevel="1">
      <c r="A222"/>
      <c r="B222" s="7" t="s">
        <v>92</v>
      </c>
      <c r="C222" s="11">
        <v>414</v>
      </c>
      <c r="D222" s="12"/>
      <c r="E222" s="11">
        <v>852.27</v>
      </c>
      <c r="F222" s="12"/>
      <c r="G222" s="11">
        <v>644.48</v>
      </c>
      <c r="H222" s="11">
        <v>85.8</v>
      </c>
      <c r="I222" s="11">
        <v>697.38</v>
      </c>
      <c r="J222" s="11">
        <v>788.91</v>
      </c>
      <c r="K222" s="9">
        <v>3482.84</v>
      </c>
    </row>
    <row r="223" spans="1:11" ht="11.1" customHeight="1" outlineLevel="2">
      <c r="A223"/>
      <c r="B223" s="10" t="s">
        <v>25</v>
      </c>
      <c r="C223" s="12"/>
      <c r="D223" s="12"/>
      <c r="E223" s="12"/>
      <c r="F223" s="12"/>
      <c r="G223" s="12"/>
      <c r="H223" s="12"/>
      <c r="I223" s="11">
        <v>68</v>
      </c>
      <c r="J223" s="12"/>
      <c r="K223" s="13">
        <v>68</v>
      </c>
    </row>
    <row r="224" spans="1:11" ht="11.1" customHeight="1" outlineLevel="2">
      <c r="A224"/>
      <c r="B224" s="10" t="s">
        <v>35</v>
      </c>
      <c r="C224" s="12"/>
      <c r="D224" s="12"/>
      <c r="E224" s="12"/>
      <c r="F224" s="12"/>
      <c r="G224" s="11">
        <v>61.25</v>
      </c>
      <c r="H224" s="12"/>
      <c r="I224" s="12"/>
      <c r="J224" s="11">
        <v>61.25</v>
      </c>
      <c r="K224" s="13">
        <v>122.5</v>
      </c>
    </row>
    <row r="225" spans="1:11" ht="11.1" customHeight="1" outlineLevel="2">
      <c r="A225"/>
      <c r="B225" s="10" t="s">
        <v>37</v>
      </c>
      <c r="C225" s="12"/>
      <c r="D225" s="12"/>
      <c r="E225" s="12"/>
      <c r="F225" s="12"/>
      <c r="G225" s="12"/>
      <c r="H225" s="12"/>
      <c r="I225" s="12"/>
      <c r="J225" s="11">
        <v>50.14</v>
      </c>
      <c r="K225" s="13">
        <v>50.14</v>
      </c>
    </row>
    <row r="226" spans="1:11" ht="11.1" customHeight="1" outlineLevel="2">
      <c r="A226"/>
      <c r="B226" s="10" t="s">
        <v>81</v>
      </c>
      <c r="C226" s="12"/>
      <c r="D226" s="12"/>
      <c r="E226" s="12"/>
      <c r="F226" s="12"/>
      <c r="G226" s="12"/>
      <c r="H226" s="11">
        <v>85.8</v>
      </c>
      <c r="I226" s="12"/>
      <c r="J226" s="12"/>
      <c r="K226" s="13">
        <v>85.8</v>
      </c>
    </row>
    <row r="227" spans="1:11" ht="11.1" customHeight="1" outlineLevel="2">
      <c r="A227"/>
      <c r="B227" s="10" t="s">
        <v>42</v>
      </c>
      <c r="C227" s="12"/>
      <c r="D227" s="12"/>
      <c r="E227" s="12"/>
      <c r="F227" s="12"/>
      <c r="G227" s="11">
        <v>46.88</v>
      </c>
      <c r="H227" s="12"/>
      <c r="I227" s="12"/>
      <c r="J227" s="12"/>
      <c r="K227" s="13">
        <v>46.88</v>
      </c>
    </row>
    <row r="228" spans="1:11" ht="11.1" customHeight="1" outlineLevel="2">
      <c r="A228"/>
      <c r="B228" s="10" t="s">
        <v>47</v>
      </c>
      <c r="C228" s="12"/>
      <c r="D228" s="12"/>
      <c r="E228" s="12"/>
      <c r="F228" s="12"/>
      <c r="G228" s="11">
        <v>35</v>
      </c>
      <c r="H228" s="12"/>
      <c r="I228" s="11">
        <v>177.05</v>
      </c>
      <c r="J228" s="12"/>
      <c r="K228" s="13">
        <v>212.46</v>
      </c>
    </row>
    <row r="229" spans="1:11" ht="11.1" customHeight="1" outlineLevel="2">
      <c r="A229"/>
      <c r="B229" s="10" t="s">
        <v>51</v>
      </c>
      <c r="C229" s="12"/>
      <c r="D229" s="12"/>
      <c r="E229" s="11">
        <v>327.87</v>
      </c>
      <c r="F229" s="12"/>
      <c r="G229" s="12"/>
      <c r="H229" s="12"/>
      <c r="I229" s="12"/>
      <c r="J229" s="12"/>
      <c r="K229" s="13">
        <v>327.87</v>
      </c>
    </row>
    <row r="230" spans="1:11" ht="11.1" customHeight="1" outlineLevel="2">
      <c r="A230"/>
      <c r="B230" s="10" t="s">
        <v>52</v>
      </c>
      <c r="C230" s="12"/>
      <c r="D230" s="12"/>
      <c r="E230" s="12"/>
      <c r="F230" s="12"/>
      <c r="G230" s="11">
        <v>117</v>
      </c>
      <c r="H230" s="12"/>
      <c r="I230" s="12"/>
      <c r="J230" s="12"/>
      <c r="K230" s="13">
        <v>117</v>
      </c>
    </row>
    <row r="231" spans="1:11" ht="11.1" customHeight="1" outlineLevel="2">
      <c r="A231"/>
      <c r="B231" s="10" t="s">
        <v>57</v>
      </c>
      <c r="C231" s="12"/>
      <c r="D231" s="12"/>
      <c r="E231" s="11">
        <v>110.4</v>
      </c>
      <c r="F231" s="12"/>
      <c r="G231" s="11">
        <v>383.94</v>
      </c>
      <c r="H231" s="12"/>
      <c r="I231" s="12"/>
      <c r="J231" s="11">
        <v>677.52</v>
      </c>
      <c r="K231" s="9">
        <v>1171</v>
      </c>
    </row>
    <row r="232" spans="1:11" ht="11.1" customHeight="1" outlineLevel="2">
      <c r="A232"/>
      <c r="B232" s="10" t="s">
        <v>65</v>
      </c>
      <c r="C232" s="11">
        <v>414</v>
      </c>
      <c r="D232" s="12"/>
      <c r="E232" s="11">
        <v>414</v>
      </c>
      <c r="F232" s="12"/>
      <c r="G232" s="12"/>
      <c r="H232" s="12"/>
      <c r="I232" s="11">
        <v>451.68</v>
      </c>
      <c r="J232" s="12"/>
      <c r="K232" s="9">
        <v>1279.68</v>
      </c>
    </row>
    <row r="233" spans="1:11" ht="11.1" customHeight="1" outlineLevel="1">
      <c r="A233"/>
      <c r="B233" s="7" t="s">
        <v>93</v>
      </c>
      <c r="C233" s="12"/>
      <c r="D233" s="12"/>
      <c r="E233" s="11">
        <v>621</v>
      </c>
      <c r="F233" s="12"/>
      <c r="G233" s="8">
        <v>1470.9</v>
      </c>
      <c r="H233" s="12"/>
      <c r="I233" s="11">
        <v>363.2</v>
      </c>
      <c r="J233" s="8">
        <v>1710.56</v>
      </c>
      <c r="K233" s="9">
        <v>4165.66</v>
      </c>
    </row>
    <row r="234" spans="1:11" ht="11.1" customHeight="1" outlineLevel="2">
      <c r="A234"/>
      <c r="B234" s="10" t="s">
        <v>25</v>
      </c>
      <c r="C234" s="12"/>
      <c r="D234" s="12"/>
      <c r="E234" s="12"/>
      <c r="F234" s="12"/>
      <c r="G234" s="11">
        <v>130.76</v>
      </c>
      <c r="H234" s="12"/>
      <c r="I234" s="12"/>
      <c r="J234" s="12"/>
      <c r="K234" s="13">
        <v>130.76</v>
      </c>
    </row>
    <row r="235" spans="1:11" ht="11.1" customHeight="1" outlineLevel="2">
      <c r="A235"/>
      <c r="B235" s="10" t="s">
        <v>30</v>
      </c>
      <c r="C235" s="12"/>
      <c r="D235" s="12"/>
      <c r="E235" s="12"/>
      <c r="F235" s="12"/>
      <c r="G235" s="11">
        <v>60.34</v>
      </c>
      <c r="H235" s="12"/>
      <c r="I235" s="12"/>
      <c r="J235" s="12"/>
      <c r="K235" s="13">
        <v>60.34</v>
      </c>
    </row>
    <row r="236" spans="1:11" ht="11.1" customHeight="1" outlineLevel="2">
      <c r="A236"/>
      <c r="B236" s="10" t="s">
        <v>37</v>
      </c>
      <c r="C236" s="12"/>
      <c r="D236" s="12"/>
      <c r="E236" s="12"/>
      <c r="F236" s="12"/>
      <c r="G236" s="12"/>
      <c r="H236" s="12"/>
      <c r="I236" s="11">
        <v>117.98</v>
      </c>
      <c r="J236" s="11">
        <v>58.99</v>
      </c>
      <c r="K236" s="13">
        <v>176.97</v>
      </c>
    </row>
    <row r="237" spans="1:11" ht="11.1" customHeight="1" outlineLevel="2">
      <c r="A237"/>
      <c r="B237" s="10" t="s">
        <v>42</v>
      </c>
      <c r="C237" s="12"/>
      <c r="D237" s="12"/>
      <c r="E237" s="12"/>
      <c r="F237" s="12"/>
      <c r="G237" s="12"/>
      <c r="H237" s="12"/>
      <c r="I237" s="11">
        <v>23.44</v>
      </c>
      <c r="J237" s="12"/>
      <c r="K237" s="13">
        <v>23.44</v>
      </c>
    </row>
    <row r="238" spans="1:11" ht="11.1" customHeight="1" outlineLevel="2">
      <c r="A238"/>
      <c r="B238" s="10" t="s">
        <v>69</v>
      </c>
      <c r="C238" s="12"/>
      <c r="D238" s="12"/>
      <c r="E238" s="12"/>
      <c r="F238" s="12"/>
      <c r="G238" s="12"/>
      <c r="H238" s="12"/>
      <c r="I238" s="11">
        <v>221.78</v>
      </c>
      <c r="J238" s="11">
        <v>110.89</v>
      </c>
      <c r="K238" s="13">
        <v>332.67</v>
      </c>
    </row>
    <row r="239" spans="1:11" ht="11.1" customHeight="1" outlineLevel="2">
      <c r="A239"/>
      <c r="B239" s="10" t="s">
        <v>57</v>
      </c>
      <c r="C239" s="12"/>
      <c r="D239" s="12"/>
      <c r="E239" s="12"/>
      <c r="F239" s="12"/>
      <c r="G239" s="11">
        <v>511.92</v>
      </c>
      <c r="H239" s="12"/>
      <c r="I239" s="12"/>
      <c r="J239" s="11">
        <v>112.92</v>
      </c>
      <c r="K239" s="13">
        <v>624.84</v>
      </c>
    </row>
    <row r="240" spans="1:11" ht="11.1" customHeight="1" outlineLevel="2">
      <c r="A240"/>
      <c r="B240" s="10" t="s">
        <v>64</v>
      </c>
      <c r="C240" s="12"/>
      <c r="D240" s="12"/>
      <c r="E240" s="12"/>
      <c r="F240" s="12"/>
      <c r="G240" s="12"/>
      <c r="H240" s="12"/>
      <c r="I240" s="12"/>
      <c r="J240" s="11">
        <v>72.72</v>
      </c>
      <c r="K240" s="13">
        <v>72.72</v>
      </c>
    </row>
    <row r="241" spans="1:11" ht="11.1" customHeight="1" outlineLevel="2">
      <c r="A241"/>
      <c r="B241" s="10" t="s">
        <v>65</v>
      </c>
      <c r="C241" s="12"/>
      <c r="D241" s="12"/>
      <c r="E241" s="11">
        <v>621</v>
      </c>
      <c r="F241" s="12"/>
      <c r="G241" s="11">
        <v>767.88</v>
      </c>
      <c r="H241" s="12"/>
      <c r="I241" s="12"/>
      <c r="J241" s="8">
        <v>1355.04</v>
      </c>
      <c r="K241" s="9">
        <v>2743.92</v>
      </c>
    </row>
    <row r="242" spans="1:11" ht="11.1" customHeight="1" outlineLevel="1">
      <c r="A242"/>
      <c r="B242" s="7" t="s">
        <v>94</v>
      </c>
      <c r="C242" s="11">
        <v>828</v>
      </c>
      <c r="D242" s="12"/>
      <c r="E242" s="8">
        <v>1219.83</v>
      </c>
      <c r="F242" s="12"/>
      <c r="G242" s="12"/>
      <c r="H242" s="12"/>
      <c r="I242" s="12"/>
      <c r="J242" s="11">
        <v>290</v>
      </c>
      <c r="K242" s="9">
        <v>2338.79</v>
      </c>
    </row>
    <row r="243" spans="1:11" ht="11.1" customHeight="1" outlineLevel="2">
      <c r="A243"/>
      <c r="B243" s="10" t="s">
        <v>31</v>
      </c>
      <c r="C243" s="12"/>
      <c r="D243" s="12"/>
      <c r="E243" s="12"/>
      <c r="F243" s="12"/>
      <c r="G243" s="12"/>
      <c r="H243" s="12"/>
      <c r="I243" s="12"/>
      <c r="J243" s="11">
        <v>68.52</v>
      </c>
      <c r="K243" s="13">
        <v>68.52</v>
      </c>
    </row>
    <row r="244" spans="1:11" ht="11.1" customHeight="1" outlineLevel="2">
      <c r="A244"/>
      <c r="B244" s="10" t="s">
        <v>42</v>
      </c>
      <c r="C244" s="12"/>
      <c r="D244" s="12"/>
      <c r="E244" s="11">
        <v>42.62</v>
      </c>
      <c r="F244" s="12"/>
      <c r="G244" s="12"/>
      <c r="H244" s="12"/>
      <c r="I244" s="12"/>
      <c r="J244" s="12"/>
      <c r="K244" s="13">
        <v>42.62</v>
      </c>
    </row>
    <row r="245" spans="1:11" ht="11.1" customHeight="1" outlineLevel="2">
      <c r="A245"/>
      <c r="B245" s="10" t="s">
        <v>82</v>
      </c>
      <c r="C245" s="12"/>
      <c r="D245" s="12"/>
      <c r="E245" s="12"/>
      <c r="F245" s="12"/>
      <c r="G245" s="12"/>
      <c r="H245" s="12"/>
      <c r="I245" s="12"/>
      <c r="J245" s="11">
        <v>38.5</v>
      </c>
      <c r="K245" s="13">
        <v>38.5</v>
      </c>
    </row>
    <row r="246" spans="1:11" ht="11.1" customHeight="1" outlineLevel="2">
      <c r="A246"/>
      <c r="B246" s="10" t="s">
        <v>69</v>
      </c>
      <c r="C246" s="12"/>
      <c r="D246" s="12"/>
      <c r="E246" s="11">
        <v>100.81</v>
      </c>
      <c r="F246" s="12"/>
      <c r="G246" s="12"/>
      <c r="H246" s="12"/>
      <c r="I246" s="12"/>
      <c r="J246" s="12"/>
      <c r="K246" s="13">
        <v>100.81</v>
      </c>
    </row>
    <row r="247" spans="1:11" ht="11.1" customHeight="1" outlineLevel="2">
      <c r="A247"/>
      <c r="B247" s="10" t="s">
        <v>85</v>
      </c>
      <c r="C247" s="12"/>
      <c r="D247" s="12"/>
      <c r="E247" s="12"/>
      <c r="F247" s="12"/>
      <c r="G247" s="12"/>
      <c r="H247" s="12"/>
      <c r="I247" s="12"/>
      <c r="J247" s="11">
        <v>38.5</v>
      </c>
      <c r="K247" s="13">
        <v>38.5</v>
      </c>
    </row>
    <row r="248" spans="1:11" ht="11.1" customHeight="1" outlineLevel="2">
      <c r="A248"/>
      <c r="B248" s="10" t="s">
        <v>57</v>
      </c>
      <c r="C248" s="11">
        <v>414</v>
      </c>
      <c r="D248" s="12"/>
      <c r="E248" s="11">
        <v>662.4</v>
      </c>
      <c r="F248" s="12"/>
      <c r="G248" s="12"/>
      <c r="H248" s="12"/>
      <c r="I248" s="12"/>
      <c r="J248" s="12"/>
      <c r="K248" s="9">
        <v>1076</v>
      </c>
    </row>
    <row r="249" spans="1:11" ht="11.1" customHeight="1" outlineLevel="2">
      <c r="A249"/>
      <c r="B249" s="10" t="s">
        <v>64</v>
      </c>
      <c r="C249" s="12"/>
      <c r="D249" s="12"/>
      <c r="E249" s="12"/>
      <c r="F249" s="12"/>
      <c r="G249" s="12"/>
      <c r="H249" s="12"/>
      <c r="I249" s="12"/>
      <c r="J249" s="11">
        <v>145.44</v>
      </c>
      <c r="K249" s="13">
        <v>145.44</v>
      </c>
    </row>
    <row r="250" spans="1:11" ht="11.1" customHeight="1" outlineLevel="2">
      <c r="A250"/>
      <c r="B250" s="10" t="s">
        <v>65</v>
      </c>
      <c r="C250" s="11">
        <v>414</v>
      </c>
      <c r="D250" s="12"/>
      <c r="E250" s="11">
        <v>414</v>
      </c>
      <c r="F250" s="12"/>
      <c r="G250" s="12"/>
      <c r="H250" s="12"/>
      <c r="I250" s="12"/>
      <c r="J250" s="12"/>
      <c r="K250" s="13">
        <v>828</v>
      </c>
    </row>
    <row r="251" spans="1:11" ht="11.1" customHeight="1">
      <c r="A251"/>
      <c r="B251" s="4" t="s">
        <v>17</v>
      </c>
      <c r="C251" s="6">
        <v>6889.15</v>
      </c>
      <c r="D251" s="6">
        <v>10677.03</v>
      </c>
      <c r="E251" s="6">
        <v>6961.47</v>
      </c>
      <c r="F251" s="6">
        <v>9998.81</v>
      </c>
      <c r="G251" s="6">
        <v>18842.07</v>
      </c>
      <c r="H251" s="6">
        <v>18813</v>
      </c>
      <c r="I251" s="6">
        <v>17625.21</v>
      </c>
      <c r="J251" s="6">
        <v>16755.96</v>
      </c>
      <c r="K251" s="6">
        <v>106562.8</v>
      </c>
    </row>
  </sheetData>
  <mergeCells count="3">
    <mergeCell ref="B6:K6"/>
    <mergeCell ref="B7:K7"/>
    <mergeCell ref="K9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57"/>
    </sheetView>
  </sheetViews>
  <sheetFormatPr defaultRowHeight="11.25"/>
  <cols>
    <col min="1" max="1" width="55.5" customWidth="1"/>
  </cols>
  <sheetData>
    <row r="1" spans="1:1" ht="18" customHeight="1">
      <c r="A1" s="10" t="s">
        <v>23</v>
      </c>
    </row>
    <row r="2" spans="1:1" ht="14.25" customHeight="1">
      <c r="A2" s="10" t="s">
        <v>24</v>
      </c>
    </row>
    <row r="3" spans="1:1" ht="14.25" customHeight="1">
      <c r="A3" s="10" t="s">
        <v>25</v>
      </c>
    </row>
    <row r="4" spans="1:1" ht="14.25" customHeight="1">
      <c r="A4" s="10" t="s">
        <v>26</v>
      </c>
    </row>
    <row r="5" spans="1:1" ht="14.25" customHeight="1">
      <c r="A5" s="10" t="s">
        <v>27</v>
      </c>
    </row>
    <row r="6" spans="1:1" ht="14.25" customHeight="1">
      <c r="A6" s="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</vt:lpstr>
      <vt:lpstr>возврат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Игорь</dc:creator>
  <cp:lastModifiedBy>папа Игорь</cp:lastModifiedBy>
  <dcterms:created xsi:type="dcterms:W3CDTF">2014-02-23T07:25:57Z</dcterms:created>
  <dcterms:modified xsi:type="dcterms:W3CDTF">2014-02-23T07:31:52Z</dcterms:modified>
</cp:coreProperties>
</file>