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240" yWindow="45" windowWidth="20115" windowHeight="7995" activeTab="1"/>
  </bookViews>
  <sheets>
    <sheet name="праздники" sheetId="1" r:id="rId1"/>
    <sheet name="табель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K9" i="2" l="1" a="1"/>
  <c r="AK9" i="2"/>
  <c r="AL9" i="2" a="1"/>
  <c r="AL9" i="2"/>
  <c r="AM9" i="2" a="1"/>
  <c r="AM9" i="2"/>
  <c r="AN6" i="2"/>
  <c r="AN7" i="2"/>
  <c r="AN8" i="2"/>
  <c r="AN9" i="2"/>
  <c r="AM7" i="2" a="1"/>
  <c r="AM7" i="2" s="1"/>
  <c r="AM8" i="2" a="1"/>
  <c r="AM8" i="2" s="1"/>
  <c r="AM6" i="2" a="1"/>
  <c r="AM6" i="2" s="1"/>
  <c r="AL7" i="2" a="1"/>
  <c r="AL7" i="2" s="1"/>
  <c r="AL8" i="2" a="1"/>
  <c r="AL8" i="2" s="1"/>
  <c r="AL6" i="2" a="1"/>
  <c r="AL6" i="2"/>
  <c r="AK7" i="2" a="1"/>
  <c r="AK7" i="2" s="1"/>
  <c r="AK8" i="2" a="1"/>
  <c r="AK8" i="2" s="1"/>
  <c r="AK6" i="2" a="1"/>
  <c r="AK6" i="2" s="1"/>
  <c r="AL10" i="2" l="1"/>
  <c r="AM10" i="2"/>
  <c r="AN10" i="2"/>
  <c r="AK10" i="2"/>
</calcChain>
</file>

<file path=xl/sharedStrings.xml><?xml version="1.0" encoding="utf-8"?>
<sst xmlns="http://schemas.openxmlformats.org/spreadsheetml/2006/main" count="131" uniqueCount="43">
  <si>
    <t>ГОД</t>
  </si>
  <si>
    <t>Новый год</t>
  </si>
  <si>
    <t>январь</t>
  </si>
  <si>
    <t>Рождество Христово</t>
  </si>
  <si>
    <t>Международный женский день</t>
  </si>
  <si>
    <t>март</t>
  </si>
  <si>
    <t>День междунар. солидарности трудящихся</t>
  </si>
  <si>
    <t>май</t>
  </si>
  <si>
    <t>Пасха</t>
  </si>
  <si>
    <t>День победы</t>
  </si>
  <si>
    <t>Троица</t>
  </si>
  <si>
    <t>июнь</t>
  </si>
  <si>
    <t>июль</t>
  </si>
  <si>
    <t>День конституции</t>
  </si>
  <si>
    <t>День незавсимости</t>
  </si>
  <si>
    <t>август</t>
  </si>
  <si>
    <t>№п/п</t>
  </si>
  <si>
    <t>Ф.И.О.   рабочего</t>
  </si>
  <si>
    <t>Должность</t>
  </si>
  <si>
    <t>ОТРАБОТАНО ЧАСОВ</t>
  </si>
  <si>
    <t>Всего раб. час</t>
  </si>
  <si>
    <t>ночные</t>
  </si>
  <si>
    <t>Праздничные</t>
  </si>
  <si>
    <t>еж.отпуск</t>
  </si>
  <si>
    <t>сторож</t>
  </si>
  <si>
    <t>в</t>
  </si>
  <si>
    <t>вед. спец. инженер</t>
  </si>
  <si>
    <t>о</t>
  </si>
  <si>
    <t xml:space="preserve">                       ВСЕГО:</t>
  </si>
  <si>
    <t>в синем цвете восьмерки - это ночные. Какую формулу применить, чтобы считать значения в таком цвете ячеек?</t>
  </si>
  <si>
    <t>норма за май</t>
  </si>
  <si>
    <t>работают по суммированному учету раб.времени. Как высчитать переработку/недоработку?</t>
  </si>
  <si>
    <t>как учесть праздничные дни? Если к примеру взять что это табель за май</t>
  </si>
  <si>
    <t>как высчитать переработку с учетом отпусков и больничных?</t>
  </si>
  <si>
    <t>б</t>
  </si>
  <si>
    <t>10/0/10</t>
  </si>
  <si>
    <t>10/8/10</t>
  </si>
  <si>
    <t>16/8</t>
  </si>
  <si>
    <t>18/8</t>
  </si>
  <si>
    <t>8/8</t>
  </si>
  <si>
    <t>8/8/8</t>
  </si>
  <si>
    <t>8/0/8</t>
  </si>
  <si>
    <t>17/8/17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</si>
</sst>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sz val="6"/>
      <name val="Arial"/>
      <family val="2"/>
      <charset val="204"/>
    </font>
    <font>
      <b/>
      <sz val="7"/>
      <color rgb="FF00B0F0"/>
      <name val="Arial"/>
      <family val="2"/>
      <charset val="204"/>
    </font>
    <font>
      <b/>
      <sz val="8"/>
      <color theme="7" tint="-0.24997711111789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 applyAlignment="1"/>
    <xf numFmtId="0" fontId="3" fillId="0" borderId="1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4" fillId="0" borderId="19" xfId="0" applyFont="1" applyFill="1" applyBorder="1" applyAlignment="1"/>
    <xf numFmtId="0" fontId="3" fillId="0" borderId="1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/>
    <xf numFmtId="0" fontId="7" fillId="0" borderId="19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/>
    </xf>
    <xf numFmtId="0" fontId="4" fillId="0" borderId="25" xfId="0" applyFont="1" applyFill="1" applyBorder="1" applyAlignment="1"/>
    <xf numFmtId="0" fontId="3" fillId="0" borderId="25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3" fillId="0" borderId="2" xfId="0" applyFont="1" applyFill="1" applyBorder="1"/>
    <xf numFmtId="1" fontId="2" fillId="0" borderId="19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17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49" fontId="2" fillId="0" borderId="1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2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horizontal="center"/>
    </xf>
    <xf numFmtId="0" fontId="3" fillId="6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41.42578125" bestFit="1" customWidth="1"/>
    <col min="4" max="4" width="5.5703125" customWidth="1"/>
  </cols>
  <sheetData>
    <row r="1" spans="1:4" x14ac:dyDescent="0.25">
      <c r="A1" s="1"/>
      <c r="B1" s="2" t="s">
        <v>0</v>
      </c>
      <c r="C1" s="2">
        <v>2013</v>
      </c>
      <c r="D1" s="1"/>
    </row>
    <row r="2" spans="1:4" x14ac:dyDescent="0.25">
      <c r="A2" s="3">
        <v>1</v>
      </c>
      <c r="B2" s="1" t="s">
        <v>1</v>
      </c>
      <c r="C2" s="1" t="s">
        <v>2</v>
      </c>
      <c r="D2" s="4">
        <v>1</v>
      </c>
    </row>
    <row r="3" spans="1:4" x14ac:dyDescent="0.25">
      <c r="A3" s="3">
        <v>2</v>
      </c>
      <c r="B3" s="1" t="s">
        <v>3</v>
      </c>
      <c r="C3" s="1" t="s">
        <v>2</v>
      </c>
      <c r="D3" s="4">
        <v>7</v>
      </c>
    </row>
    <row r="4" spans="1:4" x14ac:dyDescent="0.25">
      <c r="A4" s="3">
        <v>3</v>
      </c>
      <c r="B4" s="1" t="s">
        <v>4</v>
      </c>
      <c r="C4" s="1" t="s">
        <v>5</v>
      </c>
      <c r="D4" s="4">
        <v>8</v>
      </c>
    </row>
    <row r="5" spans="1:4" x14ac:dyDescent="0.25">
      <c r="A5" s="3">
        <v>4</v>
      </c>
      <c r="B5" s="1" t="s">
        <v>6</v>
      </c>
      <c r="C5" s="1" t="s">
        <v>7</v>
      </c>
      <c r="D5" s="4">
        <v>1</v>
      </c>
    </row>
    <row r="6" spans="1:4" x14ac:dyDescent="0.25">
      <c r="A6" s="3">
        <v>5</v>
      </c>
      <c r="B6" s="1" t="s">
        <v>6</v>
      </c>
      <c r="C6" s="1" t="s">
        <v>7</v>
      </c>
      <c r="D6" s="4">
        <v>2</v>
      </c>
    </row>
    <row r="7" spans="1:4" x14ac:dyDescent="0.25">
      <c r="A7" s="3">
        <v>6</v>
      </c>
      <c r="B7" s="1" t="s">
        <v>8</v>
      </c>
      <c r="C7" s="1" t="s">
        <v>7</v>
      </c>
      <c r="D7" s="4">
        <v>5</v>
      </c>
    </row>
    <row r="8" spans="1:4" x14ac:dyDescent="0.25">
      <c r="A8" s="3">
        <v>7</v>
      </c>
      <c r="B8" s="1" t="s">
        <v>8</v>
      </c>
      <c r="C8" s="1" t="s">
        <v>7</v>
      </c>
      <c r="D8" s="4">
        <v>6</v>
      </c>
    </row>
    <row r="9" spans="1:4" x14ac:dyDescent="0.25">
      <c r="A9" s="3">
        <v>8</v>
      </c>
      <c r="B9" s="1" t="s">
        <v>9</v>
      </c>
      <c r="C9" s="1" t="s">
        <v>7</v>
      </c>
      <c r="D9" s="4">
        <v>9</v>
      </c>
    </row>
    <row r="10" spans="1:4" x14ac:dyDescent="0.25">
      <c r="A10" s="3">
        <v>9</v>
      </c>
      <c r="B10" s="1" t="s">
        <v>10</v>
      </c>
      <c r="C10" s="1" t="s">
        <v>11</v>
      </c>
      <c r="D10" s="4">
        <v>23</v>
      </c>
    </row>
    <row r="11" spans="1:4" x14ac:dyDescent="0.25">
      <c r="A11" s="3">
        <v>10</v>
      </c>
      <c r="B11" s="1" t="s">
        <v>10</v>
      </c>
      <c r="C11" s="1" t="s">
        <v>12</v>
      </c>
      <c r="D11" s="4">
        <v>24</v>
      </c>
    </row>
    <row r="12" spans="1:4" x14ac:dyDescent="0.25">
      <c r="A12" s="3">
        <v>11</v>
      </c>
      <c r="B12" s="1" t="s">
        <v>13</v>
      </c>
      <c r="C12" s="1" t="s">
        <v>11</v>
      </c>
      <c r="D12" s="4">
        <v>28</v>
      </c>
    </row>
    <row r="13" spans="1:4" x14ac:dyDescent="0.25">
      <c r="A13" s="3">
        <v>12</v>
      </c>
      <c r="B13" s="1" t="s">
        <v>14</v>
      </c>
      <c r="C13" s="1" t="s">
        <v>15</v>
      </c>
      <c r="D13" s="4">
        <v>24</v>
      </c>
    </row>
    <row r="14" spans="1:4" x14ac:dyDescent="0.25">
      <c r="A14" s="3">
        <v>13</v>
      </c>
      <c r="B14" s="1" t="s">
        <v>14</v>
      </c>
      <c r="C14" s="1" t="s">
        <v>15</v>
      </c>
      <c r="D14" s="4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15"/>
  <sheetViews>
    <sheetView tabSelected="1" workbookViewId="0">
      <selection activeCell="Z14" sqref="Z14"/>
    </sheetView>
  </sheetViews>
  <sheetFormatPr defaultRowHeight="15" x14ac:dyDescent="0.25"/>
  <cols>
    <col min="1" max="1" width="2.140625" customWidth="1"/>
    <col min="2" max="2" width="11.42578125" customWidth="1"/>
    <col min="3" max="3" width="6.5703125" customWidth="1"/>
    <col min="4" max="4" width="4.42578125" bestFit="1" customWidth="1"/>
    <col min="5" max="5" width="6.140625" bestFit="1" customWidth="1"/>
    <col min="6" max="7" width="3.28515625" customWidth="1"/>
    <col min="8" max="9" width="6.140625" bestFit="1" customWidth="1"/>
    <col min="10" max="10" width="3.28515625" customWidth="1"/>
    <col min="11" max="11" width="4" bestFit="1" customWidth="1"/>
    <col min="12" max="13" width="3.28515625" customWidth="1"/>
    <col min="14" max="14" width="4" bestFit="1" customWidth="1"/>
    <col min="15" max="16" width="3.28515625" customWidth="1"/>
    <col min="17" max="17" width="4" bestFit="1" customWidth="1"/>
    <col min="18" max="18" width="2.85546875" customWidth="1"/>
    <col min="19" max="19" width="4" bestFit="1" customWidth="1"/>
    <col min="20" max="20" width="2.85546875" customWidth="1"/>
    <col min="21" max="21" width="4" bestFit="1" customWidth="1"/>
    <col min="22" max="23" width="2.85546875" customWidth="1"/>
    <col min="24" max="24" width="4" bestFit="1" customWidth="1"/>
    <col min="25" max="26" width="2.85546875" customWidth="1"/>
    <col min="27" max="27" width="4" bestFit="1" customWidth="1"/>
    <col min="28" max="29" width="2.85546875" customWidth="1"/>
    <col min="30" max="30" width="4" bestFit="1" customWidth="1"/>
    <col min="31" max="31" width="2.5703125" customWidth="1"/>
    <col min="32" max="32" width="2.85546875" customWidth="1"/>
    <col min="33" max="33" width="3.140625" bestFit="1" customWidth="1"/>
    <col min="34" max="36" width="0" hidden="1" customWidth="1"/>
    <col min="37" max="40" width="3.7109375" customWidth="1"/>
    <col min="41" max="41" width="13.28515625" bestFit="1" customWidth="1"/>
  </cols>
  <sheetData>
    <row r="3" spans="1:41" ht="15.75" thickBot="1" x14ac:dyDescent="0.3">
      <c r="A3" s="31">
        <v>41395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t="s">
        <v>30</v>
      </c>
    </row>
    <row r="4" spans="1:41" ht="15.75" thickBot="1" x14ac:dyDescent="0.3">
      <c r="A4" s="33" t="s">
        <v>16</v>
      </c>
      <c r="B4" s="35" t="s">
        <v>17</v>
      </c>
      <c r="C4" s="35" t="s">
        <v>18</v>
      </c>
      <c r="D4" s="38" t="s">
        <v>19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3" t="s">
        <v>20</v>
      </c>
      <c r="AL4" s="33" t="s">
        <v>21</v>
      </c>
      <c r="AM4" s="33" t="s">
        <v>22</v>
      </c>
      <c r="AN4" s="33" t="s">
        <v>23</v>
      </c>
      <c r="AO4">
        <v>151</v>
      </c>
    </row>
    <row r="5" spans="1:41" ht="15.75" thickBot="1" x14ac:dyDescent="0.3">
      <c r="A5" s="34"/>
      <c r="B5" s="36"/>
      <c r="C5" s="37"/>
      <c r="D5" s="26">
        <v>1</v>
      </c>
      <c r="E5" s="27">
        <v>2</v>
      </c>
      <c r="F5" s="5">
        <v>3</v>
      </c>
      <c r="G5" s="5">
        <v>4</v>
      </c>
      <c r="H5" s="27">
        <v>5</v>
      </c>
      <c r="I5" s="27">
        <v>6</v>
      </c>
      <c r="J5" s="5">
        <v>7</v>
      </c>
      <c r="K5" s="5">
        <v>8</v>
      </c>
      <c r="L5" s="27">
        <v>9</v>
      </c>
      <c r="M5" s="5">
        <v>10</v>
      </c>
      <c r="N5" s="5">
        <v>11</v>
      </c>
      <c r="O5" s="5">
        <v>12</v>
      </c>
      <c r="P5" s="5">
        <v>13</v>
      </c>
      <c r="Q5" s="5">
        <v>14</v>
      </c>
      <c r="R5" s="6">
        <v>15</v>
      </c>
      <c r="S5" s="6">
        <v>16</v>
      </c>
      <c r="T5" s="6">
        <v>17</v>
      </c>
      <c r="U5" s="6">
        <v>18</v>
      </c>
      <c r="V5" s="5">
        <v>19</v>
      </c>
      <c r="W5" s="5">
        <v>20</v>
      </c>
      <c r="X5" s="5">
        <v>21</v>
      </c>
      <c r="Y5" s="5">
        <v>22</v>
      </c>
      <c r="Z5" s="5">
        <v>23</v>
      </c>
      <c r="AA5" s="5">
        <v>24</v>
      </c>
      <c r="AB5" s="5">
        <v>25</v>
      </c>
      <c r="AC5" s="5">
        <v>26</v>
      </c>
      <c r="AD5" s="5">
        <v>27</v>
      </c>
      <c r="AE5" s="5">
        <v>28</v>
      </c>
      <c r="AF5" s="5">
        <v>29</v>
      </c>
      <c r="AG5" s="5">
        <v>30</v>
      </c>
      <c r="AH5" s="5"/>
      <c r="AI5" s="5"/>
      <c r="AJ5" s="5"/>
      <c r="AK5" s="40"/>
      <c r="AL5" s="41"/>
      <c r="AM5" s="41"/>
      <c r="AN5" s="41"/>
    </row>
    <row r="6" spans="1:41" ht="15.75" thickBot="1" x14ac:dyDescent="0.3">
      <c r="A6" s="7">
        <v>1</v>
      </c>
      <c r="B6" s="8"/>
      <c r="C6" s="9" t="s">
        <v>24</v>
      </c>
      <c r="D6" s="42" t="s">
        <v>25</v>
      </c>
      <c r="E6" s="43" t="s">
        <v>36</v>
      </c>
      <c r="F6" s="44"/>
      <c r="G6" s="45"/>
      <c r="H6" s="43" t="s">
        <v>42</v>
      </c>
      <c r="I6" s="44"/>
      <c r="J6" s="45"/>
      <c r="K6" s="43" t="s">
        <v>37</v>
      </c>
      <c r="L6" s="44"/>
      <c r="M6" s="45"/>
      <c r="N6" s="43" t="s">
        <v>38</v>
      </c>
      <c r="O6" s="44"/>
      <c r="P6" s="45"/>
      <c r="Q6" s="46" t="s">
        <v>38</v>
      </c>
      <c r="R6" s="47"/>
      <c r="S6" s="46" t="s">
        <v>38</v>
      </c>
      <c r="T6" s="48" t="s">
        <v>25</v>
      </c>
      <c r="U6" s="47" t="s">
        <v>38</v>
      </c>
      <c r="V6" s="46"/>
      <c r="W6" s="45" t="s">
        <v>25</v>
      </c>
      <c r="X6" s="47" t="s">
        <v>38</v>
      </c>
      <c r="Y6" s="46"/>
      <c r="Z6" s="45" t="s">
        <v>25</v>
      </c>
      <c r="AA6" s="47" t="s">
        <v>38</v>
      </c>
      <c r="AB6" s="46"/>
      <c r="AC6" s="45" t="s">
        <v>25</v>
      </c>
      <c r="AD6" s="47" t="s">
        <v>38</v>
      </c>
      <c r="AE6" s="46"/>
      <c r="AF6" s="45" t="s">
        <v>25</v>
      </c>
      <c r="AG6" s="47" t="s">
        <v>39</v>
      </c>
      <c r="AH6" s="12"/>
      <c r="AI6" s="10"/>
      <c r="AJ6" s="10"/>
      <c r="AK6" s="58">
        <f t="array" ref="AK6">SUM(IF(ISNUMBER($D6:$AG6),$D6:$AG6,--IF(ISNUMBER(SEARCH("/",$D6:$AG6)),0&amp;TRIM(MID(SUBSTITUTE($D6:$AG6,"/",REPT(" ",10)),1,10)))))</f>
        <v>177</v>
      </c>
      <c r="AL6" s="58">
        <f t="array" ref="AL6">SUM(--IF(ISNUMBER(SEARCH("/",$D6:$AG6)),0&amp;TRIM(MID(SUBSTITUTE($D6:$AG6,"/",REPT(" ",10)),10,10))))</f>
        <v>88</v>
      </c>
      <c r="AM6" s="58">
        <f t="array" ref="AM6">SUM(--IF(ISNUMBER(SEARCH("/",$D6:$AG6)),0&amp;TRIM(MID(SUBSTITUTE($D6:$AG6,"/",REPT(" ",10)),20,10))))</f>
        <v>27</v>
      </c>
      <c r="AN6" s="59">
        <f t="shared" ref="AN6:AN9" si="0">COUNTIF($D6:$AG6,"о")</f>
        <v>0</v>
      </c>
    </row>
    <row r="7" spans="1:41" ht="15.75" thickBot="1" x14ac:dyDescent="0.3">
      <c r="A7" s="13">
        <v>2</v>
      </c>
      <c r="B7" s="14"/>
      <c r="C7" s="15" t="s">
        <v>24</v>
      </c>
      <c r="D7" s="44" t="s">
        <v>40</v>
      </c>
      <c r="E7" s="45" t="s">
        <v>25</v>
      </c>
      <c r="F7" s="43">
        <v>10</v>
      </c>
      <c r="G7" s="44">
        <v>8</v>
      </c>
      <c r="H7" s="45" t="s">
        <v>25</v>
      </c>
      <c r="I7" s="43" t="s">
        <v>35</v>
      </c>
      <c r="J7" s="49" t="s">
        <v>34</v>
      </c>
      <c r="K7" s="50" t="s">
        <v>34</v>
      </c>
      <c r="L7" s="51" t="s">
        <v>34</v>
      </c>
      <c r="M7" s="52" t="s">
        <v>34</v>
      </c>
      <c r="N7" s="50" t="s">
        <v>34</v>
      </c>
      <c r="O7" s="51" t="s">
        <v>34</v>
      </c>
      <c r="P7" s="51" t="s">
        <v>34</v>
      </c>
      <c r="Q7" s="53" t="s">
        <v>25</v>
      </c>
      <c r="R7" s="43">
        <v>10</v>
      </c>
      <c r="S7" s="47" t="s">
        <v>39</v>
      </c>
      <c r="T7" s="46">
        <v>10</v>
      </c>
      <c r="U7" s="45" t="s">
        <v>25</v>
      </c>
      <c r="V7" s="47" t="s">
        <v>39</v>
      </c>
      <c r="W7" s="46">
        <v>10</v>
      </c>
      <c r="X7" s="45" t="s">
        <v>25</v>
      </c>
      <c r="Y7" s="47" t="s">
        <v>39</v>
      </c>
      <c r="Z7" s="46">
        <v>10</v>
      </c>
      <c r="AA7" s="45" t="s">
        <v>25</v>
      </c>
      <c r="AB7" s="47" t="s">
        <v>39</v>
      </c>
      <c r="AC7" s="46">
        <v>10</v>
      </c>
      <c r="AD7" s="45" t="s">
        <v>25</v>
      </c>
      <c r="AE7" s="47" t="s">
        <v>39</v>
      </c>
      <c r="AF7" s="46">
        <v>10</v>
      </c>
      <c r="AG7" s="45" t="s">
        <v>25</v>
      </c>
      <c r="AH7" s="11"/>
      <c r="AI7" s="16"/>
      <c r="AJ7" s="17"/>
      <c r="AK7" s="58">
        <f t="array" ref="AK7">SUM(IF(ISNUMBER($D7:$AG7),$D7:$AG7,--IF(ISNUMBER(SEARCH("/",$D7:$AG7)),0&amp;TRIM(MID(SUBSTITUTE($D7:$AG7,"/",REPT(" ",10)),1,10)))))</f>
        <v>136</v>
      </c>
      <c r="AL7" s="58">
        <f t="array" ref="AL7">SUM(--IF(ISNUMBER(SEARCH("/",$D7:$AG7)),0&amp;TRIM(MID(SUBSTITUTE($D7:$AG7,"/",REPT(" ",10)),10,10))))</f>
        <v>48</v>
      </c>
      <c r="AM7" s="58">
        <f t="array" ref="AM7">SUM(--IF(ISNUMBER(SEARCH("/",$D7:$AG7)),0&amp;TRIM(MID(SUBSTITUTE($D7:$AG7,"/",REPT(" ",10)),20,10))))</f>
        <v>18</v>
      </c>
      <c r="AN7" s="59">
        <f t="shared" si="0"/>
        <v>0</v>
      </c>
    </row>
    <row r="8" spans="1:41" ht="17.25" thickBot="1" x14ac:dyDescent="0.3">
      <c r="A8" s="13">
        <v>3</v>
      </c>
      <c r="B8" s="18"/>
      <c r="C8" s="19" t="s">
        <v>26</v>
      </c>
      <c r="D8" s="43" t="s">
        <v>41</v>
      </c>
      <c r="E8" s="44" t="s">
        <v>39</v>
      </c>
      <c r="F8" s="45" t="s">
        <v>25</v>
      </c>
      <c r="G8" s="43">
        <v>10</v>
      </c>
      <c r="H8" s="44" t="s">
        <v>40</v>
      </c>
      <c r="I8" s="45" t="s">
        <v>25</v>
      </c>
      <c r="J8" s="43">
        <v>8</v>
      </c>
      <c r="K8" s="44" t="s">
        <v>39</v>
      </c>
      <c r="L8" s="45" t="s">
        <v>25</v>
      </c>
      <c r="M8" s="43">
        <v>10</v>
      </c>
      <c r="N8" s="44" t="s">
        <v>39</v>
      </c>
      <c r="O8" s="45" t="s">
        <v>25</v>
      </c>
      <c r="P8" s="43">
        <v>10</v>
      </c>
      <c r="Q8" s="54" t="s">
        <v>39</v>
      </c>
      <c r="R8" s="48" t="s">
        <v>25</v>
      </c>
      <c r="S8" s="46">
        <v>10</v>
      </c>
      <c r="T8" s="47" t="s">
        <v>39</v>
      </c>
      <c r="U8" s="46">
        <v>10</v>
      </c>
      <c r="V8" s="45" t="s">
        <v>25</v>
      </c>
      <c r="W8" s="47" t="s">
        <v>39</v>
      </c>
      <c r="X8" s="46">
        <v>10</v>
      </c>
      <c r="Y8" s="45" t="s">
        <v>25</v>
      </c>
      <c r="Z8" s="47" t="s">
        <v>39</v>
      </c>
      <c r="AA8" s="46">
        <v>10</v>
      </c>
      <c r="AB8" s="45" t="s">
        <v>25</v>
      </c>
      <c r="AC8" s="47" t="s">
        <v>39</v>
      </c>
      <c r="AD8" s="46">
        <v>10</v>
      </c>
      <c r="AE8" s="45" t="s">
        <v>25</v>
      </c>
      <c r="AF8" s="47" t="s">
        <v>39</v>
      </c>
      <c r="AG8" s="46">
        <v>10</v>
      </c>
      <c r="AH8" s="11"/>
      <c r="AI8" s="11"/>
      <c r="AJ8" s="16"/>
      <c r="AK8" s="58">
        <f t="array" ref="AK8">SUM(IF(ISNUMBER($D8:$AG8),$D8:$AG8,--IF(ISNUMBER(SEARCH("/",$D8:$AG8)),0&amp;TRIM(MID(SUBSTITUTE($D8:$AG8,"/",REPT(" ",10)),1,10)))))</f>
        <v>186</v>
      </c>
      <c r="AL8" s="58">
        <f t="array" ref="AL8">SUM(--IF(ISNUMBER(SEARCH("/",$D8:$AG8)),0&amp;TRIM(MID(SUBSTITUTE($D8:$AG8,"/",REPT(" ",10)),10,10))))</f>
        <v>80</v>
      </c>
      <c r="AM8" s="58">
        <f t="array" ref="AM8">SUM(--IF(ISNUMBER(SEARCH("/",$D8:$AG8)),0&amp;TRIM(MID(SUBSTITUTE($D8:$AG8,"/",REPT(" ",10)),20,10))))</f>
        <v>16</v>
      </c>
      <c r="AN8" s="59">
        <f t="shared" si="0"/>
        <v>0</v>
      </c>
    </row>
    <row r="9" spans="1:41" ht="15.75" thickBot="1" x14ac:dyDescent="0.3">
      <c r="A9" s="20">
        <v>4</v>
      </c>
      <c r="B9" s="21"/>
      <c r="C9" s="22" t="s">
        <v>24</v>
      </c>
      <c r="D9" s="55" t="s">
        <v>27</v>
      </c>
      <c r="E9" s="55" t="s">
        <v>27</v>
      </c>
      <c r="F9" s="55" t="s">
        <v>27</v>
      </c>
      <c r="G9" s="55" t="s">
        <v>27</v>
      </c>
      <c r="H9" s="55" t="s">
        <v>27</v>
      </c>
      <c r="I9" s="55" t="s">
        <v>27</v>
      </c>
      <c r="J9" s="55" t="s">
        <v>27</v>
      </c>
      <c r="K9" s="55" t="s">
        <v>27</v>
      </c>
      <c r="L9" s="55" t="s">
        <v>27</v>
      </c>
      <c r="M9" s="55" t="s">
        <v>27</v>
      </c>
      <c r="N9" s="55" t="s">
        <v>27</v>
      </c>
      <c r="O9" s="55" t="s">
        <v>27</v>
      </c>
      <c r="P9" s="55" t="s">
        <v>27</v>
      </c>
      <c r="Q9" s="55" t="s">
        <v>27</v>
      </c>
      <c r="R9" s="56" t="s">
        <v>27</v>
      </c>
      <c r="S9" s="56" t="s">
        <v>27</v>
      </c>
      <c r="T9" s="56" t="s">
        <v>27</v>
      </c>
      <c r="U9" s="56" t="s">
        <v>27</v>
      </c>
      <c r="V9" s="55" t="s">
        <v>27</v>
      </c>
      <c r="W9" s="55" t="s">
        <v>27</v>
      </c>
      <c r="X9" s="55" t="s">
        <v>27</v>
      </c>
      <c r="Y9" s="55" t="s">
        <v>27</v>
      </c>
      <c r="Z9" s="55" t="s">
        <v>27</v>
      </c>
      <c r="AA9" s="55" t="s">
        <v>27</v>
      </c>
      <c r="AB9" s="55" t="s">
        <v>27</v>
      </c>
      <c r="AC9" s="55" t="s">
        <v>27</v>
      </c>
      <c r="AD9" s="48" t="s">
        <v>25</v>
      </c>
      <c r="AE9" s="57">
        <v>2</v>
      </c>
      <c r="AF9" s="57">
        <v>2</v>
      </c>
      <c r="AG9" s="57">
        <v>2</v>
      </c>
      <c r="AH9" s="11"/>
      <c r="AI9" s="11"/>
      <c r="AJ9" s="23"/>
      <c r="AK9" s="58">
        <f t="array" ref="AK9">SUM(IF(ISNUMBER($D9:$AG9),$D9:$AG9,--IF(ISNUMBER(SEARCH("/",$D9:$AG9)),0&amp;TRIM(MID(SUBSTITUTE($D9:$AG9,"/",REPT(" ",10)),1,10)))))</f>
        <v>6</v>
      </c>
      <c r="AL9" s="58">
        <f t="array" ref="AL9">SUM(--IF(ISNUMBER(SEARCH("/",$D9:$AG9)),0&amp;TRIM(MID(SUBSTITUTE($D9:$AG9,"/",REPT(" ",10)),10,10))))</f>
        <v>0</v>
      </c>
      <c r="AM9" s="58">
        <f t="array" ref="AM9">SUM(--IF(ISNUMBER(SEARCH("/",$D9:$AG9)),0&amp;TRIM(MID(SUBSTITUTE($D9:$AG9,"/",REPT(" ",10)),20,10))))</f>
        <v>0</v>
      </c>
      <c r="AN9" s="59">
        <f t="shared" si="0"/>
        <v>26</v>
      </c>
    </row>
    <row r="10" spans="1:41" ht="15.75" thickBot="1" x14ac:dyDescent="0.3">
      <c r="A10" s="28" t="s">
        <v>28</v>
      </c>
      <c r="B10" s="2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29"/>
      <c r="AC10" s="29"/>
      <c r="AD10" s="29"/>
      <c r="AE10" s="29"/>
      <c r="AF10" s="29"/>
      <c r="AG10" s="29"/>
      <c r="AH10" s="29"/>
      <c r="AI10" s="29"/>
      <c r="AJ10" s="24"/>
      <c r="AK10" s="25">
        <f>SUM(AK6:AK9)</f>
        <v>505</v>
      </c>
      <c r="AL10" s="25">
        <f>SUM(AL6:AL9)</f>
        <v>216</v>
      </c>
      <c r="AM10" s="25">
        <f>SUM(AM6:AM9)</f>
        <v>61</v>
      </c>
      <c r="AN10" s="25">
        <f>SUM(AN6:AN9)</f>
        <v>26</v>
      </c>
    </row>
    <row r="12" spans="1:41" x14ac:dyDescent="0.25">
      <c r="B12" t="s">
        <v>29</v>
      </c>
    </row>
    <row r="13" spans="1:41" x14ac:dyDescent="0.25">
      <c r="B13" t="s">
        <v>32</v>
      </c>
    </row>
    <row r="14" spans="1:41" x14ac:dyDescent="0.25">
      <c r="B14" t="s">
        <v>31</v>
      </c>
    </row>
    <row r="15" spans="1:41" x14ac:dyDescent="0.25">
      <c r="B15" t="s">
        <v>33</v>
      </c>
    </row>
  </sheetData>
  <mergeCells count="10">
    <mergeCell ref="A10:AI10"/>
    <mergeCell ref="A3:AN3"/>
    <mergeCell ref="A4:A5"/>
    <mergeCell ref="B4:B5"/>
    <mergeCell ref="C4:C5"/>
    <mergeCell ref="D4:AJ4"/>
    <mergeCell ref="AK4:AK5"/>
    <mergeCell ref="AL4:AL5"/>
    <mergeCell ref="AM4:AM5"/>
    <mergeCell ref="AN4:A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праздники</vt:lpstr>
      <vt:lpstr>табель</vt:lpstr>
      <vt:lpstr>Лист3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Комп3</dc:creator>
  <cp:lastModifiedBy>Михаил</cp:lastModifiedBy>
  <dcterms:created xsi:type="dcterms:W3CDTF">2013-04-16T13:02:45Z</dcterms:created>
  <dcterms:modified xsi:type="dcterms:W3CDTF">2013-04-17T17:26:52Z</dcterms:modified>
</cp:coreProperties>
</file>