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showInkAnnotation="0" defaultThemeVersion="124226"/>
  <bookViews>
    <workbookView xWindow="-15" yWindow="-15" windowWidth="20520" windowHeight="7875" tabRatio="797" activeTab="2"/>
  </bookViews>
  <sheets>
    <sheet name="Март" sheetId="1" r:id="rId1"/>
    <sheet name="Праздники" sheetId="2" r:id="rId2"/>
    <sheet name="Форма Т-12" sheetId="14" r:id="rId3"/>
  </sheets>
  <definedNames>
    <definedName name="Год">Март!$AC$2</definedName>
    <definedName name="День">Март!$E$14:$AI$14</definedName>
    <definedName name="Месяц">Март!$T$2</definedName>
    <definedName name="_xlnm.Print_Area" localSheetId="0">Март!$A$1:$BA$36</definedName>
    <definedName name="_xlnm.Print_Area" localSheetId="2">'Форма Т-12'!$A$1:$IV$42</definedName>
    <definedName name="Праздники">Праздники!$A$2:$A$22</definedName>
    <definedName name="Рабочие_переносы">Праздники!$B$2:$B$7</definedName>
    <definedName name="Сокращенные_дни">Праздники!$C$2:$C$7</definedName>
    <definedName name="Список_месяцы">Праздники!$F$2:$F$14</definedName>
    <definedName name="Список_смены">Праздники!$E$2:$E$27</definedName>
  </definedNames>
  <calcPr calcId="145621"/>
</workbook>
</file>

<file path=xl/calcChain.xml><?xml version="1.0" encoding="utf-8"?>
<calcChain xmlns="http://schemas.openxmlformats.org/spreadsheetml/2006/main">
  <c r="F13" i="1" l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E13" i="1"/>
  <c r="AI34" i="1" l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AQ31" i="1"/>
  <c r="AP31" i="1"/>
  <c r="AO31" i="1"/>
  <c r="AN31" i="1"/>
  <c r="AM31" i="1"/>
  <c r="AL31" i="1"/>
  <c r="AK31" i="1"/>
  <c r="AJ31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AQ26" i="1"/>
  <c r="AP26" i="1"/>
  <c r="AO26" i="1"/>
  <c r="AN26" i="1"/>
  <c r="AM26" i="1"/>
  <c r="AL26" i="1"/>
  <c r="AK26" i="1"/>
  <c r="AJ26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AQ21" i="1"/>
  <c r="AP21" i="1"/>
  <c r="AO21" i="1"/>
  <c r="AN21" i="1"/>
  <c r="AM21" i="1"/>
  <c r="AL21" i="1"/>
  <c r="AK21" i="1"/>
  <c r="AJ21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AQ15" i="1"/>
  <c r="AP15" i="1"/>
  <c r="AO15" i="1"/>
  <c r="AN15" i="1"/>
  <c r="AM15" i="1"/>
  <c r="AL15" i="1"/>
  <c r="AK15" i="1"/>
  <c r="AJ15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W30" i="1" l="1"/>
  <c r="W35" i="1"/>
  <c r="E35" i="1"/>
  <c r="E30" i="1"/>
  <c r="I30" i="1"/>
  <c r="I35" i="1"/>
  <c r="M35" i="1"/>
  <c r="M30" i="1"/>
  <c r="Q35" i="1"/>
  <c r="Q30" i="1"/>
  <c r="U30" i="1"/>
  <c r="U35" i="1"/>
  <c r="Y35" i="1"/>
  <c r="Y30" i="1"/>
  <c r="AC30" i="1"/>
  <c r="AC35" i="1"/>
  <c r="G30" i="1"/>
  <c r="G35" i="1"/>
  <c r="K30" i="1"/>
  <c r="K35" i="1"/>
  <c r="O30" i="1"/>
  <c r="O35" i="1"/>
  <c r="S30" i="1"/>
  <c r="S35" i="1"/>
  <c r="AA30" i="1"/>
  <c r="AA35" i="1"/>
  <c r="AE30" i="1"/>
  <c r="AE35" i="1"/>
  <c r="H35" i="1"/>
  <c r="H30" i="1"/>
  <c r="L30" i="1"/>
  <c r="L35" i="1"/>
  <c r="P35" i="1"/>
  <c r="P30" i="1"/>
  <c r="T30" i="1"/>
  <c r="T35" i="1"/>
  <c r="X35" i="1"/>
  <c r="X30" i="1"/>
  <c r="AB30" i="1"/>
  <c r="AB35" i="1"/>
  <c r="AF35" i="1"/>
  <c r="AF30" i="1"/>
  <c r="F35" i="1"/>
  <c r="F30" i="1"/>
  <c r="J35" i="1"/>
  <c r="J30" i="1"/>
  <c r="N35" i="1"/>
  <c r="N30" i="1"/>
  <c r="R35" i="1"/>
  <c r="R30" i="1"/>
  <c r="V35" i="1"/>
  <c r="V30" i="1"/>
  <c r="Z35" i="1"/>
  <c r="Z30" i="1"/>
  <c r="AD35" i="1"/>
  <c r="AD30" i="1"/>
  <c r="K25" i="1"/>
  <c r="K19" i="1"/>
  <c r="S25" i="1"/>
  <c r="S19" i="1"/>
  <c r="AA25" i="1"/>
  <c r="AA19" i="1"/>
  <c r="H19" i="1"/>
  <c r="H25" i="1"/>
  <c r="P19" i="1"/>
  <c r="P25" i="1"/>
  <c r="T19" i="1"/>
  <c r="T25" i="1"/>
  <c r="X19" i="1"/>
  <c r="X25" i="1"/>
  <c r="AB19" i="1"/>
  <c r="AB25" i="1"/>
  <c r="AF19" i="1"/>
  <c r="AF25" i="1"/>
  <c r="I25" i="1"/>
  <c r="I19" i="1"/>
  <c r="G25" i="1"/>
  <c r="G19" i="1"/>
  <c r="O25" i="1"/>
  <c r="O19" i="1"/>
  <c r="W25" i="1"/>
  <c r="W19" i="1"/>
  <c r="AE25" i="1"/>
  <c r="AE19" i="1"/>
  <c r="L25" i="1"/>
  <c r="E19" i="1"/>
  <c r="E25" i="1"/>
  <c r="M25" i="1"/>
  <c r="Q25" i="1"/>
  <c r="Q19" i="1"/>
  <c r="U25" i="1"/>
  <c r="U19" i="1"/>
  <c r="Y25" i="1"/>
  <c r="Y19" i="1"/>
  <c r="AC25" i="1"/>
  <c r="AC19" i="1"/>
  <c r="F25" i="1"/>
  <c r="F19" i="1"/>
  <c r="J25" i="1"/>
  <c r="J19" i="1"/>
  <c r="N25" i="1"/>
  <c r="N19" i="1"/>
  <c r="R25" i="1"/>
  <c r="R19" i="1"/>
  <c r="V25" i="1"/>
  <c r="V19" i="1"/>
  <c r="Z25" i="1"/>
  <c r="Z19" i="1"/>
  <c r="AD25" i="1"/>
  <c r="AD19" i="1"/>
  <c r="AU21" i="1"/>
  <c r="AV26" i="1"/>
  <c r="AU31" i="1"/>
  <c r="AR26" i="1"/>
  <c r="F11" i="1"/>
  <c r="F8" i="1"/>
  <c r="J8" i="1"/>
  <c r="J11" i="1"/>
  <c r="N8" i="1"/>
  <c r="N11" i="1"/>
  <c r="R8" i="1"/>
  <c r="R11" i="1"/>
  <c r="V11" i="1"/>
  <c r="V8" i="1"/>
  <c r="AD8" i="1"/>
  <c r="AD11" i="1"/>
  <c r="G10" i="1"/>
  <c r="G11" i="1"/>
  <c r="G8" i="1"/>
  <c r="O11" i="1"/>
  <c r="O8" i="1"/>
  <c r="W6" i="1"/>
  <c r="W11" i="1"/>
  <c r="W8" i="1"/>
  <c r="AA9" i="1"/>
  <c r="AA16" i="1" s="1"/>
  <c r="AA11" i="1"/>
  <c r="AA8" i="1"/>
  <c r="H8" i="1"/>
  <c r="H11" i="1"/>
  <c r="L11" i="1"/>
  <c r="L8" i="1"/>
  <c r="P10" i="1"/>
  <c r="P8" i="1"/>
  <c r="P11" i="1"/>
  <c r="T11" i="1"/>
  <c r="T8" i="1"/>
  <c r="X6" i="1"/>
  <c r="X11" i="1"/>
  <c r="X8" i="1"/>
  <c r="AB11" i="1"/>
  <c r="AB8" i="1"/>
  <c r="AF8" i="1"/>
  <c r="AF11" i="1"/>
  <c r="Z8" i="1"/>
  <c r="Z11" i="1"/>
  <c r="K11" i="1"/>
  <c r="K8" i="1"/>
  <c r="S11" i="1"/>
  <c r="S8" i="1"/>
  <c r="AE11" i="1"/>
  <c r="AE8" i="1"/>
  <c r="E9" i="1"/>
  <c r="E16" i="1" s="1"/>
  <c r="E11" i="1"/>
  <c r="E8" i="1"/>
  <c r="I10" i="1"/>
  <c r="I11" i="1"/>
  <c r="I8" i="1"/>
  <c r="M6" i="1"/>
  <c r="M11" i="1"/>
  <c r="M8" i="1"/>
  <c r="Q9" i="1"/>
  <c r="Q16" i="1" s="1"/>
  <c r="Q11" i="1"/>
  <c r="Q8" i="1"/>
  <c r="U6" i="1"/>
  <c r="U11" i="1"/>
  <c r="U8" i="1"/>
  <c r="Y11" i="1"/>
  <c r="Y8" i="1"/>
  <c r="AC11" i="1"/>
  <c r="AC8" i="1"/>
  <c r="AH14" i="1"/>
  <c r="AH12" i="1" s="1"/>
  <c r="AG14" i="1"/>
  <c r="AG12" i="1" s="1"/>
  <c r="AI14" i="1"/>
  <c r="AI12" i="1" s="1"/>
  <c r="U10" i="1"/>
  <c r="E6" i="1"/>
  <c r="AF6" i="1"/>
  <c r="AF10" i="1"/>
  <c r="M9" i="1"/>
  <c r="M16" i="1" s="1"/>
  <c r="M19" i="1" s="1"/>
  <c r="M10" i="1"/>
  <c r="Q10" i="1"/>
  <c r="Y6" i="1"/>
  <c r="Y9" i="1"/>
  <c r="Y16" i="1" s="1"/>
  <c r="Q6" i="1"/>
  <c r="U9" i="1"/>
  <c r="U16" i="1" s="1"/>
  <c r="Y10" i="1"/>
  <c r="I6" i="1"/>
  <c r="I9" i="1"/>
  <c r="I16" i="1" s="1"/>
  <c r="AC9" i="1"/>
  <c r="AC16" i="1" s="1"/>
  <c r="AC10" i="1"/>
  <c r="AC6" i="1"/>
  <c r="E10" i="1"/>
  <c r="H6" i="1"/>
  <c r="H10" i="1"/>
  <c r="X10" i="1"/>
  <c r="P6" i="1"/>
  <c r="AA6" i="1"/>
  <c r="AA10" i="1"/>
  <c r="L6" i="1"/>
  <c r="L10" i="1"/>
  <c r="T6" i="1"/>
  <c r="T10" i="1"/>
  <c r="AB10" i="1"/>
  <c r="AB6" i="1"/>
  <c r="O10" i="1"/>
  <c r="O9" i="1"/>
  <c r="O16" i="1" s="1"/>
  <c r="O6" i="1"/>
  <c r="W9" i="1"/>
  <c r="W16" i="1" s="1"/>
  <c r="AE10" i="1"/>
  <c r="AE9" i="1"/>
  <c r="AE16" i="1" s="1"/>
  <c r="AE6" i="1"/>
  <c r="K6" i="1"/>
  <c r="S9" i="1"/>
  <c r="S16" i="1" s="1"/>
  <c r="W10" i="1"/>
  <c r="G9" i="1"/>
  <c r="G16" i="1" s="1"/>
  <c r="S10" i="1"/>
  <c r="S6" i="1"/>
  <c r="G6" i="1"/>
  <c r="K9" i="1"/>
  <c r="K16" i="1" s="1"/>
  <c r="K10" i="1"/>
  <c r="AV15" i="1"/>
  <c r="F9" i="1"/>
  <c r="F10" i="1"/>
  <c r="F6" i="1"/>
  <c r="J9" i="1"/>
  <c r="J10" i="1"/>
  <c r="J6" i="1"/>
  <c r="N9" i="1"/>
  <c r="N10" i="1"/>
  <c r="N6" i="1"/>
  <c r="R9" i="1"/>
  <c r="R10" i="1"/>
  <c r="R6" i="1"/>
  <c r="V9" i="1"/>
  <c r="V10" i="1"/>
  <c r="V6" i="1"/>
  <c r="Z9" i="1"/>
  <c r="Z10" i="1"/>
  <c r="Z6" i="1"/>
  <c r="AD9" i="1"/>
  <c r="AD10" i="1"/>
  <c r="AD6" i="1"/>
  <c r="AT26" i="1"/>
  <c r="H9" i="1"/>
  <c r="P9" i="1"/>
  <c r="P16" i="1" s="1"/>
  <c r="X9" i="1"/>
  <c r="AF9" i="1"/>
  <c r="AV21" i="1"/>
  <c r="AU26" i="1"/>
  <c r="AT21" i="1"/>
  <c r="AR21" i="1"/>
  <c r="AR31" i="1"/>
  <c r="AT31" i="1"/>
  <c r="L9" i="1"/>
  <c r="T9" i="1"/>
  <c r="T16" i="1" s="1"/>
  <c r="AB9" i="1"/>
  <c r="AU15" i="1"/>
  <c r="AV31" i="1"/>
  <c r="AI30" i="1" l="1"/>
  <c r="AI35" i="1"/>
  <c r="AG35" i="1"/>
  <c r="AG30" i="1"/>
  <c r="AH35" i="1"/>
  <c r="AH30" i="1"/>
  <c r="AH25" i="1"/>
  <c r="AH19" i="1"/>
  <c r="AI25" i="1"/>
  <c r="AI19" i="1"/>
  <c r="AG25" i="1"/>
  <c r="AG19" i="1"/>
  <c r="M7" i="1"/>
  <c r="Q7" i="1"/>
  <c r="Y7" i="1"/>
  <c r="AA7" i="1"/>
  <c r="Z7" i="1"/>
  <c r="L7" i="1"/>
  <c r="G7" i="1"/>
  <c r="AD7" i="1"/>
  <c r="J7" i="1"/>
  <c r="AC7" i="1"/>
  <c r="E7" i="1"/>
  <c r="AE7" i="1"/>
  <c r="K7" i="1"/>
  <c r="X7" i="1"/>
  <c r="U7" i="1"/>
  <c r="AF7" i="1"/>
  <c r="V7" i="1"/>
  <c r="F7" i="1"/>
  <c r="I7" i="1"/>
  <c r="S7" i="1"/>
  <c r="AB7" i="1"/>
  <c r="P7" i="1"/>
  <c r="O7" i="1"/>
  <c r="N7" i="1"/>
  <c r="AG11" i="1"/>
  <c r="AG8" i="1"/>
  <c r="R7" i="1"/>
  <c r="AH8" i="1"/>
  <c r="AH11" i="1"/>
  <c r="AI11" i="1"/>
  <c r="AI8" i="1"/>
  <c r="T7" i="1"/>
  <c r="H7" i="1"/>
  <c r="W7" i="1"/>
  <c r="X16" i="1"/>
  <c r="AB16" i="1"/>
  <c r="Z16" i="1"/>
  <c r="R16" i="1"/>
  <c r="N16" i="1"/>
  <c r="F16" i="1"/>
  <c r="H16" i="1"/>
  <c r="L16" i="1"/>
  <c r="AF16" i="1"/>
  <c r="AD16" i="1"/>
  <c r="V16" i="1"/>
  <c r="J16" i="1"/>
  <c r="AG10" i="1"/>
  <c r="AG6" i="1"/>
  <c r="AG9" i="1"/>
  <c r="AG16" i="1" s="1"/>
  <c r="AI10" i="1"/>
  <c r="AI6" i="1"/>
  <c r="AI9" i="1"/>
  <c r="AI16" i="1" s="1"/>
  <c r="AH9" i="1"/>
  <c r="AH16" i="1" s="1"/>
  <c r="AH10" i="1"/>
  <c r="AH6" i="1"/>
  <c r="AW31" i="1" l="1"/>
  <c r="AW26" i="1"/>
  <c r="AW21" i="1"/>
  <c r="L19" i="1"/>
  <c r="AW15" i="1" s="1"/>
  <c r="AI7" i="1"/>
  <c r="AG7" i="1"/>
  <c r="AH7" i="1"/>
  <c r="AR15" i="1"/>
  <c r="AT15" i="1"/>
  <c r="AS31" i="1" l="1"/>
  <c r="AX32" i="1" s="1"/>
  <c r="BA31" i="1" s="1"/>
  <c r="AS15" i="1"/>
  <c r="AS21" i="1"/>
  <c r="AX22" i="1" s="1"/>
  <c r="BA21" i="1" s="1"/>
  <c r="AS26" i="1"/>
  <c r="AX27" i="1" s="1"/>
  <c r="BA26" i="1" s="1"/>
  <c r="E4" i="1"/>
  <c r="AX16" i="1" l="1"/>
  <c r="BA15" i="1" s="1"/>
</calcChain>
</file>

<file path=xl/sharedStrings.xml><?xml version="1.0" encoding="utf-8"?>
<sst xmlns="http://schemas.openxmlformats.org/spreadsheetml/2006/main" count="372" uniqueCount="99">
  <si>
    <t>Табель на персонал смен ИТКР за</t>
  </si>
  <si>
    <t>Март</t>
  </si>
  <si>
    <t>Порядковый номер</t>
  </si>
  <si>
    <t>Фалимия, Имя, Отчество</t>
  </si>
  <si>
    <t>Должность</t>
  </si>
  <si>
    <t>Дни явок</t>
  </si>
  <si>
    <t>Неявки (человеко дней)</t>
  </si>
  <si>
    <t>Отработано часов (из них)</t>
  </si>
  <si>
    <t>Дополнительные талоны</t>
  </si>
  <si>
    <t>Сверхурочные</t>
  </si>
  <si>
    <t>Фактической работы</t>
  </si>
  <si>
    <t>Целосменные простои</t>
  </si>
  <si>
    <t>Очередной отпуск</t>
  </si>
  <si>
    <t>Болезнь</t>
  </si>
  <si>
    <t>Прочие неявки разрешенные законом</t>
  </si>
  <si>
    <t>С разрешения администрации</t>
  </si>
  <si>
    <t>Прогул</t>
  </si>
  <si>
    <t>Всего</t>
  </si>
  <si>
    <t>Норма</t>
  </si>
  <si>
    <t>Дневные</t>
  </si>
  <si>
    <t>Вечерние</t>
  </si>
  <si>
    <t>Ночные</t>
  </si>
  <si>
    <t>Начальник участка эксплуатации</t>
  </si>
  <si>
    <t>дд</t>
  </si>
  <si>
    <t>дневные</t>
  </si>
  <si>
    <t>вечерние</t>
  </si>
  <si>
    <t>ночные</t>
  </si>
  <si>
    <t>Смена №1</t>
  </si>
  <si>
    <t>Начальник смены</t>
  </si>
  <si>
    <t>Д</t>
  </si>
  <si>
    <t>Н</t>
  </si>
  <si>
    <t>Инженер управления</t>
  </si>
  <si>
    <t>Инженер СУЗ, КИПиА</t>
  </si>
  <si>
    <t>Б</t>
  </si>
  <si>
    <t>Праздники</t>
  </si>
  <si>
    <t>Переносы</t>
  </si>
  <si>
    <t>Короткие дни</t>
  </si>
  <si>
    <t>В</t>
  </si>
  <si>
    <t>Апрель</t>
  </si>
  <si>
    <t>Октябрь</t>
  </si>
  <si>
    <t>Май</t>
  </si>
  <si>
    <t>Июнь</t>
  </si>
  <si>
    <t>Июль</t>
  </si>
  <si>
    <t>Август</t>
  </si>
  <si>
    <t>Сентябрь</t>
  </si>
  <si>
    <t>Ноябрь</t>
  </si>
  <si>
    <t>Декабрь</t>
  </si>
  <si>
    <t>Ц</t>
  </si>
  <si>
    <t>О</t>
  </si>
  <si>
    <t>Г</t>
  </si>
  <si>
    <t>А</t>
  </si>
  <si>
    <t>П</t>
  </si>
  <si>
    <t>Январь</t>
  </si>
  <si>
    <t>Февраль</t>
  </si>
  <si>
    <t>Список смены</t>
  </si>
  <si>
    <t>Список месяцы</t>
  </si>
  <si>
    <t>Я</t>
  </si>
  <si>
    <t>1. Учет рабочего времени</t>
  </si>
  <si>
    <t>2-я страница формы № Т-12</t>
  </si>
  <si>
    <t>Номер по
порядку</t>
  </si>
  <si>
    <t>Фамилия, инициалы, должность (специальность, профессия)</t>
  </si>
  <si>
    <t>Табельный
номер</t>
  </si>
  <si>
    <t>Итого отра-бота-но за
I по-лови-ну меся-
ца</t>
  </si>
  <si>
    <t xml:space="preserve">
Итого отрабо-тано за
II поло-вину месяца</t>
  </si>
  <si>
    <t>Итого отработано за месяц</t>
  </si>
  <si>
    <t xml:space="preserve">
Количе-ство не-явок,
дней (часов)</t>
  </si>
  <si>
    <t>Из них
по причинам</t>
  </si>
  <si>
    <t xml:space="preserve">
Количество выходных и праздничных дней</t>
  </si>
  <si>
    <t>дней</t>
  </si>
  <si>
    <t>часов</t>
  </si>
  <si>
    <t xml:space="preserve">
код</t>
  </si>
  <si>
    <t xml:space="preserve">
количест-во дней
(часов)</t>
  </si>
  <si>
    <t>всего</t>
  </si>
  <si>
    <t>из них</t>
  </si>
  <si>
    <t>сверх-уроч-ных</t>
  </si>
  <si>
    <t>Руководитель</t>
  </si>
  <si>
    <t>Ответственное лицо</t>
  </si>
  <si>
    <t>структурного подразделения</t>
  </si>
  <si>
    <t>"</t>
  </si>
  <si>
    <t>г.</t>
  </si>
  <si>
    <t>(должность)</t>
  </si>
  <si>
    <t>(личная подпись)</t>
  </si>
  <si>
    <t>(расшифровка подписи)</t>
  </si>
  <si>
    <t>Работник кадровой службы</t>
  </si>
  <si>
    <t>Праздничные</t>
  </si>
  <si>
    <t>праздничные</t>
  </si>
  <si>
    <t>года</t>
  </si>
  <si>
    <t>выходных, праздничных</t>
  </si>
  <si>
    <t>вечерних</t>
  </si>
  <si>
    <t>ночных</t>
  </si>
  <si>
    <t>Иванов Иван Иванович</t>
  </si>
  <si>
    <t>Сидоров Александр Павлович</t>
  </si>
  <si>
    <t>Пупкин Анатолий Петрович</t>
  </si>
  <si>
    <r>
      <rPr>
        <b/>
        <sz val="10"/>
        <rFont val="Times New Roman"/>
        <family val="1"/>
        <charset val="204"/>
      </rPr>
      <t>Иванов И.И.</t>
    </r>
    <r>
      <rPr>
        <b/>
        <sz val="8"/>
        <rFont val="Times New Roman"/>
        <family val="1"/>
        <charset val="204"/>
      </rPr>
      <t xml:space="preserve">, </t>
    </r>
    <r>
      <rPr>
        <sz val="6"/>
        <rFont val="Times New Roman"/>
        <family val="1"/>
        <charset val="204"/>
      </rPr>
      <t>Начальник участка эксплуатации</t>
    </r>
  </si>
  <si>
    <t>Петров Петр Петрович</t>
  </si>
  <si>
    <r>
      <t xml:space="preserve">Петров П.П., </t>
    </r>
    <r>
      <rPr>
        <sz val="6"/>
        <rFont val="Times New Roman"/>
        <family val="1"/>
        <charset val="204"/>
      </rPr>
      <t>Начальник смены</t>
    </r>
  </si>
  <si>
    <r>
      <t xml:space="preserve">Пупкин А.П., </t>
    </r>
    <r>
      <rPr>
        <sz val="6"/>
        <rFont val="Times New Roman"/>
        <family val="1"/>
        <charset val="204"/>
      </rPr>
      <t>Инженер СУЗ, КИПиА</t>
    </r>
  </si>
  <si>
    <r>
      <rPr>
        <b/>
        <sz val="10"/>
        <rFont val="Times New Roman"/>
        <family val="1"/>
        <charset val="204"/>
      </rPr>
      <t>Сидоров А.П.</t>
    </r>
    <r>
      <rPr>
        <sz val="8"/>
        <rFont val="Times New Roman"/>
        <family val="1"/>
        <charset val="204"/>
      </rPr>
      <t xml:space="preserve">, </t>
    </r>
    <r>
      <rPr>
        <sz val="6"/>
        <rFont val="Times New Roman"/>
        <family val="1"/>
        <charset val="204"/>
      </rPr>
      <t>Инженер управления</t>
    </r>
  </si>
  <si>
    <t>Выходные дни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</si>
</sst>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d"/>
    <numFmt numFmtId="165" formatCode="d"/>
    <numFmt numFmtId="166" formatCode="0.0"/>
    <numFmt numFmtId="167" formatCode="dd/mm/yyyy\ ddd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6"/>
      <name val="Times New Roman"/>
      <family val="1"/>
      <charset val="204"/>
    </font>
    <font>
      <b/>
      <sz val="8"/>
      <name val="Times New Roman"/>
      <family val="1"/>
      <charset val="204"/>
    </font>
    <font>
      <sz val="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textRotation="90" wrapText="1"/>
    </xf>
    <xf numFmtId="1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center" vertical="center" textRotation="90" wrapText="1"/>
    </xf>
    <xf numFmtId="0" fontId="8" fillId="0" borderId="10" xfId="0" applyFont="1" applyBorder="1" applyAlignment="1">
      <alignment horizontal="center" vertical="center" textRotation="90" wrapText="1"/>
    </xf>
    <xf numFmtId="0" fontId="5" fillId="0" borderId="10" xfId="0" applyFont="1" applyBorder="1"/>
    <xf numFmtId="0" fontId="5" fillId="0" borderId="9" xfId="0" applyFont="1" applyBorder="1" applyAlignment="1">
      <alignment horizontal="center" vertical="center"/>
    </xf>
    <xf numFmtId="166" fontId="5" fillId="2" borderId="9" xfId="0" applyNumberFormat="1" applyFont="1" applyFill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5" fillId="0" borderId="9" xfId="0" applyFont="1" applyBorder="1" applyAlignment="1">
      <alignment horizontal="center" vertical="center" textRotation="90" wrapText="1"/>
    </xf>
    <xf numFmtId="0" fontId="5" fillId="0" borderId="9" xfId="0" applyFont="1" applyBorder="1"/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8" fillId="0" borderId="9" xfId="0" applyFont="1" applyBorder="1" applyAlignment="1">
      <alignment horizontal="center" vertical="center" textRotation="90" wrapText="1"/>
    </xf>
    <xf numFmtId="165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center" vertical="center" textRotation="90" wrapText="1"/>
    </xf>
    <xf numFmtId="0" fontId="7" fillId="0" borderId="10" xfId="0" applyFont="1" applyFill="1" applyBorder="1" applyAlignment="1">
      <alignment horizontal="center" vertical="center" textRotation="90" wrapText="1"/>
    </xf>
    <xf numFmtId="0" fontId="1" fillId="0" borderId="0" xfId="0" applyFont="1" applyBorder="1"/>
    <xf numFmtId="0" fontId="8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wrapText="1"/>
    </xf>
    <xf numFmtId="0" fontId="10" fillId="0" borderId="0" xfId="0" applyFont="1"/>
    <xf numFmtId="0" fontId="8" fillId="0" borderId="0" xfId="0" applyFont="1"/>
    <xf numFmtId="0" fontId="11" fillId="0" borderId="0" xfId="0" applyFont="1" applyAlignment="1">
      <alignment horizontal="right"/>
    </xf>
    <xf numFmtId="0" fontId="13" fillId="0" borderId="0" xfId="0" applyFont="1"/>
    <xf numFmtId="0" fontId="14" fillId="0" borderId="0" xfId="0" applyFont="1"/>
    <xf numFmtId="49" fontId="14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horizontal="left" vertical="top" wrapText="1"/>
    </xf>
    <xf numFmtId="49" fontId="14" fillId="0" borderId="0" xfId="0" applyNumberFormat="1" applyFont="1" applyBorder="1" applyAlignment="1">
      <alignment horizontal="center" vertical="center" textRotation="90"/>
    </xf>
    <xf numFmtId="0" fontId="14" fillId="0" borderId="0" xfId="0" applyFont="1" applyBorder="1" applyAlignment="1">
      <alignment horizontal="center" vertical="center"/>
    </xf>
    <xf numFmtId="0" fontId="14" fillId="0" borderId="4" xfId="0" applyFont="1" applyBorder="1" applyAlignment="1">
      <alignment horizontal="left"/>
    </xf>
    <xf numFmtId="49" fontId="14" fillId="0" borderId="0" xfId="0" applyNumberFormat="1" applyFont="1" applyBorder="1" applyAlignment="1">
      <alignment horizontal="center" vertical="center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/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/>
    <xf numFmtId="0" fontId="1" fillId="0" borderId="0" xfId="0" applyFont="1" applyFill="1" applyBorder="1"/>
    <xf numFmtId="0" fontId="5" fillId="0" borderId="10" xfId="0" applyFont="1" applyBorder="1" applyAlignment="1">
      <alignment vertical="center"/>
    </xf>
    <xf numFmtId="1" fontId="5" fillId="0" borderId="10" xfId="0" applyNumberFormat="1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8" fillId="0" borderId="40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/>
    </xf>
    <xf numFmtId="166" fontId="5" fillId="2" borderId="40" xfId="0" applyNumberFormat="1" applyFont="1" applyFill="1" applyBorder="1" applyAlignment="1">
      <alignment horizontal="center" vertical="center"/>
    </xf>
    <xf numFmtId="166" fontId="1" fillId="0" borderId="40" xfId="0" applyNumberFormat="1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" fontId="5" fillId="0" borderId="40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" fontId="1" fillId="0" borderId="35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13" xfId="0" applyNumberFormat="1" applyFont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66" fontId="5" fillId="2" borderId="10" xfId="0" applyNumberFormat="1" applyFont="1" applyFill="1" applyBorder="1" applyAlignment="1">
      <alignment horizontal="center" vertical="center"/>
    </xf>
    <xf numFmtId="166" fontId="5" fillId="2" borderId="40" xfId="0" applyNumberFormat="1" applyFont="1" applyFill="1" applyBorder="1" applyAlignment="1">
      <alignment horizontal="center" vertical="center"/>
    </xf>
    <xf numFmtId="166" fontId="5" fillId="0" borderId="40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5" fillId="0" borderId="10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6" fontId="5" fillId="0" borderId="35" xfId="0" applyNumberFormat="1" applyFont="1" applyBorder="1" applyAlignment="1">
      <alignment horizontal="center" vertical="center"/>
    </xf>
    <xf numFmtId="166" fontId="5" fillId="0" borderId="6" xfId="0" applyNumberFormat="1" applyFont="1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6" fontId="5" fillId="2" borderId="35" xfId="0" applyNumberFormat="1" applyFont="1" applyFill="1" applyBorder="1" applyAlignment="1">
      <alignment horizontal="center" vertical="center"/>
    </xf>
    <xf numFmtId="166" fontId="5" fillId="2" borderId="6" xfId="0" applyNumberFormat="1" applyFont="1" applyFill="1" applyBorder="1" applyAlignment="1">
      <alignment horizontal="center" vertical="center"/>
    </xf>
    <xf numFmtId="166" fontId="5" fillId="2" borderId="13" xfId="0" applyNumberFormat="1" applyFont="1" applyFill="1" applyBorder="1" applyAlignment="1">
      <alignment horizontal="center" vertical="center"/>
    </xf>
    <xf numFmtId="166" fontId="5" fillId="2" borderId="3" xfId="0" applyNumberFormat="1" applyFont="1" applyFill="1" applyBorder="1" applyAlignment="1">
      <alignment horizontal="center" vertical="center"/>
    </xf>
    <xf numFmtId="166" fontId="5" fillId="2" borderId="4" xfId="0" applyNumberFormat="1" applyFont="1" applyFill="1" applyBorder="1" applyAlignment="1">
      <alignment horizontal="center" vertical="center"/>
    </xf>
    <xf numFmtId="166" fontId="5" fillId="2" borderId="5" xfId="0" applyNumberFormat="1" applyFont="1" applyFill="1" applyBorder="1" applyAlignment="1">
      <alignment horizontal="center" vertical="center"/>
    </xf>
    <xf numFmtId="166" fontId="5" fillId="2" borderId="7" xfId="0" applyNumberFormat="1" applyFont="1" applyFill="1" applyBorder="1" applyAlignment="1">
      <alignment horizontal="center" vertical="center"/>
    </xf>
    <xf numFmtId="166" fontId="5" fillId="2" borderId="0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>
      <alignment horizontal="center" vertical="center"/>
    </xf>
    <xf numFmtId="166" fontId="5" fillId="2" borderId="39" xfId="0" applyNumberFormat="1" applyFont="1" applyFill="1" applyBorder="1" applyAlignment="1">
      <alignment horizontal="center" vertical="center"/>
    </xf>
    <xf numFmtId="166" fontId="5" fillId="2" borderId="36" xfId="0" applyNumberFormat="1" applyFont="1" applyFill="1" applyBorder="1" applyAlignment="1">
      <alignment horizontal="center" vertical="center"/>
    </xf>
    <xf numFmtId="166" fontId="5" fillId="2" borderId="37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 hidden="1"/>
    </xf>
    <xf numFmtId="17" fontId="9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22" xfId="0" applyFont="1" applyBorder="1" applyAlignment="1">
      <alignment horizontal="center" vertical="center" textRotation="90" wrapText="1"/>
    </xf>
    <xf numFmtId="0" fontId="4" fillId="0" borderId="20" xfId="0" applyFont="1" applyBorder="1" applyAlignment="1">
      <alignment horizontal="center" vertical="center" textRotation="90" wrapText="1"/>
    </xf>
    <xf numFmtId="0" fontId="4" fillId="0" borderId="21" xfId="0" applyFont="1" applyBorder="1" applyAlignment="1">
      <alignment horizontal="center" vertical="center" textRotation="90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4" fillId="0" borderId="0" xfId="0" applyFont="1" applyAlignment="1">
      <alignment horizontal="right"/>
    </xf>
    <xf numFmtId="49" fontId="14" fillId="0" borderId="20" xfId="0" applyNumberFormat="1" applyFont="1" applyBorder="1" applyAlignment="1">
      <alignment horizontal="center"/>
    </xf>
    <xf numFmtId="0" fontId="14" fillId="0" borderId="0" xfId="0" applyFont="1" applyAlignment="1">
      <alignment horizontal="left"/>
    </xf>
    <xf numFmtId="0" fontId="14" fillId="0" borderId="20" xfId="0" applyFont="1" applyBorder="1" applyAlignment="1">
      <alignment horizontal="center"/>
    </xf>
    <xf numFmtId="49" fontId="14" fillId="0" borderId="20" xfId="0" applyNumberFormat="1" applyFont="1" applyBorder="1" applyAlignment="1">
      <alignment horizontal="left"/>
    </xf>
    <xf numFmtId="0" fontId="10" fillId="0" borderId="4" xfId="0" applyFont="1" applyBorder="1" applyAlignment="1">
      <alignment horizontal="center" vertical="top"/>
    </xf>
    <xf numFmtId="0" fontId="15" fillId="0" borderId="0" xfId="0" applyFont="1" applyAlignment="1">
      <alignment horizontal="left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49" fontId="11" fillId="0" borderId="17" xfId="0" applyNumberFormat="1" applyFont="1" applyBorder="1" applyAlignment="1">
      <alignment horizontal="center" vertical="center"/>
    </xf>
    <xf numFmtId="49" fontId="11" fillId="0" borderId="18" xfId="0" applyNumberFormat="1" applyFont="1" applyBorder="1" applyAlignment="1">
      <alignment horizontal="center" vertical="center"/>
    </xf>
    <xf numFmtId="49" fontId="11" fillId="0" borderId="19" xfId="0" applyNumberFormat="1" applyFont="1" applyBorder="1" applyAlignment="1">
      <alignment horizontal="center" vertical="center"/>
    </xf>
    <xf numFmtId="0" fontId="14" fillId="0" borderId="20" xfId="0" applyFont="1" applyBorder="1"/>
    <xf numFmtId="0" fontId="11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49" fontId="11" fillId="0" borderId="32" xfId="0" applyNumberFormat="1" applyFont="1" applyBorder="1" applyAlignment="1">
      <alignment horizontal="center" vertical="center"/>
    </xf>
    <xf numFmtId="49" fontId="11" fillId="0" borderId="33" xfId="0" applyNumberFormat="1" applyFont="1" applyBorder="1" applyAlignment="1">
      <alignment horizontal="center" vertical="center"/>
    </xf>
    <xf numFmtId="49" fontId="11" fillId="0" borderId="34" xfId="0" applyNumberFormat="1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3" xfId="0" applyNumberFormat="1" applyFont="1" applyBorder="1" applyAlignment="1">
      <alignment horizontal="center" vertical="center"/>
    </xf>
    <xf numFmtId="49" fontId="11" fillId="0" borderId="29" xfId="0" applyNumberFormat="1" applyFont="1" applyBorder="1" applyAlignment="1">
      <alignment horizontal="center" vertical="top" wrapText="1"/>
    </xf>
    <xf numFmtId="49" fontId="11" fillId="0" borderId="30" xfId="0" applyNumberFormat="1" applyFont="1" applyBorder="1" applyAlignment="1">
      <alignment horizontal="center" vertical="top" wrapText="1"/>
    </xf>
    <xf numFmtId="49" fontId="11" fillId="0" borderId="31" xfId="0" applyNumberFormat="1" applyFont="1" applyBorder="1" applyAlignment="1">
      <alignment horizontal="center" vertical="top" wrapText="1"/>
    </xf>
    <xf numFmtId="49" fontId="11" fillId="0" borderId="22" xfId="0" applyNumberFormat="1" applyFont="1" applyBorder="1" applyAlignment="1">
      <alignment horizontal="center" vertical="top" wrapText="1"/>
    </xf>
    <xf numFmtId="49" fontId="11" fillId="0" borderId="20" xfId="0" applyNumberFormat="1" applyFont="1" applyBorder="1" applyAlignment="1">
      <alignment horizontal="center" vertical="top" wrapText="1"/>
    </xf>
    <xf numFmtId="49" fontId="11" fillId="0" borderId="21" xfId="0" applyNumberFormat="1" applyFont="1" applyBorder="1" applyAlignment="1">
      <alignment horizontal="center" vertical="top" wrapText="1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49" fontId="11" fillId="0" borderId="26" xfId="0" applyNumberFormat="1" applyFont="1" applyBorder="1" applyAlignment="1">
      <alignment horizontal="center" vertical="center"/>
    </xf>
    <xf numFmtId="49" fontId="11" fillId="0" borderId="27" xfId="0" applyNumberFormat="1" applyFont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1" fillId="0" borderId="23" xfId="0" applyNumberFormat="1" applyFont="1" applyBorder="1" applyAlignment="1">
      <alignment horizontal="center" vertical="top" wrapText="1"/>
    </xf>
    <xf numFmtId="49" fontId="11" fillId="0" borderId="24" xfId="0" applyNumberFormat="1" applyFont="1" applyBorder="1" applyAlignment="1">
      <alignment horizontal="center" vertical="top" wrapText="1"/>
    </xf>
    <xf numFmtId="49" fontId="11" fillId="0" borderId="2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center" textRotation="90" wrapText="1"/>
    </xf>
    <xf numFmtId="0" fontId="11" fillId="0" borderId="4" xfId="0" applyFont="1" applyBorder="1" applyAlignment="1">
      <alignment horizontal="center" vertical="center" textRotation="90" wrapText="1"/>
    </xf>
    <xf numFmtId="0" fontId="11" fillId="0" borderId="5" xfId="0" applyFont="1" applyBorder="1" applyAlignment="1">
      <alignment horizontal="center" vertical="center" textRotation="90" wrapText="1"/>
    </xf>
    <xf numFmtId="0" fontId="11" fillId="0" borderId="7" xfId="0" applyFont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center" vertical="center" textRotation="90" wrapText="1"/>
    </xf>
    <xf numFmtId="0" fontId="11" fillId="0" borderId="8" xfId="0" applyFont="1" applyBorder="1" applyAlignment="1">
      <alignment horizontal="center" vertical="center" textRotation="90" wrapText="1"/>
    </xf>
    <xf numFmtId="0" fontId="11" fillId="0" borderId="22" xfId="0" applyFont="1" applyBorder="1" applyAlignment="1">
      <alignment horizontal="center" vertical="center" textRotation="90" wrapText="1"/>
    </xf>
    <xf numFmtId="0" fontId="11" fillId="0" borderId="20" xfId="0" applyFont="1" applyBorder="1" applyAlignment="1">
      <alignment horizontal="center" vertical="center" textRotation="90" wrapText="1"/>
    </xf>
    <xf numFmtId="0" fontId="11" fillId="0" borderId="21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39" xfId="0" applyFont="1" applyBorder="1" applyAlignment="1">
      <alignment horizontal="center" vertical="center" textRotation="90" wrapText="1"/>
    </xf>
    <xf numFmtId="0" fontId="5" fillId="0" borderId="22" xfId="0" applyFont="1" applyBorder="1"/>
    <xf numFmtId="0" fontId="5" fillId="0" borderId="11" xfId="0" applyFont="1" applyBorder="1"/>
    <xf numFmtId="1" fontId="1" fillId="0" borderId="38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39" xfId="0" applyNumberFormat="1" applyFont="1" applyBorder="1" applyAlignment="1">
      <alignment horizontal="center" vertical="center"/>
    </xf>
    <xf numFmtId="0" fontId="11" fillId="0" borderId="4" xfId="0" applyNumberFormat="1" applyFont="1" applyBorder="1" applyAlignment="1">
      <alignment horizontal="center" vertical="center"/>
    </xf>
    <xf numFmtId="0" fontId="11" fillId="0" borderId="5" xfId="0" applyNumberFormat="1" applyFont="1" applyBorder="1" applyAlignment="1">
      <alignment horizontal="center" vertical="center"/>
    </xf>
    <xf numFmtId="0" fontId="11" fillId="0" borderId="23" xfId="0" applyNumberFormat="1" applyFont="1" applyBorder="1" applyAlignment="1">
      <alignment horizontal="center" vertical="center"/>
    </xf>
    <xf numFmtId="0" fontId="11" fillId="0" borderId="24" xfId="0" applyNumberFormat="1" applyFont="1" applyBorder="1" applyAlignment="1">
      <alignment horizontal="center" vertical="center"/>
    </xf>
    <xf numFmtId="0" fontId="11" fillId="0" borderId="25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3" fillId="0" borderId="0" xfId="0" applyFont="1" applyBorder="1"/>
    <xf numFmtId="0" fontId="8" fillId="0" borderId="0" xfId="0" applyFont="1" applyBorder="1"/>
    <xf numFmtId="0" fontId="10" fillId="0" borderId="0" xfId="0" applyFont="1" applyBorder="1"/>
    <xf numFmtId="0" fontId="11" fillId="0" borderId="41" xfId="0" applyNumberFormat="1" applyFont="1" applyBorder="1" applyAlignment="1">
      <alignment horizontal="center" vertical="center"/>
    </xf>
    <xf numFmtId="0" fontId="11" fillId="0" borderId="42" xfId="0" applyNumberFormat="1" applyFont="1" applyBorder="1" applyAlignment="1">
      <alignment horizontal="center" vertical="center"/>
    </xf>
    <xf numFmtId="0" fontId="11" fillId="0" borderId="43" xfId="0" applyNumberFormat="1" applyFont="1" applyBorder="1" applyAlignment="1">
      <alignment horizontal="center" vertical="center"/>
    </xf>
    <xf numFmtId="0" fontId="11" fillId="0" borderId="32" xfId="0" applyNumberFormat="1" applyFont="1" applyBorder="1" applyAlignment="1">
      <alignment horizontal="center" vertical="center"/>
    </xf>
    <xf numFmtId="0" fontId="11" fillId="0" borderId="33" xfId="0" applyNumberFormat="1" applyFont="1" applyBorder="1" applyAlignment="1">
      <alignment horizontal="center" vertical="center"/>
    </xf>
    <xf numFmtId="0" fontId="11" fillId="0" borderId="3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166" fontId="16" fillId="0" borderId="26" xfId="0" applyNumberFormat="1" applyFont="1" applyBorder="1" applyAlignment="1">
      <alignment horizontal="center" vertical="center"/>
    </xf>
    <xf numFmtId="166" fontId="16" fillId="0" borderId="27" xfId="0" applyNumberFormat="1" applyFont="1" applyBorder="1" applyAlignment="1">
      <alignment horizontal="center" vertical="center"/>
    </xf>
    <xf numFmtId="166" fontId="16" fillId="0" borderId="28" xfId="0" applyNumberFormat="1" applyFont="1" applyBorder="1" applyAlignment="1">
      <alignment horizontal="center" vertical="center"/>
    </xf>
    <xf numFmtId="166" fontId="11" fillId="0" borderId="26" xfId="0" applyNumberFormat="1" applyFont="1" applyBorder="1" applyAlignment="1">
      <alignment horizontal="center" vertical="center"/>
    </xf>
    <xf numFmtId="166" fontId="11" fillId="0" borderId="27" xfId="0" applyNumberFormat="1" applyFont="1" applyBorder="1" applyAlignment="1">
      <alignment horizontal="center" vertical="center"/>
    </xf>
    <xf numFmtId="166" fontId="11" fillId="0" borderId="28" xfId="0" applyNumberFormat="1" applyFont="1" applyBorder="1" applyAlignment="1">
      <alignment horizontal="center" vertical="center"/>
    </xf>
    <xf numFmtId="166" fontId="11" fillId="0" borderId="29" xfId="0" applyNumberFormat="1" applyFont="1" applyBorder="1" applyAlignment="1">
      <alignment horizontal="center" vertical="center"/>
    </xf>
    <xf numFmtId="166" fontId="11" fillId="0" borderId="30" xfId="0" applyNumberFormat="1" applyFont="1" applyBorder="1" applyAlignment="1">
      <alignment horizontal="center" vertical="center"/>
    </xf>
    <xf numFmtId="166" fontId="11" fillId="0" borderId="31" xfId="0" applyNumberFormat="1" applyFont="1" applyBorder="1" applyAlignment="1">
      <alignment horizontal="center" vertical="center"/>
    </xf>
    <xf numFmtId="166" fontId="11" fillId="0" borderId="23" xfId="0" applyNumberFormat="1" applyFont="1" applyBorder="1" applyAlignment="1">
      <alignment horizontal="center" vertical="center"/>
    </xf>
    <xf numFmtId="166" fontId="11" fillId="0" borderId="24" xfId="0" applyNumberFormat="1" applyFont="1" applyBorder="1" applyAlignment="1">
      <alignment horizontal="center" vertical="center"/>
    </xf>
    <xf numFmtId="166" fontId="11" fillId="0" borderId="25" xfId="0" applyNumberFormat="1" applyFont="1" applyBorder="1" applyAlignment="1">
      <alignment horizontal="center" vertical="center"/>
    </xf>
    <xf numFmtId="166" fontId="11" fillId="0" borderId="3" xfId="0" applyNumberFormat="1" applyFont="1" applyBorder="1" applyAlignment="1">
      <alignment horizontal="center" vertical="center"/>
    </xf>
    <xf numFmtId="166" fontId="11" fillId="0" borderId="4" xfId="0" applyNumberFormat="1" applyFont="1" applyBorder="1" applyAlignment="1">
      <alignment horizontal="center" vertical="center"/>
    </xf>
    <xf numFmtId="166" fontId="11" fillId="0" borderId="5" xfId="0" applyNumberFormat="1" applyFont="1" applyBorder="1" applyAlignment="1">
      <alignment horizontal="center" vertical="center"/>
    </xf>
    <xf numFmtId="166" fontId="11" fillId="0" borderId="17" xfId="0" applyNumberFormat="1" applyFont="1" applyBorder="1" applyAlignment="1">
      <alignment horizontal="center" vertical="center"/>
    </xf>
    <xf numFmtId="166" fontId="11" fillId="0" borderId="18" xfId="0" applyNumberFormat="1" applyFont="1" applyBorder="1" applyAlignment="1">
      <alignment horizontal="center" vertical="center"/>
    </xf>
    <xf numFmtId="166" fontId="11" fillId="0" borderId="19" xfId="0" applyNumberFormat="1" applyFont="1" applyBorder="1" applyAlignment="1">
      <alignment horizontal="center" vertical="center"/>
    </xf>
    <xf numFmtId="166" fontId="11" fillId="0" borderId="32" xfId="0" applyNumberFormat="1" applyFont="1" applyBorder="1" applyAlignment="1">
      <alignment horizontal="center" vertical="center"/>
    </xf>
    <xf numFmtId="166" fontId="11" fillId="0" borderId="33" xfId="0" applyNumberFormat="1" applyFont="1" applyBorder="1" applyAlignment="1">
      <alignment horizontal="center" vertical="center"/>
    </xf>
    <xf numFmtId="166" fontId="11" fillId="0" borderId="34" xfId="0" applyNumberFormat="1" applyFont="1" applyBorder="1" applyAlignment="1">
      <alignment horizontal="center" vertical="center"/>
    </xf>
    <xf numFmtId="166" fontId="18" fillId="0" borderId="26" xfId="0" applyNumberFormat="1" applyFont="1" applyBorder="1" applyAlignment="1">
      <alignment horizontal="center" vertical="center"/>
    </xf>
    <xf numFmtId="166" fontId="18" fillId="0" borderId="27" xfId="0" applyNumberFormat="1" applyFont="1" applyBorder="1" applyAlignment="1">
      <alignment horizontal="center" vertical="center"/>
    </xf>
    <xf numFmtId="166" fontId="18" fillId="0" borderId="2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97"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indexed="11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indexed="11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indexed="11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indexed="1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RF144"/>
  <sheetViews>
    <sheetView showGridLines="0" view="pageBreakPreview" zoomScale="60" zoomScaleNormal="60" zoomScalePageLayoutView="60" workbookViewId="0">
      <pane xSplit="3" ySplit="14" topLeftCell="D21" activePane="bottomRight" state="frozen"/>
      <selection activeCell="AB120" sqref="AB120"/>
      <selection pane="topRight" activeCell="AB120" sqref="AB120"/>
      <selection pane="bottomLeft" activeCell="AB120" sqref="AB120"/>
      <selection pane="bottomRight" activeCell="AL2" sqref="AL2"/>
    </sheetView>
  </sheetViews>
  <sheetFormatPr defaultColWidth="0" defaultRowHeight="12.75" zeroHeight="1" x14ac:dyDescent="0.2"/>
  <cols>
    <col min="1" max="1" width="5.28515625" style="1" customWidth="1"/>
    <col min="2" max="2" width="35.42578125" style="1" customWidth="1"/>
    <col min="3" max="3" width="13.5703125" style="1" customWidth="1"/>
    <col min="4" max="4" width="10.5703125" style="1" customWidth="1"/>
    <col min="5" max="35" width="3.7109375" style="1" customWidth="1"/>
    <col min="36" max="37" width="8.85546875" style="1" customWidth="1"/>
    <col min="38" max="49" width="6.7109375" style="1" customWidth="1"/>
    <col min="50" max="50" width="9.85546875" style="1" customWidth="1"/>
    <col min="51" max="53" width="9.140625" style="1" customWidth="1"/>
    <col min="54" max="5206" width="0" style="41" hidden="1"/>
    <col min="5207" max="16384" width="9.140625" style="41" hidden="1"/>
  </cols>
  <sheetData>
    <row r="1" spans="1:53" x14ac:dyDescent="0.2"/>
    <row r="2" spans="1:53" ht="45" customHeight="1" x14ac:dyDescent="0.2">
      <c r="B2" s="41"/>
      <c r="D2" s="133" t="s">
        <v>0</v>
      </c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4" t="s">
        <v>1</v>
      </c>
      <c r="U2" s="134"/>
      <c r="V2" s="134"/>
      <c r="W2" s="134"/>
      <c r="X2" s="134"/>
      <c r="Y2" s="134"/>
      <c r="Z2" s="134"/>
      <c r="AA2" s="134"/>
      <c r="AB2" s="2"/>
      <c r="AC2" s="133">
        <v>2012</v>
      </c>
      <c r="AD2" s="133"/>
      <c r="AE2" s="133"/>
      <c r="AF2" s="133" t="s">
        <v>86</v>
      </c>
      <c r="AG2" s="133"/>
      <c r="AH2" s="133"/>
      <c r="AI2" s="133"/>
      <c r="AL2" s="3"/>
    </row>
    <row r="3" spans="1:53" x14ac:dyDescent="0.2"/>
    <row r="4" spans="1:53" ht="21.75" customHeight="1" x14ac:dyDescent="0.2">
      <c r="A4" s="127" t="s">
        <v>2</v>
      </c>
      <c r="B4" s="129" t="s">
        <v>3</v>
      </c>
      <c r="C4" s="130" t="s">
        <v>4</v>
      </c>
      <c r="D4" s="130"/>
      <c r="E4" s="135" t="str">
        <f>TEXT(E12,"ММММ ГГГГ")&amp;" года;   "&amp;"Рабочих дней  -  "&amp;NETWORKDAYS(E12,EOMONTH(E12,0),Праздники)+COUNTIF(E10:AI10,1)&amp;";   Норма - "&amp;SUM(PRODUCT(COUNTIF(E7:AI7,1),7.2),PRODUCT(COUNTIF(E7:AI7,2),6.2))&amp;"  часа"</f>
        <v>Март 2012 года;   Рабочих дней  -  21;   Норма - 150,2  часа</v>
      </c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86" t="s">
        <v>5</v>
      </c>
      <c r="AK4" s="86"/>
      <c r="AL4" s="86" t="s">
        <v>6</v>
      </c>
      <c r="AM4" s="86"/>
      <c r="AN4" s="86"/>
      <c r="AO4" s="86"/>
      <c r="AP4" s="86"/>
      <c r="AQ4" s="127" t="s">
        <v>98</v>
      </c>
      <c r="AR4" s="86" t="s">
        <v>7</v>
      </c>
      <c r="AS4" s="86"/>
      <c r="AT4" s="86"/>
      <c r="AU4" s="86"/>
      <c r="AV4" s="86"/>
      <c r="AW4" s="86"/>
      <c r="AX4" s="86"/>
      <c r="AY4" s="86"/>
      <c r="AZ4" s="86"/>
      <c r="BA4" s="230" t="s">
        <v>8</v>
      </c>
    </row>
    <row r="5" spans="1:53" ht="27" customHeight="1" x14ac:dyDescent="0.2">
      <c r="A5" s="127"/>
      <c r="B5" s="101"/>
      <c r="C5" s="131"/>
      <c r="D5" s="131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86"/>
      <c r="AK5" s="86"/>
      <c r="AL5" s="86"/>
      <c r="AM5" s="86"/>
      <c r="AN5" s="86"/>
      <c r="AO5" s="86"/>
      <c r="AP5" s="86"/>
      <c r="AQ5" s="127"/>
      <c r="AR5" s="86"/>
      <c r="AS5" s="86"/>
      <c r="AT5" s="86"/>
      <c r="AU5" s="86"/>
      <c r="AV5" s="86"/>
      <c r="AW5" s="86"/>
      <c r="AX5" s="86"/>
      <c r="AY5" s="86"/>
      <c r="AZ5" s="86"/>
      <c r="BA5" s="231"/>
    </row>
    <row r="6" spans="1:53" ht="15.75" customHeight="1" x14ac:dyDescent="0.2">
      <c r="A6" s="127"/>
      <c r="B6" s="101"/>
      <c r="C6" s="131"/>
      <c r="D6" s="131"/>
      <c r="E6" s="4">
        <f>WEEKDAY(E12)</f>
        <v>5</v>
      </c>
      <c r="F6" s="4">
        <f t="shared" ref="F6:AI6" si="0">WEEKDAY(F12)</f>
        <v>6</v>
      </c>
      <c r="G6" s="4">
        <f t="shared" si="0"/>
        <v>7</v>
      </c>
      <c r="H6" s="4">
        <f t="shared" si="0"/>
        <v>1</v>
      </c>
      <c r="I6" s="4">
        <f t="shared" si="0"/>
        <v>2</v>
      </c>
      <c r="J6" s="4">
        <f t="shared" si="0"/>
        <v>3</v>
      </c>
      <c r="K6" s="4">
        <f t="shared" si="0"/>
        <v>4</v>
      </c>
      <c r="L6" s="4">
        <f t="shared" si="0"/>
        <v>5</v>
      </c>
      <c r="M6" s="4">
        <f t="shared" si="0"/>
        <v>6</v>
      </c>
      <c r="N6" s="4">
        <f t="shared" si="0"/>
        <v>7</v>
      </c>
      <c r="O6" s="4">
        <f t="shared" si="0"/>
        <v>1</v>
      </c>
      <c r="P6" s="4">
        <f t="shared" si="0"/>
        <v>2</v>
      </c>
      <c r="Q6" s="4">
        <f t="shared" si="0"/>
        <v>3</v>
      </c>
      <c r="R6" s="4">
        <f t="shared" si="0"/>
        <v>4</v>
      </c>
      <c r="S6" s="4">
        <f t="shared" si="0"/>
        <v>5</v>
      </c>
      <c r="T6" s="4">
        <f t="shared" si="0"/>
        <v>6</v>
      </c>
      <c r="U6" s="4">
        <f t="shared" si="0"/>
        <v>7</v>
      </c>
      <c r="V6" s="4">
        <f t="shared" si="0"/>
        <v>1</v>
      </c>
      <c r="W6" s="4">
        <f t="shared" si="0"/>
        <v>2</v>
      </c>
      <c r="X6" s="4">
        <f t="shared" si="0"/>
        <v>3</v>
      </c>
      <c r="Y6" s="4">
        <f t="shared" si="0"/>
        <v>4</v>
      </c>
      <c r="Z6" s="4">
        <f t="shared" si="0"/>
        <v>5</v>
      </c>
      <c r="AA6" s="4">
        <f t="shared" si="0"/>
        <v>6</v>
      </c>
      <c r="AB6" s="4">
        <f t="shared" si="0"/>
        <v>7</v>
      </c>
      <c r="AC6" s="4">
        <f t="shared" si="0"/>
        <v>1</v>
      </c>
      <c r="AD6" s="4">
        <f t="shared" si="0"/>
        <v>2</v>
      </c>
      <c r="AE6" s="4">
        <f t="shared" si="0"/>
        <v>3</v>
      </c>
      <c r="AF6" s="4">
        <f t="shared" si="0"/>
        <v>4</v>
      </c>
      <c r="AG6" s="4">
        <f t="shared" si="0"/>
        <v>5</v>
      </c>
      <c r="AH6" s="4">
        <f t="shared" si="0"/>
        <v>6</v>
      </c>
      <c r="AI6" s="4">
        <f t="shared" si="0"/>
        <v>7</v>
      </c>
      <c r="AJ6" s="86"/>
      <c r="AK6" s="86"/>
      <c r="AL6" s="86"/>
      <c r="AM6" s="86"/>
      <c r="AN6" s="86"/>
      <c r="AO6" s="86"/>
      <c r="AP6" s="86"/>
      <c r="AQ6" s="127"/>
      <c r="AR6" s="136"/>
      <c r="AS6" s="137"/>
      <c r="AT6" s="137"/>
      <c r="AU6" s="137"/>
      <c r="AV6" s="137"/>
      <c r="AW6" s="138"/>
      <c r="AX6" s="83" t="s">
        <v>9</v>
      </c>
      <c r="AY6" s="83"/>
      <c r="AZ6" s="83"/>
      <c r="BA6" s="231"/>
    </row>
    <row r="7" spans="1:53" ht="15.75" hidden="1" customHeight="1" x14ac:dyDescent="0.2">
      <c r="A7" s="127"/>
      <c r="B7" s="101"/>
      <c r="C7" s="131"/>
      <c r="D7" s="131"/>
      <c r="E7" s="5">
        <f>SUM(E8,E9)</f>
        <v>1</v>
      </c>
      <c r="F7" s="5">
        <f t="shared" ref="F7:AI7" si="1">SUM(F8,F9)</f>
        <v>1</v>
      </c>
      <c r="G7" s="5">
        <f t="shared" si="1"/>
        <v>0</v>
      </c>
      <c r="H7" s="5">
        <f t="shared" si="1"/>
        <v>0</v>
      </c>
      <c r="I7" s="5">
        <f t="shared" si="1"/>
        <v>1</v>
      </c>
      <c r="J7" s="5">
        <f t="shared" si="1"/>
        <v>1</v>
      </c>
      <c r="K7" s="5">
        <f t="shared" si="1"/>
        <v>2</v>
      </c>
      <c r="L7" s="5">
        <f t="shared" si="1"/>
        <v>0</v>
      </c>
      <c r="M7" s="5">
        <f t="shared" si="1"/>
        <v>0</v>
      </c>
      <c r="N7" s="5">
        <f t="shared" si="1"/>
        <v>0</v>
      </c>
      <c r="O7" s="5">
        <f t="shared" si="1"/>
        <v>1</v>
      </c>
      <c r="P7" s="5">
        <f t="shared" si="1"/>
        <v>1</v>
      </c>
      <c r="Q7" s="5">
        <f t="shared" si="1"/>
        <v>1</v>
      </c>
      <c r="R7" s="5">
        <f t="shared" si="1"/>
        <v>1</v>
      </c>
      <c r="S7" s="5">
        <f t="shared" si="1"/>
        <v>1</v>
      </c>
      <c r="T7" s="5">
        <f t="shared" si="1"/>
        <v>1</v>
      </c>
      <c r="U7" s="5">
        <f t="shared" si="1"/>
        <v>0</v>
      </c>
      <c r="V7" s="5">
        <f t="shared" si="1"/>
        <v>0</v>
      </c>
      <c r="W7" s="5">
        <f t="shared" si="1"/>
        <v>1</v>
      </c>
      <c r="X7" s="5">
        <f t="shared" si="1"/>
        <v>1</v>
      </c>
      <c r="Y7" s="5">
        <f t="shared" si="1"/>
        <v>1</v>
      </c>
      <c r="Z7" s="5">
        <f t="shared" si="1"/>
        <v>1</v>
      </c>
      <c r="AA7" s="5">
        <f t="shared" si="1"/>
        <v>1</v>
      </c>
      <c r="AB7" s="5">
        <f t="shared" si="1"/>
        <v>0</v>
      </c>
      <c r="AC7" s="5">
        <f t="shared" si="1"/>
        <v>0</v>
      </c>
      <c r="AD7" s="5">
        <f t="shared" si="1"/>
        <v>1</v>
      </c>
      <c r="AE7" s="5">
        <f t="shared" si="1"/>
        <v>1</v>
      </c>
      <c r="AF7" s="5">
        <f t="shared" si="1"/>
        <v>1</v>
      </c>
      <c r="AG7" s="5">
        <f t="shared" si="1"/>
        <v>1</v>
      </c>
      <c r="AH7" s="5">
        <f t="shared" si="1"/>
        <v>1</v>
      </c>
      <c r="AI7" s="5">
        <f t="shared" si="1"/>
        <v>0</v>
      </c>
      <c r="AJ7" s="86"/>
      <c r="AK7" s="86"/>
      <c r="AL7" s="86"/>
      <c r="AM7" s="86"/>
      <c r="AN7" s="86"/>
      <c r="AO7" s="86"/>
      <c r="AP7" s="86"/>
      <c r="AQ7" s="127"/>
      <c r="AR7" s="139"/>
      <c r="AS7" s="140"/>
      <c r="AT7" s="140"/>
      <c r="AU7" s="140"/>
      <c r="AV7" s="140"/>
      <c r="AW7" s="141"/>
      <c r="AX7" s="83"/>
      <c r="AY7" s="83"/>
      <c r="AZ7" s="83"/>
      <c r="BA7" s="231"/>
    </row>
    <row r="8" spans="1:53" ht="15.75" hidden="1" customHeight="1" x14ac:dyDescent="0.2">
      <c r="A8" s="127"/>
      <c r="B8" s="101"/>
      <c r="C8" s="131"/>
      <c r="D8" s="131"/>
      <c r="E8" s="5">
        <f t="shared" ref="E8:AI8" si="2">IF((AND(OR(NOT(ISNA(VLOOKUP(E12,Праздники,1,FALSE))),IF(WEEKDAY(E12,2)=6,TRUE,IF(WEEKDAY(E12,2)=7,TRUE,FALSE))),ISNA(VLOOKUP(E12,Рабочие_переносы,1,FALSE))))=TRUE,0,1)</f>
        <v>1</v>
      </c>
      <c r="F8" s="5">
        <f t="shared" si="2"/>
        <v>1</v>
      </c>
      <c r="G8" s="5">
        <f t="shared" si="2"/>
        <v>0</v>
      </c>
      <c r="H8" s="5">
        <f t="shared" si="2"/>
        <v>0</v>
      </c>
      <c r="I8" s="5">
        <f t="shared" si="2"/>
        <v>1</v>
      </c>
      <c r="J8" s="5">
        <f t="shared" si="2"/>
        <v>1</v>
      </c>
      <c r="K8" s="5">
        <f t="shared" si="2"/>
        <v>1</v>
      </c>
      <c r="L8" s="5">
        <f t="shared" si="2"/>
        <v>0</v>
      </c>
      <c r="M8" s="5">
        <f t="shared" si="2"/>
        <v>0</v>
      </c>
      <c r="N8" s="5">
        <f t="shared" si="2"/>
        <v>0</v>
      </c>
      <c r="O8" s="5">
        <f t="shared" si="2"/>
        <v>1</v>
      </c>
      <c r="P8" s="5">
        <f t="shared" si="2"/>
        <v>1</v>
      </c>
      <c r="Q8" s="5">
        <f t="shared" si="2"/>
        <v>1</v>
      </c>
      <c r="R8" s="5">
        <f t="shared" si="2"/>
        <v>1</v>
      </c>
      <c r="S8" s="5">
        <f t="shared" si="2"/>
        <v>1</v>
      </c>
      <c r="T8" s="5">
        <f t="shared" si="2"/>
        <v>1</v>
      </c>
      <c r="U8" s="5">
        <f t="shared" si="2"/>
        <v>0</v>
      </c>
      <c r="V8" s="5">
        <f t="shared" si="2"/>
        <v>0</v>
      </c>
      <c r="W8" s="5">
        <f t="shared" si="2"/>
        <v>1</v>
      </c>
      <c r="X8" s="5">
        <f t="shared" si="2"/>
        <v>1</v>
      </c>
      <c r="Y8" s="5">
        <f t="shared" si="2"/>
        <v>1</v>
      </c>
      <c r="Z8" s="5">
        <f t="shared" si="2"/>
        <v>1</v>
      </c>
      <c r="AA8" s="5">
        <f t="shared" si="2"/>
        <v>1</v>
      </c>
      <c r="AB8" s="5">
        <f t="shared" si="2"/>
        <v>0</v>
      </c>
      <c r="AC8" s="5">
        <f t="shared" si="2"/>
        <v>0</v>
      </c>
      <c r="AD8" s="5">
        <f t="shared" si="2"/>
        <v>1</v>
      </c>
      <c r="AE8" s="5">
        <f t="shared" si="2"/>
        <v>1</v>
      </c>
      <c r="AF8" s="5">
        <f t="shared" si="2"/>
        <v>1</v>
      </c>
      <c r="AG8" s="5">
        <f t="shared" si="2"/>
        <v>1</v>
      </c>
      <c r="AH8" s="5">
        <f t="shared" si="2"/>
        <v>1</v>
      </c>
      <c r="AI8" s="5">
        <f t="shared" si="2"/>
        <v>0</v>
      </c>
      <c r="AJ8" s="86"/>
      <c r="AK8" s="86"/>
      <c r="AL8" s="86"/>
      <c r="AM8" s="86"/>
      <c r="AN8" s="86"/>
      <c r="AO8" s="86"/>
      <c r="AP8" s="86"/>
      <c r="AQ8" s="127"/>
      <c r="AR8" s="139"/>
      <c r="AS8" s="140"/>
      <c r="AT8" s="140"/>
      <c r="AU8" s="140"/>
      <c r="AV8" s="140"/>
      <c r="AW8" s="141"/>
      <c r="AX8" s="83"/>
      <c r="AY8" s="83"/>
      <c r="AZ8" s="83"/>
      <c r="BA8" s="231"/>
    </row>
    <row r="9" spans="1:53" ht="15.75" hidden="1" customHeight="1" x14ac:dyDescent="0.2">
      <c r="A9" s="127"/>
      <c r="B9" s="101"/>
      <c r="C9" s="131"/>
      <c r="D9" s="131"/>
      <c r="E9" s="5">
        <f t="shared" ref="E9:AI9" si="3">IF((ISNA(VLOOKUP(IF(ISERROR(E12)=FALSE,E12,0),Сокращенные_дни,1,FALSE)))=FALSE,1,0)</f>
        <v>0</v>
      </c>
      <c r="F9" s="5">
        <f t="shared" si="3"/>
        <v>0</v>
      </c>
      <c r="G9" s="5">
        <f t="shared" si="3"/>
        <v>0</v>
      </c>
      <c r="H9" s="5">
        <f t="shared" si="3"/>
        <v>0</v>
      </c>
      <c r="I9" s="5">
        <f t="shared" si="3"/>
        <v>0</v>
      </c>
      <c r="J9" s="5">
        <f t="shared" si="3"/>
        <v>0</v>
      </c>
      <c r="K9" s="5">
        <f t="shared" si="3"/>
        <v>1</v>
      </c>
      <c r="L9" s="5">
        <f t="shared" si="3"/>
        <v>0</v>
      </c>
      <c r="M9" s="5">
        <f t="shared" si="3"/>
        <v>0</v>
      </c>
      <c r="N9" s="5">
        <f t="shared" si="3"/>
        <v>0</v>
      </c>
      <c r="O9" s="5">
        <f t="shared" si="3"/>
        <v>0</v>
      </c>
      <c r="P9" s="5">
        <f t="shared" si="3"/>
        <v>0</v>
      </c>
      <c r="Q9" s="5">
        <f t="shared" si="3"/>
        <v>0</v>
      </c>
      <c r="R9" s="5">
        <f t="shared" si="3"/>
        <v>0</v>
      </c>
      <c r="S9" s="5">
        <f t="shared" si="3"/>
        <v>0</v>
      </c>
      <c r="T9" s="5">
        <f t="shared" si="3"/>
        <v>0</v>
      </c>
      <c r="U9" s="5">
        <f t="shared" si="3"/>
        <v>0</v>
      </c>
      <c r="V9" s="5">
        <f t="shared" si="3"/>
        <v>0</v>
      </c>
      <c r="W9" s="5">
        <f t="shared" si="3"/>
        <v>0</v>
      </c>
      <c r="X9" s="5">
        <f t="shared" si="3"/>
        <v>0</v>
      </c>
      <c r="Y9" s="5">
        <f t="shared" si="3"/>
        <v>0</v>
      </c>
      <c r="Z9" s="5">
        <f t="shared" si="3"/>
        <v>0</v>
      </c>
      <c r="AA9" s="5">
        <f t="shared" si="3"/>
        <v>0</v>
      </c>
      <c r="AB9" s="5">
        <f t="shared" si="3"/>
        <v>0</v>
      </c>
      <c r="AC9" s="5">
        <f t="shared" si="3"/>
        <v>0</v>
      </c>
      <c r="AD9" s="5">
        <f t="shared" si="3"/>
        <v>0</v>
      </c>
      <c r="AE9" s="5">
        <f t="shared" si="3"/>
        <v>0</v>
      </c>
      <c r="AF9" s="5">
        <f t="shared" si="3"/>
        <v>0</v>
      </c>
      <c r="AG9" s="5">
        <f t="shared" si="3"/>
        <v>0</v>
      </c>
      <c r="AH9" s="5">
        <f t="shared" si="3"/>
        <v>0</v>
      </c>
      <c r="AI9" s="5">
        <f t="shared" si="3"/>
        <v>0</v>
      </c>
      <c r="AJ9" s="86"/>
      <c r="AK9" s="86"/>
      <c r="AL9" s="86"/>
      <c r="AM9" s="86"/>
      <c r="AN9" s="86"/>
      <c r="AO9" s="86"/>
      <c r="AP9" s="86"/>
      <c r="AQ9" s="127"/>
      <c r="AR9" s="139"/>
      <c r="AS9" s="140"/>
      <c r="AT9" s="140"/>
      <c r="AU9" s="140"/>
      <c r="AV9" s="140"/>
      <c r="AW9" s="141"/>
      <c r="AX9" s="83"/>
      <c r="AY9" s="83"/>
      <c r="AZ9" s="83"/>
      <c r="BA9" s="231"/>
    </row>
    <row r="10" spans="1:53" ht="15.75" hidden="1" customHeight="1" x14ac:dyDescent="0.2">
      <c r="A10" s="127"/>
      <c r="B10" s="101"/>
      <c r="C10" s="131"/>
      <c r="D10" s="131"/>
      <c r="E10" s="6">
        <f t="shared" ref="E10:AI10" si="4">IF((ISNA(VLOOKUP(IF(ISERROR(E12)=FALSE,E12,0),Рабочие_переносы,1,FALSE)))=FALSE,1,0)</f>
        <v>0</v>
      </c>
      <c r="F10" s="6">
        <f t="shared" si="4"/>
        <v>0</v>
      </c>
      <c r="G10" s="6">
        <f t="shared" si="4"/>
        <v>0</v>
      </c>
      <c r="H10" s="6">
        <f t="shared" si="4"/>
        <v>0</v>
      </c>
      <c r="I10" s="6">
        <f t="shared" si="4"/>
        <v>0</v>
      </c>
      <c r="J10" s="6">
        <f t="shared" si="4"/>
        <v>0</v>
      </c>
      <c r="K10" s="6">
        <f t="shared" si="4"/>
        <v>0</v>
      </c>
      <c r="L10" s="6">
        <f t="shared" si="4"/>
        <v>0</v>
      </c>
      <c r="M10" s="6">
        <f t="shared" si="4"/>
        <v>0</v>
      </c>
      <c r="N10" s="6">
        <f t="shared" si="4"/>
        <v>0</v>
      </c>
      <c r="O10" s="6">
        <f t="shared" si="4"/>
        <v>1</v>
      </c>
      <c r="P10" s="6">
        <f t="shared" si="4"/>
        <v>0</v>
      </c>
      <c r="Q10" s="6">
        <f t="shared" si="4"/>
        <v>0</v>
      </c>
      <c r="R10" s="6">
        <f t="shared" si="4"/>
        <v>0</v>
      </c>
      <c r="S10" s="6">
        <f t="shared" si="4"/>
        <v>0</v>
      </c>
      <c r="T10" s="6">
        <f t="shared" si="4"/>
        <v>0</v>
      </c>
      <c r="U10" s="6">
        <f t="shared" si="4"/>
        <v>0</v>
      </c>
      <c r="V10" s="6">
        <f t="shared" si="4"/>
        <v>0</v>
      </c>
      <c r="W10" s="6">
        <f t="shared" si="4"/>
        <v>0</v>
      </c>
      <c r="X10" s="6">
        <f t="shared" si="4"/>
        <v>0</v>
      </c>
      <c r="Y10" s="6">
        <f t="shared" si="4"/>
        <v>0</v>
      </c>
      <c r="Z10" s="6">
        <f t="shared" si="4"/>
        <v>0</v>
      </c>
      <c r="AA10" s="6">
        <f t="shared" si="4"/>
        <v>0</v>
      </c>
      <c r="AB10" s="6">
        <f t="shared" si="4"/>
        <v>0</v>
      </c>
      <c r="AC10" s="6">
        <f t="shared" si="4"/>
        <v>0</v>
      </c>
      <c r="AD10" s="6">
        <f t="shared" si="4"/>
        <v>0</v>
      </c>
      <c r="AE10" s="6">
        <f t="shared" si="4"/>
        <v>0</v>
      </c>
      <c r="AF10" s="6">
        <f t="shared" si="4"/>
        <v>0</v>
      </c>
      <c r="AG10" s="6">
        <f t="shared" si="4"/>
        <v>0</v>
      </c>
      <c r="AH10" s="6">
        <f t="shared" si="4"/>
        <v>0</v>
      </c>
      <c r="AI10" s="6">
        <f t="shared" si="4"/>
        <v>0</v>
      </c>
      <c r="AJ10" s="86"/>
      <c r="AK10" s="86"/>
      <c r="AL10" s="86"/>
      <c r="AM10" s="86"/>
      <c r="AN10" s="86"/>
      <c r="AO10" s="86"/>
      <c r="AP10" s="86"/>
      <c r="AQ10" s="127"/>
      <c r="AR10" s="139"/>
      <c r="AS10" s="140"/>
      <c r="AT10" s="140"/>
      <c r="AU10" s="140"/>
      <c r="AV10" s="140"/>
      <c r="AW10" s="141"/>
      <c r="AX10" s="83"/>
      <c r="AY10" s="83"/>
      <c r="AZ10" s="83"/>
      <c r="BA10" s="231"/>
    </row>
    <row r="11" spans="1:53" ht="15.75" hidden="1" customHeight="1" x14ac:dyDescent="0.2">
      <c r="A11" s="127"/>
      <c r="B11" s="101"/>
      <c r="C11" s="131"/>
      <c r="D11" s="131"/>
      <c r="E11" s="7">
        <f t="shared" ref="E11:AI11" si="5">IF((AND(OR(NOT(ISNA(VLOOKUP(E12,Праздники,1,FALSE))),IF(WEEKDAY(E12,2)=6,TRUE,IF(WEEKDAY(E12,2)=7,TRUE,FALSE))),ISNA(VLOOKUP(E12,Рабочие_переносы,1,FALSE))))=TRUE,0,1)</f>
        <v>1</v>
      </c>
      <c r="F11" s="7">
        <f t="shared" si="5"/>
        <v>1</v>
      </c>
      <c r="G11" s="7">
        <f t="shared" si="5"/>
        <v>0</v>
      </c>
      <c r="H11" s="7">
        <f t="shared" si="5"/>
        <v>0</v>
      </c>
      <c r="I11" s="7">
        <f t="shared" si="5"/>
        <v>1</v>
      </c>
      <c r="J11" s="7">
        <f t="shared" si="5"/>
        <v>1</v>
      </c>
      <c r="K11" s="7">
        <f t="shared" si="5"/>
        <v>1</v>
      </c>
      <c r="L11" s="7">
        <f t="shared" si="5"/>
        <v>0</v>
      </c>
      <c r="M11" s="7">
        <f t="shared" si="5"/>
        <v>0</v>
      </c>
      <c r="N11" s="7">
        <f t="shared" si="5"/>
        <v>0</v>
      </c>
      <c r="O11" s="7">
        <f t="shared" si="5"/>
        <v>1</v>
      </c>
      <c r="P11" s="7">
        <f t="shared" si="5"/>
        <v>1</v>
      </c>
      <c r="Q11" s="7">
        <f t="shared" si="5"/>
        <v>1</v>
      </c>
      <c r="R11" s="7">
        <f t="shared" si="5"/>
        <v>1</v>
      </c>
      <c r="S11" s="7">
        <f t="shared" si="5"/>
        <v>1</v>
      </c>
      <c r="T11" s="7">
        <f t="shared" si="5"/>
        <v>1</v>
      </c>
      <c r="U11" s="7">
        <f t="shared" si="5"/>
        <v>0</v>
      </c>
      <c r="V11" s="7">
        <f t="shared" si="5"/>
        <v>0</v>
      </c>
      <c r="W11" s="7">
        <f t="shared" si="5"/>
        <v>1</v>
      </c>
      <c r="X11" s="7">
        <f t="shared" si="5"/>
        <v>1</v>
      </c>
      <c r="Y11" s="7">
        <f t="shared" si="5"/>
        <v>1</v>
      </c>
      <c r="Z11" s="7">
        <f t="shared" si="5"/>
        <v>1</v>
      </c>
      <c r="AA11" s="7">
        <f t="shared" si="5"/>
        <v>1</v>
      </c>
      <c r="AB11" s="7">
        <f t="shared" si="5"/>
        <v>0</v>
      </c>
      <c r="AC11" s="7">
        <f t="shared" si="5"/>
        <v>0</v>
      </c>
      <c r="AD11" s="7">
        <f t="shared" si="5"/>
        <v>1</v>
      </c>
      <c r="AE11" s="7">
        <f t="shared" si="5"/>
        <v>1</v>
      </c>
      <c r="AF11" s="7">
        <f t="shared" si="5"/>
        <v>1</v>
      </c>
      <c r="AG11" s="7">
        <f t="shared" si="5"/>
        <v>1</v>
      </c>
      <c r="AH11" s="7">
        <f t="shared" si="5"/>
        <v>1</v>
      </c>
      <c r="AI11" s="7">
        <f t="shared" si="5"/>
        <v>0</v>
      </c>
      <c r="AJ11" s="86"/>
      <c r="AK11" s="86"/>
      <c r="AL11" s="86"/>
      <c r="AM11" s="86"/>
      <c r="AN11" s="86"/>
      <c r="AO11" s="86"/>
      <c r="AP11" s="86"/>
      <c r="AQ11" s="127"/>
      <c r="AR11" s="142"/>
      <c r="AS11" s="143"/>
      <c r="AT11" s="143"/>
      <c r="AU11" s="143"/>
      <c r="AV11" s="143"/>
      <c r="AW11" s="144"/>
      <c r="AX11" s="83"/>
      <c r="AY11" s="83"/>
      <c r="AZ11" s="83"/>
      <c r="BA11" s="231"/>
    </row>
    <row r="12" spans="1:53" ht="94.5" customHeight="1" thickBot="1" x14ac:dyDescent="0.25">
      <c r="A12" s="128"/>
      <c r="B12" s="102"/>
      <c r="C12" s="132"/>
      <c r="D12" s="132"/>
      <c r="E12" s="37">
        <f t="shared" ref="E12:AI12" si="6">DATE(Год,IF(Месяц="Январь",1,IF(Месяц="Февраль",2, IF(Месяц="Март",3,IF(Месяц="Апрель",4,E13)))),День)</f>
        <v>40969</v>
      </c>
      <c r="F12" s="37">
        <f t="shared" si="6"/>
        <v>40970</v>
      </c>
      <c r="G12" s="37">
        <f t="shared" si="6"/>
        <v>40971</v>
      </c>
      <c r="H12" s="37">
        <f t="shared" si="6"/>
        <v>40972</v>
      </c>
      <c r="I12" s="37">
        <f t="shared" si="6"/>
        <v>40973</v>
      </c>
      <c r="J12" s="37">
        <f t="shared" si="6"/>
        <v>40974</v>
      </c>
      <c r="K12" s="37">
        <f t="shared" si="6"/>
        <v>40975</v>
      </c>
      <c r="L12" s="37">
        <f t="shared" si="6"/>
        <v>40976</v>
      </c>
      <c r="M12" s="37">
        <f t="shared" si="6"/>
        <v>40977</v>
      </c>
      <c r="N12" s="37">
        <f t="shared" si="6"/>
        <v>40978</v>
      </c>
      <c r="O12" s="37">
        <f t="shared" si="6"/>
        <v>40979</v>
      </c>
      <c r="P12" s="37">
        <f t="shared" si="6"/>
        <v>40980</v>
      </c>
      <c r="Q12" s="37">
        <f t="shared" si="6"/>
        <v>40981</v>
      </c>
      <c r="R12" s="37">
        <f t="shared" si="6"/>
        <v>40982</v>
      </c>
      <c r="S12" s="37">
        <f t="shared" si="6"/>
        <v>40983</v>
      </c>
      <c r="T12" s="37">
        <f t="shared" si="6"/>
        <v>40984</v>
      </c>
      <c r="U12" s="37">
        <f t="shared" si="6"/>
        <v>40985</v>
      </c>
      <c r="V12" s="37">
        <f t="shared" si="6"/>
        <v>40986</v>
      </c>
      <c r="W12" s="37">
        <f t="shared" si="6"/>
        <v>40987</v>
      </c>
      <c r="X12" s="37">
        <f t="shared" si="6"/>
        <v>40988</v>
      </c>
      <c r="Y12" s="37">
        <f t="shared" si="6"/>
        <v>40989</v>
      </c>
      <c r="Z12" s="37">
        <f t="shared" si="6"/>
        <v>40990</v>
      </c>
      <c r="AA12" s="37">
        <f t="shared" si="6"/>
        <v>40991</v>
      </c>
      <c r="AB12" s="37">
        <f t="shared" si="6"/>
        <v>40992</v>
      </c>
      <c r="AC12" s="37">
        <f t="shared" si="6"/>
        <v>40993</v>
      </c>
      <c r="AD12" s="37">
        <f t="shared" si="6"/>
        <v>40994</v>
      </c>
      <c r="AE12" s="37">
        <f t="shared" si="6"/>
        <v>40995</v>
      </c>
      <c r="AF12" s="37">
        <f t="shared" si="6"/>
        <v>40996</v>
      </c>
      <c r="AG12" s="37">
        <f t="shared" si="6"/>
        <v>40997</v>
      </c>
      <c r="AH12" s="37">
        <f t="shared" si="6"/>
        <v>40998</v>
      </c>
      <c r="AI12" s="37">
        <f t="shared" si="6"/>
        <v>40999</v>
      </c>
      <c r="AJ12" s="38" t="s">
        <v>10</v>
      </c>
      <c r="AK12" s="38" t="s">
        <v>11</v>
      </c>
      <c r="AL12" s="38" t="s">
        <v>12</v>
      </c>
      <c r="AM12" s="38" t="s">
        <v>13</v>
      </c>
      <c r="AN12" s="38" t="s">
        <v>14</v>
      </c>
      <c r="AO12" s="38" t="s">
        <v>15</v>
      </c>
      <c r="AP12" s="38" t="s">
        <v>16</v>
      </c>
      <c r="AQ12" s="128"/>
      <c r="AR12" s="38" t="s">
        <v>17</v>
      </c>
      <c r="AS12" s="38" t="s">
        <v>18</v>
      </c>
      <c r="AT12" s="38" t="s">
        <v>19</v>
      </c>
      <c r="AU12" s="39" t="s">
        <v>20</v>
      </c>
      <c r="AV12" s="39" t="s">
        <v>21</v>
      </c>
      <c r="AW12" s="39" t="s">
        <v>84</v>
      </c>
      <c r="AX12" s="39" t="s">
        <v>19</v>
      </c>
      <c r="AY12" s="40" t="s">
        <v>20</v>
      </c>
      <c r="AZ12" s="40" t="s">
        <v>21</v>
      </c>
      <c r="BA12" s="232"/>
    </row>
    <row r="13" spans="1:53" s="64" customFormat="1" ht="15.75" hidden="1" customHeight="1" thickTop="1" x14ac:dyDescent="0.2">
      <c r="A13" s="29"/>
      <c r="B13" s="29"/>
      <c r="C13" s="29"/>
      <c r="D13" s="29"/>
      <c r="E13" s="30" t="str">
        <f t="shared" ref="E13:AI13" si="7">IF(Месяц="Май",5,IF(Месяц="Июнь",6,IF(Месяц="Июль",7,IF(Месяц="Август",8,IF(Месяц="Сентябрь",9,IF(Месяц="Октябрь",10,IF(Месяц="Ноябрь",11, IF(Месяц="Декабрь",12, "Проверьте внесенный текст!"))))))))</f>
        <v>Проверьте внесенный текст!</v>
      </c>
      <c r="F13" s="30" t="str">
        <f t="shared" si="7"/>
        <v>Проверьте внесенный текст!</v>
      </c>
      <c r="G13" s="30" t="str">
        <f t="shared" si="7"/>
        <v>Проверьте внесенный текст!</v>
      </c>
      <c r="H13" s="30" t="str">
        <f t="shared" si="7"/>
        <v>Проверьте внесенный текст!</v>
      </c>
      <c r="I13" s="30" t="str">
        <f t="shared" si="7"/>
        <v>Проверьте внесенный текст!</v>
      </c>
      <c r="J13" s="30" t="str">
        <f t="shared" si="7"/>
        <v>Проверьте внесенный текст!</v>
      </c>
      <c r="K13" s="30" t="str">
        <f t="shared" si="7"/>
        <v>Проверьте внесенный текст!</v>
      </c>
      <c r="L13" s="30" t="str">
        <f t="shared" si="7"/>
        <v>Проверьте внесенный текст!</v>
      </c>
      <c r="M13" s="30" t="str">
        <f t="shared" si="7"/>
        <v>Проверьте внесенный текст!</v>
      </c>
      <c r="N13" s="30" t="str">
        <f t="shared" si="7"/>
        <v>Проверьте внесенный текст!</v>
      </c>
      <c r="O13" s="30" t="str">
        <f t="shared" si="7"/>
        <v>Проверьте внесенный текст!</v>
      </c>
      <c r="P13" s="30" t="str">
        <f t="shared" si="7"/>
        <v>Проверьте внесенный текст!</v>
      </c>
      <c r="Q13" s="30" t="str">
        <f t="shared" si="7"/>
        <v>Проверьте внесенный текст!</v>
      </c>
      <c r="R13" s="30" t="str">
        <f t="shared" si="7"/>
        <v>Проверьте внесенный текст!</v>
      </c>
      <c r="S13" s="30" t="str">
        <f t="shared" si="7"/>
        <v>Проверьте внесенный текст!</v>
      </c>
      <c r="T13" s="30" t="str">
        <f t="shared" si="7"/>
        <v>Проверьте внесенный текст!</v>
      </c>
      <c r="U13" s="30" t="str">
        <f t="shared" si="7"/>
        <v>Проверьте внесенный текст!</v>
      </c>
      <c r="V13" s="30" t="str">
        <f t="shared" si="7"/>
        <v>Проверьте внесенный текст!</v>
      </c>
      <c r="W13" s="30" t="str">
        <f t="shared" si="7"/>
        <v>Проверьте внесенный текст!</v>
      </c>
      <c r="X13" s="30" t="str">
        <f t="shared" si="7"/>
        <v>Проверьте внесенный текст!</v>
      </c>
      <c r="Y13" s="30" t="str">
        <f t="shared" si="7"/>
        <v>Проверьте внесенный текст!</v>
      </c>
      <c r="Z13" s="30" t="str">
        <f t="shared" si="7"/>
        <v>Проверьте внесенный текст!</v>
      </c>
      <c r="AA13" s="30" t="str">
        <f t="shared" si="7"/>
        <v>Проверьте внесенный текст!</v>
      </c>
      <c r="AB13" s="30" t="str">
        <f t="shared" si="7"/>
        <v>Проверьте внесенный текст!</v>
      </c>
      <c r="AC13" s="30" t="str">
        <f t="shared" si="7"/>
        <v>Проверьте внесенный текст!</v>
      </c>
      <c r="AD13" s="30" t="str">
        <f t="shared" si="7"/>
        <v>Проверьте внесенный текст!</v>
      </c>
      <c r="AE13" s="30" t="str">
        <f t="shared" si="7"/>
        <v>Проверьте внесенный текст!</v>
      </c>
      <c r="AF13" s="30" t="str">
        <f t="shared" si="7"/>
        <v>Проверьте внесенный текст!</v>
      </c>
      <c r="AG13" s="30" t="str">
        <f t="shared" si="7"/>
        <v>Проверьте внесенный текст!</v>
      </c>
      <c r="AH13" s="30" t="str">
        <f t="shared" si="7"/>
        <v>Проверьте внесенный текст!</v>
      </c>
      <c r="AI13" s="30" t="str">
        <f t="shared" si="7"/>
        <v>Проверьте внесенный текст!</v>
      </c>
      <c r="AJ13" s="31"/>
      <c r="AK13" s="31"/>
      <c r="AL13" s="32"/>
      <c r="AM13" s="32"/>
      <c r="AN13" s="32"/>
      <c r="AO13" s="32"/>
      <c r="AP13" s="33"/>
      <c r="AQ13" s="29"/>
      <c r="AR13" s="29"/>
      <c r="AS13" s="29"/>
      <c r="AT13" s="34"/>
      <c r="AU13" s="35"/>
      <c r="AV13" s="35"/>
      <c r="AW13" s="35"/>
      <c r="AX13" s="36"/>
      <c r="AY13" s="30"/>
      <c r="AZ13" s="30"/>
      <c r="BA13" s="233"/>
    </row>
    <row r="14" spans="1:53" s="64" customFormat="1" ht="15.75" hidden="1" customHeight="1" thickBot="1" x14ac:dyDescent="0.25">
      <c r="A14" s="8"/>
      <c r="B14" s="8"/>
      <c r="C14" s="8"/>
      <c r="D14" s="8"/>
      <c r="E14" s="9">
        <v>1</v>
      </c>
      <c r="F14" s="9">
        <v>2</v>
      </c>
      <c r="G14" s="9">
        <v>3</v>
      </c>
      <c r="H14" s="9">
        <v>4</v>
      </c>
      <c r="I14" s="9">
        <v>5</v>
      </c>
      <c r="J14" s="9">
        <v>6</v>
      </c>
      <c r="K14" s="9">
        <v>7</v>
      </c>
      <c r="L14" s="9">
        <v>8</v>
      </c>
      <c r="M14" s="9">
        <v>9</v>
      </c>
      <c r="N14" s="9">
        <v>10</v>
      </c>
      <c r="O14" s="9">
        <v>11</v>
      </c>
      <c r="P14" s="9">
        <v>12</v>
      </c>
      <c r="Q14" s="9">
        <v>13</v>
      </c>
      <c r="R14" s="9">
        <v>14</v>
      </c>
      <c r="S14" s="9">
        <v>15</v>
      </c>
      <c r="T14" s="9">
        <v>16</v>
      </c>
      <c r="U14" s="9">
        <v>17</v>
      </c>
      <c r="V14" s="9">
        <v>18</v>
      </c>
      <c r="W14" s="9">
        <v>19</v>
      </c>
      <c r="X14" s="9">
        <v>20</v>
      </c>
      <c r="Y14" s="9">
        <v>21</v>
      </c>
      <c r="Z14" s="9">
        <v>22</v>
      </c>
      <c r="AA14" s="9">
        <v>23</v>
      </c>
      <c r="AB14" s="9">
        <v>24</v>
      </c>
      <c r="AC14" s="9">
        <v>25</v>
      </c>
      <c r="AD14" s="9">
        <v>26</v>
      </c>
      <c r="AE14" s="9">
        <v>27</v>
      </c>
      <c r="AF14" s="9">
        <v>28</v>
      </c>
      <c r="AG14" s="9">
        <f>IF(DAY($AF12+1)&gt;DAY(AF12),29,"")</f>
        <v>29</v>
      </c>
      <c r="AH14" s="9">
        <f>IF(DAY($AF12+2)&gt;DAY(AF12),30,"")</f>
        <v>30</v>
      </c>
      <c r="AI14" s="9">
        <f>IF(DAY($AF12+3)&gt;DAY(AF12),31,"")</f>
        <v>31</v>
      </c>
      <c r="AJ14" s="10"/>
      <c r="AK14" s="10"/>
      <c r="AL14" s="8"/>
      <c r="AM14" s="8"/>
      <c r="AN14" s="8"/>
      <c r="AO14" s="8"/>
      <c r="AP14" s="11"/>
      <c r="AQ14" s="8"/>
      <c r="AR14" s="8"/>
      <c r="AS14" s="8"/>
      <c r="AT14" s="12"/>
      <c r="AU14" s="13"/>
      <c r="AV14" s="13"/>
      <c r="AW14" s="13"/>
      <c r="AX14" s="13"/>
      <c r="AY14" s="14"/>
      <c r="AZ14" s="14"/>
      <c r="BA14" s="234"/>
    </row>
    <row r="15" spans="1:53" ht="42" customHeight="1" thickTop="1" x14ac:dyDescent="0.2">
      <c r="A15" s="103">
        <v>1</v>
      </c>
      <c r="B15" s="100" t="s">
        <v>90</v>
      </c>
      <c r="C15" s="100" t="s">
        <v>22</v>
      </c>
      <c r="D15" s="15"/>
      <c r="E15" s="42" t="s">
        <v>23</v>
      </c>
      <c r="F15" s="42" t="s">
        <v>29</v>
      </c>
      <c r="G15" s="42" t="s">
        <v>23</v>
      </c>
      <c r="H15" s="42" t="s">
        <v>37</v>
      </c>
      <c r="I15" s="42" t="s">
        <v>30</v>
      </c>
      <c r="J15" s="42" t="s">
        <v>30</v>
      </c>
      <c r="K15" s="42" t="s">
        <v>30</v>
      </c>
      <c r="L15" s="42" t="s">
        <v>37</v>
      </c>
      <c r="M15" s="42" t="s">
        <v>30</v>
      </c>
      <c r="N15" s="42" t="s">
        <v>37</v>
      </c>
      <c r="O15" s="42" t="s">
        <v>37</v>
      </c>
      <c r="P15" s="42" t="s">
        <v>29</v>
      </c>
      <c r="Q15" s="42" t="s">
        <v>29</v>
      </c>
      <c r="R15" s="42" t="s">
        <v>29</v>
      </c>
      <c r="S15" s="42" t="s">
        <v>23</v>
      </c>
      <c r="T15" s="42" t="s">
        <v>29</v>
      </c>
      <c r="U15" s="42" t="s">
        <v>23</v>
      </c>
      <c r="V15" s="42" t="s">
        <v>37</v>
      </c>
      <c r="W15" s="42" t="s">
        <v>30</v>
      </c>
      <c r="X15" s="42" t="s">
        <v>30</v>
      </c>
      <c r="Y15" s="42" t="s">
        <v>30</v>
      </c>
      <c r="Z15" s="42" t="s">
        <v>37</v>
      </c>
      <c r="AA15" s="42" t="s">
        <v>30</v>
      </c>
      <c r="AB15" s="42" t="s">
        <v>37</v>
      </c>
      <c r="AC15" s="42" t="s">
        <v>37</v>
      </c>
      <c r="AD15" s="42" t="s">
        <v>29</v>
      </c>
      <c r="AE15" s="42" t="s">
        <v>29</v>
      </c>
      <c r="AF15" s="42" t="s">
        <v>29</v>
      </c>
      <c r="AG15" s="42" t="s">
        <v>23</v>
      </c>
      <c r="AH15" s="42" t="s">
        <v>29</v>
      </c>
      <c r="AI15" s="42" t="s">
        <v>23</v>
      </c>
      <c r="AJ15" s="97">
        <f>COUNTIF($E15:$AI15,"Д")+COUNTIF($E15:$AI15,"дд")+COUNTIF($E15:$AI15,"Н")+COUNTIF($E15:$AI15,"&gt;0")</f>
        <v>23</v>
      </c>
      <c r="AK15" s="109">
        <f>COUNTIF(D15:AH15,"Ц")</f>
        <v>0</v>
      </c>
      <c r="AL15" s="109">
        <f>COUNTIF(E15:AI15,"О")</f>
        <v>0</v>
      </c>
      <c r="AM15" s="109">
        <f>COUNTIF(E15:AI15,"Б")</f>
        <v>0</v>
      </c>
      <c r="AN15" s="109">
        <f>COUNTIF(E15:AI15,"Г")</f>
        <v>0</v>
      </c>
      <c r="AO15" s="109">
        <f>COUNTIF(E15:AI15,"А")</f>
        <v>0</v>
      </c>
      <c r="AP15" s="109">
        <f>COUNTIF(E15:AI15,"П")</f>
        <v>0</v>
      </c>
      <c r="AQ15" s="109">
        <f>COUNTIF(E15:AI15,"В")</f>
        <v>8</v>
      </c>
      <c r="AR15" s="106">
        <f>SUM(E16:AI18)</f>
        <v>247.2</v>
      </c>
      <c r="AS15" s="106">
        <f>SUM(PRODUCT(COUNTIF($E$7:$AI$7,1),7.2),PRODUCT(COUNTIF($E$7:$AI$7,2),6.2))-PRODUCT(COUNTIFS($E15:$AI15,"Б",$E$7:$AI$7,1),7.2)-PRODUCT(COUNTIFS($E15:$AI15,"Б",$E$7:$AI$7,2),6.2)-PRODUCT(COUNTIFS($E15:$AI15,"О",$E$7:$AI$7,1),7.2)-PRODUCT(COUNTIFS($E15:$AI15,"О",$E$7:$AI$7,1),7.2)</f>
        <v>150.19999999999999</v>
      </c>
      <c r="AT15" s="106">
        <f>SUM(E16:AI16)</f>
        <v>131.19999999999999</v>
      </c>
      <c r="AU15" s="112">
        <f>SUM(E17:AI17)</f>
        <v>52</v>
      </c>
      <c r="AV15" s="112">
        <f>SUM(E18:AI18)</f>
        <v>64</v>
      </c>
      <c r="AW15" s="112">
        <f>SUM(E19:AI19)</f>
        <v>12</v>
      </c>
      <c r="AX15" s="16">
        <v>51</v>
      </c>
      <c r="AY15" s="17">
        <v>22</v>
      </c>
      <c r="AZ15" s="17">
        <v>24</v>
      </c>
      <c r="BA15" s="235">
        <f>ROUND(IF(AX16&gt;=7.2,AX16/7.2,0),0)</f>
        <v>13</v>
      </c>
    </row>
    <row r="16" spans="1:53" ht="15.75" customHeight="1" x14ac:dyDescent="0.2">
      <c r="A16" s="104"/>
      <c r="B16" s="101"/>
      <c r="C16" s="101"/>
      <c r="D16" s="18" t="s">
        <v>24</v>
      </c>
      <c r="E16" s="19">
        <f>IF(E15="Д",8,IF(AND(E15="дд",E9=0),7.2,IF(AND(E15="дд",E9=1),6.2,IF(E15="Н",2,IF(AND(E15&gt;8,E15&lt;=24),8,0)))))</f>
        <v>7.2</v>
      </c>
      <c r="F16" s="19">
        <f t="shared" ref="F16:AI16" si="8">IF(F15="Д",8,IF(AND(F15="дд",F9=0),7.2,IF(AND(F15="дд",F9=1),6.2,IF(F15="Н",2,IF(AND(F15&gt;8,F15&lt;=24),8,0)))))</f>
        <v>8</v>
      </c>
      <c r="G16" s="19">
        <f t="shared" si="8"/>
        <v>7.2</v>
      </c>
      <c r="H16" s="19">
        <f t="shared" si="8"/>
        <v>0</v>
      </c>
      <c r="I16" s="19">
        <f t="shared" si="8"/>
        <v>2</v>
      </c>
      <c r="J16" s="19">
        <f t="shared" si="8"/>
        <v>2</v>
      </c>
      <c r="K16" s="19">
        <f t="shared" si="8"/>
        <v>2</v>
      </c>
      <c r="L16" s="19">
        <f t="shared" si="8"/>
        <v>0</v>
      </c>
      <c r="M16" s="19">
        <f t="shared" si="8"/>
        <v>2</v>
      </c>
      <c r="N16" s="19">
        <f t="shared" si="8"/>
        <v>0</v>
      </c>
      <c r="O16" s="19">
        <f t="shared" si="8"/>
        <v>0</v>
      </c>
      <c r="P16" s="19">
        <f t="shared" si="8"/>
        <v>8</v>
      </c>
      <c r="Q16" s="19">
        <f t="shared" si="8"/>
        <v>8</v>
      </c>
      <c r="R16" s="19">
        <f t="shared" si="8"/>
        <v>8</v>
      </c>
      <c r="S16" s="19">
        <f t="shared" si="8"/>
        <v>7.2</v>
      </c>
      <c r="T16" s="19">
        <f t="shared" si="8"/>
        <v>8</v>
      </c>
      <c r="U16" s="19">
        <f t="shared" si="8"/>
        <v>7.2</v>
      </c>
      <c r="V16" s="19">
        <f t="shared" si="8"/>
        <v>0</v>
      </c>
      <c r="W16" s="19">
        <f t="shared" si="8"/>
        <v>2</v>
      </c>
      <c r="X16" s="19">
        <f t="shared" si="8"/>
        <v>2</v>
      </c>
      <c r="Y16" s="19">
        <f t="shared" si="8"/>
        <v>2</v>
      </c>
      <c r="Z16" s="19">
        <f t="shared" si="8"/>
        <v>0</v>
      </c>
      <c r="AA16" s="19">
        <f t="shared" si="8"/>
        <v>2</v>
      </c>
      <c r="AB16" s="19">
        <f t="shared" si="8"/>
        <v>0</v>
      </c>
      <c r="AC16" s="19">
        <f t="shared" si="8"/>
        <v>0</v>
      </c>
      <c r="AD16" s="19">
        <f t="shared" si="8"/>
        <v>8</v>
      </c>
      <c r="AE16" s="19">
        <f t="shared" si="8"/>
        <v>8</v>
      </c>
      <c r="AF16" s="19">
        <f t="shared" si="8"/>
        <v>8</v>
      </c>
      <c r="AG16" s="19">
        <f t="shared" si="8"/>
        <v>7.2</v>
      </c>
      <c r="AH16" s="19">
        <f t="shared" si="8"/>
        <v>8</v>
      </c>
      <c r="AI16" s="19">
        <f t="shared" si="8"/>
        <v>7.2</v>
      </c>
      <c r="AJ16" s="98"/>
      <c r="AK16" s="110"/>
      <c r="AL16" s="110"/>
      <c r="AM16" s="110"/>
      <c r="AN16" s="110"/>
      <c r="AO16" s="110"/>
      <c r="AP16" s="110"/>
      <c r="AQ16" s="110"/>
      <c r="AR16" s="107"/>
      <c r="AS16" s="107"/>
      <c r="AT16" s="107"/>
      <c r="AU16" s="113"/>
      <c r="AV16" s="113"/>
      <c r="AW16" s="113"/>
      <c r="AX16" s="115">
        <f>IF(SUM(AR15,-AS15)&gt;0,SUM(AR15,-AS15),0)</f>
        <v>97</v>
      </c>
      <c r="AY16" s="116"/>
      <c r="AZ16" s="117"/>
      <c r="BA16" s="236"/>
    </row>
    <row r="17" spans="1:53" ht="15.75" customHeight="1" x14ac:dyDescent="0.2">
      <c r="A17" s="104"/>
      <c r="B17" s="101"/>
      <c r="C17" s="101"/>
      <c r="D17" s="18" t="s">
        <v>25</v>
      </c>
      <c r="E17" s="20">
        <f>IF(E15="Д",4,IF(E15="дд",0,IF(E15="Н",2,IF(AND(E15&gt;12,E15&lt;=24),4,IF(AND(E15&gt;8,E15&lt;=12),E15-8,0)))))</f>
        <v>0</v>
      </c>
      <c r="F17" s="20">
        <f t="shared" ref="F17:AI17" si="9">IF(F15="Д",4,IF(F15="дд",0,IF(F15="Н",2,IF(AND(F15&gt;12,F15&lt;=24),4,IF(AND(F15&gt;8,F15&lt;=12),F15-8,0)))))</f>
        <v>4</v>
      </c>
      <c r="G17" s="20">
        <f t="shared" si="9"/>
        <v>0</v>
      </c>
      <c r="H17" s="20">
        <f t="shared" si="9"/>
        <v>0</v>
      </c>
      <c r="I17" s="20">
        <f t="shared" si="9"/>
        <v>2</v>
      </c>
      <c r="J17" s="20">
        <f t="shared" si="9"/>
        <v>2</v>
      </c>
      <c r="K17" s="20">
        <f t="shared" si="9"/>
        <v>2</v>
      </c>
      <c r="L17" s="20">
        <f t="shared" si="9"/>
        <v>0</v>
      </c>
      <c r="M17" s="20">
        <f t="shared" si="9"/>
        <v>2</v>
      </c>
      <c r="N17" s="20">
        <f t="shared" si="9"/>
        <v>0</v>
      </c>
      <c r="O17" s="20">
        <f t="shared" si="9"/>
        <v>0</v>
      </c>
      <c r="P17" s="20">
        <f t="shared" si="9"/>
        <v>4</v>
      </c>
      <c r="Q17" s="20">
        <f t="shared" si="9"/>
        <v>4</v>
      </c>
      <c r="R17" s="20">
        <f t="shared" si="9"/>
        <v>4</v>
      </c>
      <c r="S17" s="20">
        <f t="shared" si="9"/>
        <v>0</v>
      </c>
      <c r="T17" s="20">
        <f t="shared" si="9"/>
        <v>4</v>
      </c>
      <c r="U17" s="20">
        <f t="shared" si="9"/>
        <v>0</v>
      </c>
      <c r="V17" s="20">
        <f t="shared" si="9"/>
        <v>0</v>
      </c>
      <c r="W17" s="20">
        <f t="shared" si="9"/>
        <v>2</v>
      </c>
      <c r="X17" s="20">
        <f t="shared" si="9"/>
        <v>2</v>
      </c>
      <c r="Y17" s="20">
        <f t="shared" si="9"/>
        <v>2</v>
      </c>
      <c r="Z17" s="20">
        <f t="shared" si="9"/>
        <v>0</v>
      </c>
      <c r="AA17" s="20">
        <f t="shared" si="9"/>
        <v>2</v>
      </c>
      <c r="AB17" s="20">
        <f t="shared" si="9"/>
        <v>0</v>
      </c>
      <c r="AC17" s="20">
        <f t="shared" si="9"/>
        <v>0</v>
      </c>
      <c r="AD17" s="20">
        <f t="shared" si="9"/>
        <v>4</v>
      </c>
      <c r="AE17" s="20">
        <f t="shared" si="9"/>
        <v>4</v>
      </c>
      <c r="AF17" s="20">
        <f t="shared" si="9"/>
        <v>4</v>
      </c>
      <c r="AG17" s="20">
        <f t="shared" si="9"/>
        <v>0</v>
      </c>
      <c r="AH17" s="20">
        <f t="shared" si="9"/>
        <v>4</v>
      </c>
      <c r="AI17" s="20">
        <f t="shared" si="9"/>
        <v>0</v>
      </c>
      <c r="AJ17" s="98"/>
      <c r="AK17" s="110"/>
      <c r="AL17" s="110"/>
      <c r="AM17" s="110"/>
      <c r="AN17" s="110"/>
      <c r="AO17" s="110"/>
      <c r="AP17" s="110"/>
      <c r="AQ17" s="110"/>
      <c r="AR17" s="107"/>
      <c r="AS17" s="107"/>
      <c r="AT17" s="107"/>
      <c r="AU17" s="113"/>
      <c r="AV17" s="113"/>
      <c r="AW17" s="113"/>
      <c r="AX17" s="118"/>
      <c r="AY17" s="119"/>
      <c r="AZ17" s="120"/>
      <c r="BA17" s="236"/>
    </row>
    <row r="18" spans="1:53" ht="15.75" customHeight="1" x14ac:dyDescent="0.2">
      <c r="A18" s="104"/>
      <c r="B18" s="101"/>
      <c r="C18" s="101"/>
      <c r="D18" s="21" t="s">
        <v>26</v>
      </c>
      <c r="E18" s="22">
        <f t="shared" ref="E18:AI18" si="10">IF(E15="Д",0,IF(E15="дд",0,IF(E15="Н",8,IF(AND(E15&gt;12,E15&lt;=24),E15-12,0))))</f>
        <v>0</v>
      </c>
      <c r="F18" s="22">
        <f t="shared" si="10"/>
        <v>0</v>
      </c>
      <c r="G18" s="22">
        <f t="shared" si="10"/>
        <v>0</v>
      </c>
      <c r="H18" s="22">
        <f t="shared" si="10"/>
        <v>0</v>
      </c>
      <c r="I18" s="22">
        <f t="shared" si="10"/>
        <v>8</v>
      </c>
      <c r="J18" s="22">
        <f t="shared" si="10"/>
        <v>8</v>
      </c>
      <c r="K18" s="22">
        <f t="shared" si="10"/>
        <v>8</v>
      </c>
      <c r="L18" s="22">
        <f t="shared" si="10"/>
        <v>0</v>
      </c>
      <c r="M18" s="22">
        <f t="shared" si="10"/>
        <v>8</v>
      </c>
      <c r="N18" s="22">
        <f t="shared" si="10"/>
        <v>0</v>
      </c>
      <c r="O18" s="22">
        <f t="shared" si="10"/>
        <v>0</v>
      </c>
      <c r="P18" s="22">
        <f t="shared" si="10"/>
        <v>0</v>
      </c>
      <c r="Q18" s="22">
        <f t="shared" si="10"/>
        <v>0</v>
      </c>
      <c r="R18" s="22">
        <f t="shared" si="10"/>
        <v>0</v>
      </c>
      <c r="S18" s="22">
        <f t="shared" si="10"/>
        <v>0</v>
      </c>
      <c r="T18" s="22">
        <f t="shared" si="10"/>
        <v>0</v>
      </c>
      <c r="U18" s="22">
        <f t="shared" si="10"/>
        <v>0</v>
      </c>
      <c r="V18" s="22">
        <f t="shared" si="10"/>
        <v>0</v>
      </c>
      <c r="W18" s="22">
        <f t="shared" si="10"/>
        <v>8</v>
      </c>
      <c r="X18" s="22">
        <f t="shared" si="10"/>
        <v>8</v>
      </c>
      <c r="Y18" s="22">
        <f t="shared" si="10"/>
        <v>8</v>
      </c>
      <c r="Z18" s="22">
        <f t="shared" si="10"/>
        <v>0</v>
      </c>
      <c r="AA18" s="22">
        <f t="shared" si="10"/>
        <v>8</v>
      </c>
      <c r="AB18" s="22">
        <f t="shared" si="10"/>
        <v>0</v>
      </c>
      <c r="AC18" s="22">
        <f t="shared" si="10"/>
        <v>0</v>
      </c>
      <c r="AD18" s="22">
        <f t="shared" si="10"/>
        <v>0</v>
      </c>
      <c r="AE18" s="22">
        <f t="shared" si="10"/>
        <v>0</v>
      </c>
      <c r="AF18" s="22">
        <f t="shared" si="10"/>
        <v>0</v>
      </c>
      <c r="AG18" s="22">
        <f t="shared" si="10"/>
        <v>0</v>
      </c>
      <c r="AH18" s="22">
        <f t="shared" si="10"/>
        <v>0</v>
      </c>
      <c r="AI18" s="22">
        <f t="shared" si="10"/>
        <v>0</v>
      </c>
      <c r="AJ18" s="98"/>
      <c r="AK18" s="110"/>
      <c r="AL18" s="110"/>
      <c r="AM18" s="110"/>
      <c r="AN18" s="110"/>
      <c r="AO18" s="110"/>
      <c r="AP18" s="110"/>
      <c r="AQ18" s="110"/>
      <c r="AR18" s="107"/>
      <c r="AS18" s="107"/>
      <c r="AT18" s="107"/>
      <c r="AU18" s="113"/>
      <c r="AV18" s="113"/>
      <c r="AW18" s="113"/>
      <c r="AX18" s="118"/>
      <c r="AY18" s="119"/>
      <c r="AZ18" s="120"/>
      <c r="BA18" s="236"/>
    </row>
    <row r="19" spans="1:53" s="63" customFormat="1" ht="15.75" customHeight="1" thickBot="1" x14ac:dyDescent="0.3">
      <c r="A19" s="105"/>
      <c r="B19" s="102"/>
      <c r="C19" s="102"/>
      <c r="D19" s="66" t="s">
        <v>85</v>
      </c>
      <c r="E19" s="67">
        <f t="shared" ref="E19:AI19" si="11">IF(NOT(ISNA(VLOOKUP(E$12,Праздники,1,FALSE))),SUM(E16:E18),0)</f>
        <v>0</v>
      </c>
      <c r="F19" s="67">
        <f t="shared" si="11"/>
        <v>0</v>
      </c>
      <c r="G19" s="67">
        <f t="shared" si="11"/>
        <v>0</v>
      </c>
      <c r="H19" s="67">
        <f t="shared" si="11"/>
        <v>0</v>
      </c>
      <c r="I19" s="67">
        <f t="shared" si="11"/>
        <v>0</v>
      </c>
      <c r="J19" s="67">
        <f t="shared" si="11"/>
        <v>0</v>
      </c>
      <c r="K19" s="67">
        <f t="shared" si="11"/>
        <v>0</v>
      </c>
      <c r="L19" s="67">
        <f t="shared" si="11"/>
        <v>0</v>
      </c>
      <c r="M19" s="67">
        <f t="shared" si="11"/>
        <v>12</v>
      </c>
      <c r="N19" s="67">
        <f t="shared" si="11"/>
        <v>0</v>
      </c>
      <c r="O19" s="67">
        <f t="shared" si="11"/>
        <v>0</v>
      </c>
      <c r="P19" s="67">
        <f t="shared" si="11"/>
        <v>0</v>
      </c>
      <c r="Q19" s="67">
        <f t="shared" si="11"/>
        <v>0</v>
      </c>
      <c r="R19" s="67">
        <f t="shared" si="11"/>
        <v>0</v>
      </c>
      <c r="S19" s="67">
        <f t="shared" si="11"/>
        <v>0</v>
      </c>
      <c r="T19" s="67">
        <f t="shared" si="11"/>
        <v>0</v>
      </c>
      <c r="U19" s="67">
        <f t="shared" si="11"/>
        <v>0</v>
      </c>
      <c r="V19" s="67">
        <f t="shared" si="11"/>
        <v>0</v>
      </c>
      <c r="W19" s="67">
        <f t="shared" si="11"/>
        <v>0</v>
      </c>
      <c r="X19" s="67">
        <f t="shared" si="11"/>
        <v>0</v>
      </c>
      <c r="Y19" s="67">
        <f t="shared" si="11"/>
        <v>0</v>
      </c>
      <c r="Z19" s="67">
        <f t="shared" si="11"/>
        <v>0</v>
      </c>
      <c r="AA19" s="67">
        <f t="shared" si="11"/>
        <v>0</v>
      </c>
      <c r="AB19" s="67">
        <f t="shared" si="11"/>
        <v>0</v>
      </c>
      <c r="AC19" s="67">
        <f t="shared" si="11"/>
        <v>0</v>
      </c>
      <c r="AD19" s="67">
        <f t="shared" si="11"/>
        <v>0</v>
      </c>
      <c r="AE19" s="67">
        <f t="shared" si="11"/>
        <v>0</v>
      </c>
      <c r="AF19" s="67">
        <f t="shared" si="11"/>
        <v>0</v>
      </c>
      <c r="AG19" s="67">
        <f t="shared" si="11"/>
        <v>0</v>
      </c>
      <c r="AH19" s="67">
        <f t="shared" si="11"/>
        <v>0</v>
      </c>
      <c r="AI19" s="67">
        <f t="shared" si="11"/>
        <v>0</v>
      </c>
      <c r="AJ19" s="99"/>
      <c r="AK19" s="111"/>
      <c r="AL19" s="111"/>
      <c r="AM19" s="111"/>
      <c r="AN19" s="111"/>
      <c r="AO19" s="111"/>
      <c r="AP19" s="111"/>
      <c r="AQ19" s="111"/>
      <c r="AR19" s="108"/>
      <c r="AS19" s="108"/>
      <c r="AT19" s="108"/>
      <c r="AU19" s="114"/>
      <c r="AV19" s="114"/>
      <c r="AW19" s="114"/>
      <c r="AX19" s="121"/>
      <c r="AY19" s="122"/>
      <c r="AZ19" s="123"/>
      <c r="BA19" s="237"/>
    </row>
    <row r="20" spans="1:53" s="65" customFormat="1" ht="20.100000000000001" customHeight="1" thickTop="1" thickBot="1" x14ac:dyDescent="0.25">
      <c r="A20" s="124" t="s">
        <v>27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6"/>
    </row>
    <row r="21" spans="1:53" ht="42" customHeight="1" thickTop="1" x14ac:dyDescent="0.2">
      <c r="A21" s="82">
        <v>2</v>
      </c>
      <c r="B21" s="85" t="s">
        <v>94</v>
      </c>
      <c r="C21" s="85" t="s">
        <v>28</v>
      </c>
      <c r="D21" s="68"/>
      <c r="E21" s="69" t="s">
        <v>23</v>
      </c>
      <c r="F21" s="69" t="s">
        <v>29</v>
      </c>
      <c r="G21" s="69" t="s">
        <v>23</v>
      </c>
      <c r="H21" s="69" t="s">
        <v>37</v>
      </c>
      <c r="I21" s="69" t="s">
        <v>30</v>
      </c>
      <c r="J21" s="69" t="s">
        <v>30</v>
      </c>
      <c r="K21" s="69" t="s">
        <v>30</v>
      </c>
      <c r="L21" s="69" t="s">
        <v>37</v>
      </c>
      <c r="M21" s="69" t="s">
        <v>30</v>
      </c>
      <c r="N21" s="69" t="s">
        <v>37</v>
      </c>
      <c r="O21" s="69" t="s">
        <v>33</v>
      </c>
      <c r="P21" s="69" t="s">
        <v>33</v>
      </c>
      <c r="Q21" s="69" t="s">
        <v>33</v>
      </c>
      <c r="R21" s="69" t="s">
        <v>33</v>
      </c>
      <c r="S21" s="69" t="s">
        <v>33</v>
      </c>
      <c r="T21" s="69" t="s">
        <v>33</v>
      </c>
      <c r="U21" s="69" t="s">
        <v>37</v>
      </c>
      <c r="V21" s="69" t="s">
        <v>37</v>
      </c>
      <c r="W21" s="69" t="s">
        <v>33</v>
      </c>
      <c r="X21" s="69" t="s">
        <v>33</v>
      </c>
      <c r="Y21" s="69" t="s">
        <v>33</v>
      </c>
      <c r="Z21" s="69" t="s">
        <v>33</v>
      </c>
      <c r="AA21" s="69" t="s">
        <v>33</v>
      </c>
      <c r="AB21" s="69" t="s">
        <v>37</v>
      </c>
      <c r="AC21" s="69" t="s">
        <v>37</v>
      </c>
      <c r="AD21" s="69" t="s">
        <v>33</v>
      </c>
      <c r="AE21" s="69" t="s">
        <v>33</v>
      </c>
      <c r="AF21" s="69" t="s">
        <v>33</v>
      </c>
      <c r="AG21" s="69" t="s">
        <v>33</v>
      </c>
      <c r="AH21" s="69" t="s">
        <v>33</v>
      </c>
      <c r="AI21" s="69" t="s">
        <v>37</v>
      </c>
      <c r="AJ21" s="79">
        <f>COUNTIF($E21:$AI21,"Д")+COUNTIF($E21:$AI21,"дд")+COUNTIF($E21:$AI21,"Н")+COUNTIF($E21:$AI21,"&gt;0")</f>
        <v>7</v>
      </c>
      <c r="AK21" s="76">
        <f>COUNTIF(D21:AH21,"Ц")</f>
        <v>0</v>
      </c>
      <c r="AL21" s="76">
        <f>COUNTIF(E21:AI21,"О")</f>
        <v>0</v>
      </c>
      <c r="AM21" s="76">
        <f>COUNTIF(E21:AI21,"Б")</f>
        <v>16</v>
      </c>
      <c r="AN21" s="76">
        <f>COUNTIF(E21:AI21,"Г")</f>
        <v>0</v>
      </c>
      <c r="AO21" s="76">
        <f>COUNTIF(E21:AI21,"А")</f>
        <v>0</v>
      </c>
      <c r="AP21" s="76">
        <f>COUNTIF(E21:AI21,"П")</f>
        <v>0</v>
      </c>
      <c r="AQ21" s="76">
        <f>COUNTIF(E21:AI21,"В")</f>
        <v>8</v>
      </c>
      <c r="AR21" s="94">
        <f>SUM(E22:AI24)</f>
        <v>76</v>
      </c>
      <c r="AS21" s="94">
        <f>SUM(PRODUCT(COUNTIF($E$7:$AI$7,1),7.2),PRODUCT(COUNTIF($E$7:$AI$7,2),6.2))-PRODUCT(COUNTIFS($E21:$AI21,"Б",$E$7:$AI$7,1),7.2)-PRODUCT(COUNTIFS($E21:$AI21,"Б",$E$7:$AI$7,2),6.2)-PRODUCT(COUNTIFS($E21:$AI21,"О",$E$7:$AI$7,1),7.2)-PRODUCT(COUNTIFS($E21:$AI21,"О",$E$7:$AI$7,1),7.2)</f>
        <v>34.999999999999986</v>
      </c>
      <c r="AT21" s="94">
        <f>SUM(E22:AI22)</f>
        <v>32</v>
      </c>
      <c r="AU21" s="93">
        <f>SUM(E23:AI23)</f>
        <v>12</v>
      </c>
      <c r="AV21" s="93">
        <f>SUM(E24:AI24)</f>
        <v>32</v>
      </c>
      <c r="AW21" s="93">
        <f>SUM(E25:AI25)</f>
        <v>12</v>
      </c>
      <c r="AX21" s="74">
        <v>6</v>
      </c>
      <c r="AY21" s="75">
        <v>6</v>
      </c>
      <c r="AZ21" s="75">
        <v>29</v>
      </c>
      <c r="BA21" s="235">
        <f>ROUND(IF(AX22&gt;=7.2,AX22/7.2,0),0)</f>
        <v>6</v>
      </c>
    </row>
    <row r="22" spans="1:53" ht="15.75" customHeight="1" x14ac:dyDescent="0.2">
      <c r="A22" s="83"/>
      <c r="B22" s="86"/>
      <c r="C22" s="86"/>
      <c r="D22" s="18" t="s">
        <v>24</v>
      </c>
      <c r="E22" s="19">
        <f>IF(E21="Д",8,IF(E21="дд",8,IF(E21="Н",2,IF(AND(E21&gt;8,E21&lt;=24),8,0))))</f>
        <v>8</v>
      </c>
      <c r="F22" s="19">
        <f t="shared" ref="F22:AI22" si="12">IF(F21="Д",8,IF(F21="дд",8,IF(F21="Н",2,IF(AND(F21&gt;8,F21&lt;=24),8,0))))</f>
        <v>8</v>
      </c>
      <c r="G22" s="19">
        <f t="shared" si="12"/>
        <v>8</v>
      </c>
      <c r="H22" s="19">
        <f t="shared" si="12"/>
        <v>0</v>
      </c>
      <c r="I22" s="19">
        <f t="shared" si="12"/>
        <v>2</v>
      </c>
      <c r="J22" s="19">
        <f t="shared" si="12"/>
        <v>2</v>
      </c>
      <c r="K22" s="19">
        <f t="shared" si="12"/>
        <v>2</v>
      </c>
      <c r="L22" s="19">
        <f t="shared" si="12"/>
        <v>0</v>
      </c>
      <c r="M22" s="19">
        <f t="shared" si="12"/>
        <v>2</v>
      </c>
      <c r="N22" s="19">
        <f t="shared" si="12"/>
        <v>0</v>
      </c>
      <c r="O22" s="19">
        <f t="shared" si="12"/>
        <v>0</v>
      </c>
      <c r="P22" s="19">
        <f t="shared" si="12"/>
        <v>0</v>
      </c>
      <c r="Q22" s="19">
        <f t="shared" si="12"/>
        <v>0</v>
      </c>
      <c r="R22" s="19">
        <f t="shared" si="12"/>
        <v>0</v>
      </c>
      <c r="S22" s="19">
        <f t="shared" si="12"/>
        <v>0</v>
      </c>
      <c r="T22" s="19">
        <f t="shared" si="12"/>
        <v>0</v>
      </c>
      <c r="U22" s="19">
        <f t="shared" si="12"/>
        <v>0</v>
      </c>
      <c r="V22" s="19">
        <f t="shared" si="12"/>
        <v>0</v>
      </c>
      <c r="W22" s="19">
        <f t="shared" si="12"/>
        <v>0</v>
      </c>
      <c r="X22" s="19">
        <f t="shared" si="12"/>
        <v>0</v>
      </c>
      <c r="Y22" s="19">
        <f t="shared" si="12"/>
        <v>0</v>
      </c>
      <c r="Z22" s="19">
        <f t="shared" si="12"/>
        <v>0</v>
      </c>
      <c r="AA22" s="19">
        <f t="shared" si="12"/>
        <v>0</v>
      </c>
      <c r="AB22" s="19">
        <f t="shared" si="12"/>
        <v>0</v>
      </c>
      <c r="AC22" s="19">
        <f t="shared" si="12"/>
        <v>0</v>
      </c>
      <c r="AD22" s="19">
        <f t="shared" si="12"/>
        <v>0</v>
      </c>
      <c r="AE22" s="19">
        <f t="shared" si="12"/>
        <v>0</v>
      </c>
      <c r="AF22" s="19">
        <f t="shared" si="12"/>
        <v>0</v>
      </c>
      <c r="AG22" s="19">
        <f t="shared" si="12"/>
        <v>0</v>
      </c>
      <c r="AH22" s="19">
        <f t="shared" si="12"/>
        <v>0</v>
      </c>
      <c r="AI22" s="19">
        <f t="shared" si="12"/>
        <v>0</v>
      </c>
      <c r="AJ22" s="80"/>
      <c r="AK22" s="77"/>
      <c r="AL22" s="77"/>
      <c r="AM22" s="77"/>
      <c r="AN22" s="77"/>
      <c r="AO22" s="77"/>
      <c r="AP22" s="77"/>
      <c r="AQ22" s="77"/>
      <c r="AR22" s="95"/>
      <c r="AS22" s="95"/>
      <c r="AT22" s="95"/>
      <c r="AU22" s="91"/>
      <c r="AV22" s="91"/>
      <c r="AW22" s="91"/>
      <c r="AX22" s="91">
        <f>IF(SUM(AT21,AU21,AV21,-AS21)&gt;0,SUM(AT21,AU21,AV21,-AS21),0)</f>
        <v>41.000000000000014</v>
      </c>
      <c r="AY22" s="91"/>
      <c r="AZ22" s="91"/>
      <c r="BA22" s="236"/>
    </row>
    <row r="23" spans="1:53" ht="15.75" customHeight="1" x14ac:dyDescent="0.2">
      <c r="A23" s="83"/>
      <c r="B23" s="86"/>
      <c r="C23" s="86"/>
      <c r="D23" s="18" t="s">
        <v>25</v>
      </c>
      <c r="E23" s="20">
        <f>IF(E21="Д",4,IF(E21="дд",0,IF(E21="Н",2,IF(AND(E21&gt;12,E21&lt;=24),4,IF(AND(E21&gt;8,E21&lt;=12),E21-8,0)))))</f>
        <v>0</v>
      </c>
      <c r="F23" s="20">
        <f t="shared" ref="F23:AI23" si="13">IF(F21="Д",4,IF(F21="дд",0,IF(F21="Н",2,IF(AND(F21&gt;12,F21&lt;=24),4,IF(AND(F21&gt;8,F21&lt;=12),F21-8,0)))))</f>
        <v>4</v>
      </c>
      <c r="G23" s="20">
        <f t="shared" si="13"/>
        <v>0</v>
      </c>
      <c r="H23" s="20">
        <f t="shared" si="13"/>
        <v>0</v>
      </c>
      <c r="I23" s="20">
        <f t="shared" si="13"/>
        <v>2</v>
      </c>
      <c r="J23" s="20">
        <f t="shared" si="13"/>
        <v>2</v>
      </c>
      <c r="K23" s="20">
        <f t="shared" si="13"/>
        <v>2</v>
      </c>
      <c r="L23" s="20">
        <f t="shared" si="13"/>
        <v>0</v>
      </c>
      <c r="M23" s="20">
        <f t="shared" si="13"/>
        <v>2</v>
      </c>
      <c r="N23" s="20">
        <f t="shared" si="13"/>
        <v>0</v>
      </c>
      <c r="O23" s="20">
        <f t="shared" si="13"/>
        <v>0</v>
      </c>
      <c r="P23" s="20">
        <f t="shared" si="13"/>
        <v>0</v>
      </c>
      <c r="Q23" s="20">
        <f t="shared" si="13"/>
        <v>0</v>
      </c>
      <c r="R23" s="20">
        <f t="shared" si="13"/>
        <v>0</v>
      </c>
      <c r="S23" s="20">
        <f t="shared" si="13"/>
        <v>0</v>
      </c>
      <c r="T23" s="20">
        <f t="shared" si="13"/>
        <v>0</v>
      </c>
      <c r="U23" s="20">
        <f t="shared" si="13"/>
        <v>0</v>
      </c>
      <c r="V23" s="20">
        <f t="shared" si="13"/>
        <v>0</v>
      </c>
      <c r="W23" s="20">
        <f t="shared" si="13"/>
        <v>0</v>
      </c>
      <c r="X23" s="20">
        <f t="shared" si="13"/>
        <v>0</v>
      </c>
      <c r="Y23" s="20">
        <f t="shared" si="13"/>
        <v>0</v>
      </c>
      <c r="Z23" s="20">
        <f t="shared" si="13"/>
        <v>0</v>
      </c>
      <c r="AA23" s="20">
        <f t="shared" si="13"/>
        <v>0</v>
      </c>
      <c r="AB23" s="20">
        <f t="shared" si="13"/>
        <v>0</v>
      </c>
      <c r="AC23" s="20">
        <f t="shared" si="13"/>
        <v>0</v>
      </c>
      <c r="AD23" s="20">
        <f t="shared" si="13"/>
        <v>0</v>
      </c>
      <c r="AE23" s="20">
        <f t="shared" si="13"/>
        <v>0</v>
      </c>
      <c r="AF23" s="20">
        <f t="shared" si="13"/>
        <v>0</v>
      </c>
      <c r="AG23" s="20">
        <f t="shared" si="13"/>
        <v>0</v>
      </c>
      <c r="AH23" s="20">
        <f t="shared" si="13"/>
        <v>0</v>
      </c>
      <c r="AI23" s="20">
        <f t="shared" si="13"/>
        <v>0</v>
      </c>
      <c r="AJ23" s="80"/>
      <c r="AK23" s="77"/>
      <c r="AL23" s="77"/>
      <c r="AM23" s="77"/>
      <c r="AN23" s="77"/>
      <c r="AO23" s="77"/>
      <c r="AP23" s="77"/>
      <c r="AQ23" s="77"/>
      <c r="AR23" s="95"/>
      <c r="AS23" s="95"/>
      <c r="AT23" s="95"/>
      <c r="AU23" s="91"/>
      <c r="AV23" s="91"/>
      <c r="AW23" s="91"/>
      <c r="AX23" s="91"/>
      <c r="AY23" s="91"/>
      <c r="AZ23" s="91"/>
      <c r="BA23" s="236"/>
    </row>
    <row r="24" spans="1:53" ht="15.75" customHeight="1" x14ac:dyDescent="0.2">
      <c r="A24" s="83"/>
      <c r="B24" s="86"/>
      <c r="C24" s="86"/>
      <c r="D24" s="18" t="s">
        <v>26</v>
      </c>
      <c r="E24" s="70">
        <f>IF(E21="Д",0,IF(E21="дд",0,IF(E21="Н",8,IF(AND(E21&gt;12,E21&lt;=24),E21-12,0))))</f>
        <v>0</v>
      </c>
      <c r="F24" s="70">
        <f t="shared" ref="F24:AI24" si="14">IF(F21="Д",0,IF(F21="дд",0,IF(F21="Н",8,IF(AND(F21&gt;12,F21&lt;=24),F21-12,0))))</f>
        <v>0</v>
      </c>
      <c r="G24" s="70">
        <f t="shared" si="14"/>
        <v>0</v>
      </c>
      <c r="H24" s="70">
        <f t="shared" si="14"/>
        <v>0</v>
      </c>
      <c r="I24" s="70">
        <f t="shared" si="14"/>
        <v>8</v>
      </c>
      <c r="J24" s="70">
        <f t="shared" si="14"/>
        <v>8</v>
      </c>
      <c r="K24" s="70">
        <f t="shared" si="14"/>
        <v>8</v>
      </c>
      <c r="L24" s="70">
        <f t="shared" si="14"/>
        <v>0</v>
      </c>
      <c r="M24" s="70">
        <f t="shared" si="14"/>
        <v>8</v>
      </c>
      <c r="N24" s="70">
        <f t="shared" si="14"/>
        <v>0</v>
      </c>
      <c r="O24" s="70">
        <f t="shared" si="14"/>
        <v>0</v>
      </c>
      <c r="P24" s="70">
        <f t="shared" si="14"/>
        <v>0</v>
      </c>
      <c r="Q24" s="70">
        <f t="shared" si="14"/>
        <v>0</v>
      </c>
      <c r="R24" s="70">
        <f t="shared" si="14"/>
        <v>0</v>
      </c>
      <c r="S24" s="70">
        <f t="shared" si="14"/>
        <v>0</v>
      </c>
      <c r="T24" s="70">
        <f t="shared" si="14"/>
        <v>0</v>
      </c>
      <c r="U24" s="70">
        <f t="shared" si="14"/>
        <v>0</v>
      </c>
      <c r="V24" s="70">
        <f t="shared" si="14"/>
        <v>0</v>
      </c>
      <c r="W24" s="70">
        <f t="shared" si="14"/>
        <v>0</v>
      </c>
      <c r="X24" s="70">
        <f t="shared" si="14"/>
        <v>0</v>
      </c>
      <c r="Y24" s="70">
        <f t="shared" si="14"/>
        <v>0</v>
      </c>
      <c r="Z24" s="70">
        <f t="shared" si="14"/>
        <v>0</v>
      </c>
      <c r="AA24" s="70">
        <f t="shared" si="14"/>
        <v>0</v>
      </c>
      <c r="AB24" s="70">
        <f t="shared" si="14"/>
        <v>0</v>
      </c>
      <c r="AC24" s="70">
        <f t="shared" si="14"/>
        <v>0</v>
      </c>
      <c r="AD24" s="70">
        <f t="shared" si="14"/>
        <v>0</v>
      </c>
      <c r="AE24" s="70">
        <f t="shared" si="14"/>
        <v>0</v>
      </c>
      <c r="AF24" s="70">
        <f t="shared" si="14"/>
        <v>0</v>
      </c>
      <c r="AG24" s="70">
        <f t="shared" si="14"/>
        <v>0</v>
      </c>
      <c r="AH24" s="70">
        <f t="shared" si="14"/>
        <v>0</v>
      </c>
      <c r="AI24" s="70">
        <f t="shared" si="14"/>
        <v>0</v>
      </c>
      <c r="AJ24" s="80"/>
      <c r="AK24" s="77"/>
      <c r="AL24" s="77"/>
      <c r="AM24" s="77"/>
      <c r="AN24" s="77"/>
      <c r="AO24" s="77"/>
      <c r="AP24" s="77"/>
      <c r="AQ24" s="77"/>
      <c r="AR24" s="95"/>
      <c r="AS24" s="95"/>
      <c r="AT24" s="95"/>
      <c r="AU24" s="91"/>
      <c r="AV24" s="91"/>
      <c r="AW24" s="91"/>
      <c r="AX24" s="91"/>
      <c r="AY24" s="91"/>
      <c r="AZ24" s="91"/>
      <c r="BA24" s="236"/>
    </row>
    <row r="25" spans="1:53" ht="15.75" customHeight="1" thickBot="1" x14ac:dyDescent="0.25">
      <c r="A25" s="84"/>
      <c r="B25" s="87"/>
      <c r="C25" s="87"/>
      <c r="D25" s="66" t="s">
        <v>85</v>
      </c>
      <c r="E25" s="67">
        <f t="shared" ref="E25:AI25" si="15">IF(NOT(ISNA(VLOOKUP(E$12,Праздники,1,FALSE))),SUM(E22:E24),0)</f>
        <v>0</v>
      </c>
      <c r="F25" s="67">
        <f t="shared" si="15"/>
        <v>0</v>
      </c>
      <c r="G25" s="67">
        <f t="shared" si="15"/>
        <v>0</v>
      </c>
      <c r="H25" s="67">
        <f t="shared" si="15"/>
        <v>0</v>
      </c>
      <c r="I25" s="67">
        <f t="shared" si="15"/>
        <v>0</v>
      </c>
      <c r="J25" s="67">
        <f t="shared" si="15"/>
        <v>0</v>
      </c>
      <c r="K25" s="67">
        <f t="shared" si="15"/>
        <v>0</v>
      </c>
      <c r="L25" s="67">
        <f t="shared" si="15"/>
        <v>0</v>
      </c>
      <c r="M25" s="67">
        <f t="shared" si="15"/>
        <v>12</v>
      </c>
      <c r="N25" s="67">
        <f t="shared" si="15"/>
        <v>0</v>
      </c>
      <c r="O25" s="67">
        <f t="shared" si="15"/>
        <v>0</v>
      </c>
      <c r="P25" s="67">
        <f t="shared" si="15"/>
        <v>0</v>
      </c>
      <c r="Q25" s="67">
        <f t="shared" si="15"/>
        <v>0</v>
      </c>
      <c r="R25" s="67">
        <f t="shared" si="15"/>
        <v>0</v>
      </c>
      <c r="S25" s="67">
        <f t="shared" si="15"/>
        <v>0</v>
      </c>
      <c r="T25" s="67">
        <f t="shared" si="15"/>
        <v>0</v>
      </c>
      <c r="U25" s="67">
        <f t="shared" si="15"/>
        <v>0</v>
      </c>
      <c r="V25" s="67">
        <f t="shared" si="15"/>
        <v>0</v>
      </c>
      <c r="W25" s="67">
        <f t="shared" si="15"/>
        <v>0</v>
      </c>
      <c r="X25" s="67">
        <f t="shared" si="15"/>
        <v>0</v>
      </c>
      <c r="Y25" s="67">
        <f t="shared" si="15"/>
        <v>0</v>
      </c>
      <c r="Z25" s="67">
        <f t="shared" si="15"/>
        <v>0</v>
      </c>
      <c r="AA25" s="67">
        <f t="shared" si="15"/>
        <v>0</v>
      </c>
      <c r="AB25" s="67">
        <f t="shared" si="15"/>
        <v>0</v>
      </c>
      <c r="AC25" s="67">
        <f t="shared" si="15"/>
        <v>0</v>
      </c>
      <c r="AD25" s="67">
        <f t="shared" si="15"/>
        <v>0</v>
      </c>
      <c r="AE25" s="67">
        <f t="shared" si="15"/>
        <v>0</v>
      </c>
      <c r="AF25" s="67">
        <f t="shared" si="15"/>
        <v>0</v>
      </c>
      <c r="AG25" s="67">
        <f t="shared" si="15"/>
        <v>0</v>
      </c>
      <c r="AH25" s="67">
        <f t="shared" si="15"/>
        <v>0</v>
      </c>
      <c r="AI25" s="67">
        <f t="shared" si="15"/>
        <v>0</v>
      </c>
      <c r="AJ25" s="81"/>
      <c r="AK25" s="78"/>
      <c r="AL25" s="78"/>
      <c r="AM25" s="78"/>
      <c r="AN25" s="78"/>
      <c r="AO25" s="78"/>
      <c r="AP25" s="78"/>
      <c r="AQ25" s="78"/>
      <c r="AR25" s="96"/>
      <c r="AS25" s="96"/>
      <c r="AT25" s="96"/>
      <c r="AU25" s="92"/>
      <c r="AV25" s="92"/>
      <c r="AW25" s="92"/>
      <c r="AX25" s="92"/>
      <c r="AY25" s="92"/>
      <c r="AZ25" s="92"/>
      <c r="BA25" s="237"/>
    </row>
    <row r="26" spans="1:53" ht="39.950000000000003" customHeight="1" thickTop="1" x14ac:dyDescent="0.2">
      <c r="A26" s="82">
        <v>3</v>
      </c>
      <c r="B26" s="85" t="s">
        <v>91</v>
      </c>
      <c r="C26" s="85" t="s">
        <v>31</v>
      </c>
      <c r="D26" s="68"/>
      <c r="E26" s="69" t="s">
        <v>37</v>
      </c>
      <c r="F26" s="69" t="s">
        <v>30</v>
      </c>
      <c r="G26" s="69" t="s">
        <v>37</v>
      </c>
      <c r="H26" s="69" t="s">
        <v>37</v>
      </c>
      <c r="I26" s="69" t="s">
        <v>29</v>
      </c>
      <c r="J26" s="69" t="s">
        <v>29</v>
      </c>
      <c r="K26" s="69" t="s">
        <v>29</v>
      </c>
      <c r="L26" s="69" t="s">
        <v>23</v>
      </c>
      <c r="M26" s="69" t="s">
        <v>29</v>
      </c>
      <c r="N26" s="69" t="s">
        <v>23</v>
      </c>
      <c r="O26" s="69" t="s">
        <v>23</v>
      </c>
      <c r="P26" s="69" t="s">
        <v>30</v>
      </c>
      <c r="Q26" s="69" t="s">
        <v>30</v>
      </c>
      <c r="R26" s="69" t="s">
        <v>30</v>
      </c>
      <c r="S26" s="69" t="s">
        <v>37</v>
      </c>
      <c r="T26" s="69" t="s">
        <v>30</v>
      </c>
      <c r="U26" s="69" t="s">
        <v>37</v>
      </c>
      <c r="V26" s="69" t="s">
        <v>37</v>
      </c>
      <c r="W26" s="69" t="s">
        <v>29</v>
      </c>
      <c r="X26" s="69" t="s">
        <v>29</v>
      </c>
      <c r="Y26" s="69" t="s">
        <v>29</v>
      </c>
      <c r="Z26" s="69" t="s">
        <v>23</v>
      </c>
      <c r="AA26" s="69" t="s">
        <v>29</v>
      </c>
      <c r="AB26" s="69" t="s">
        <v>23</v>
      </c>
      <c r="AC26" s="69" t="s">
        <v>37</v>
      </c>
      <c r="AD26" s="69" t="s">
        <v>30</v>
      </c>
      <c r="AE26" s="69" t="s">
        <v>30</v>
      </c>
      <c r="AF26" s="69" t="s">
        <v>30</v>
      </c>
      <c r="AG26" s="69" t="s">
        <v>37</v>
      </c>
      <c r="AH26" s="69" t="s">
        <v>30</v>
      </c>
      <c r="AI26" s="69" t="s">
        <v>37</v>
      </c>
      <c r="AJ26" s="79">
        <f>COUNTIF($E26:$AI26,"Д")+COUNTIF($E26:$AI26,"дд")+COUNTIF($E26:$AI26,"Н")+COUNTIF($E26:$AI26,"&gt;0")</f>
        <v>22</v>
      </c>
      <c r="AK26" s="76">
        <f>COUNTIF(D26:AH26,"Ц")</f>
        <v>0</v>
      </c>
      <c r="AL26" s="76">
        <f>COUNTIF(E26:AI26,"О")</f>
        <v>0</v>
      </c>
      <c r="AM26" s="76">
        <f>COUNTIF(E26:AI26,"Б")</f>
        <v>0</v>
      </c>
      <c r="AN26" s="76">
        <f>COUNTIF(E26:AI26,"Г")</f>
        <v>0</v>
      </c>
      <c r="AO26" s="76">
        <f>COUNTIF(E26:AI26,"А")</f>
        <v>0</v>
      </c>
      <c r="AP26" s="76">
        <f>COUNTIF(E26:AI26,"П")</f>
        <v>0</v>
      </c>
      <c r="AQ26" s="76">
        <f>COUNTIF(E26:AI26,"В")</f>
        <v>9</v>
      </c>
      <c r="AR26" s="94">
        <f>SUM(E27:AI29)</f>
        <v>244</v>
      </c>
      <c r="AS26" s="94">
        <f t="shared" ref="AS26" si="16">SUM(PRODUCT(COUNTIF($E$7:$AI$7,1),7.2),PRODUCT(COUNTIF($E$7:$AI$7,2),6.2))-PRODUCT(COUNTIFS($E26:$AI26,"Б",$E$7:$AI$7,1),7.2)-PRODUCT(COUNTIFS($E26:$AI26,"Б",$E$7:$AI$7,2),6.2)-PRODUCT(COUNTIFS($E26:$AI26,"О",$E$7:$AI$7,1),7.2)-PRODUCT(COUNTIFS($E26:$AI26,"О",$E$7:$AI$7,1),7.2)</f>
        <v>150.19999999999999</v>
      </c>
      <c r="AT26" s="94">
        <f>SUM(E27:AI27)</f>
        <v>122</v>
      </c>
      <c r="AU26" s="93">
        <f>SUM(E28:AI28)</f>
        <v>50</v>
      </c>
      <c r="AV26" s="93">
        <f>SUM(E29:AI29)</f>
        <v>72</v>
      </c>
      <c r="AW26" s="93">
        <f t="shared" ref="AW26" si="17">SUM(E30:AI30)</f>
        <v>20</v>
      </c>
      <c r="AX26" s="74">
        <v>41.8</v>
      </c>
      <c r="AY26" s="75">
        <v>20</v>
      </c>
      <c r="AZ26" s="75">
        <v>32</v>
      </c>
      <c r="BA26" s="235">
        <f>ROUND(IF(AX27&gt;=7.2,AX27/7.2,0),0)</f>
        <v>13</v>
      </c>
    </row>
    <row r="27" spans="1:53" ht="15.75" customHeight="1" x14ac:dyDescent="0.2">
      <c r="A27" s="83"/>
      <c r="B27" s="86"/>
      <c r="C27" s="86"/>
      <c r="D27" s="18" t="s">
        <v>24</v>
      </c>
      <c r="E27" s="19">
        <f>IF(E26="Д",8,IF(E26="дд",8,IF(E26="Н",2,IF(AND(E26&gt;8,E26&lt;=24),8,0))))</f>
        <v>0</v>
      </c>
      <c r="F27" s="19">
        <f t="shared" ref="F27:AI27" si="18">IF(F26="Д",8,IF(F26="дд",8,IF(F26="Н",2,IF(AND(F26&gt;8,F26&lt;=24),8,0))))</f>
        <v>2</v>
      </c>
      <c r="G27" s="19">
        <f t="shared" si="18"/>
        <v>0</v>
      </c>
      <c r="H27" s="19">
        <f t="shared" si="18"/>
        <v>0</v>
      </c>
      <c r="I27" s="19">
        <f t="shared" si="18"/>
        <v>8</v>
      </c>
      <c r="J27" s="19">
        <f t="shared" si="18"/>
        <v>8</v>
      </c>
      <c r="K27" s="19">
        <f t="shared" si="18"/>
        <v>8</v>
      </c>
      <c r="L27" s="19">
        <f t="shared" si="18"/>
        <v>8</v>
      </c>
      <c r="M27" s="19">
        <f t="shared" si="18"/>
        <v>8</v>
      </c>
      <c r="N27" s="19">
        <f t="shared" si="18"/>
        <v>8</v>
      </c>
      <c r="O27" s="19">
        <f t="shared" si="18"/>
        <v>8</v>
      </c>
      <c r="P27" s="19">
        <f t="shared" si="18"/>
        <v>2</v>
      </c>
      <c r="Q27" s="19">
        <f t="shared" si="18"/>
        <v>2</v>
      </c>
      <c r="R27" s="19">
        <f t="shared" si="18"/>
        <v>2</v>
      </c>
      <c r="S27" s="19">
        <f t="shared" si="18"/>
        <v>0</v>
      </c>
      <c r="T27" s="19">
        <f t="shared" si="18"/>
        <v>2</v>
      </c>
      <c r="U27" s="19">
        <f t="shared" si="18"/>
        <v>0</v>
      </c>
      <c r="V27" s="19">
        <f t="shared" si="18"/>
        <v>0</v>
      </c>
      <c r="W27" s="19">
        <f t="shared" si="18"/>
        <v>8</v>
      </c>
      <c r="X27" s="19">
        <f t="shared" si="18"/>
        <v>8</v>
      </c>
      <c r="Y27" s="19">
        <f t="shared" si="18"/>
        <v>8</v>
      </c>
      <c r="Z27" s="19">
        <f t="shared" si="18"/>
        <v>8</v>
      </c>
      <c r="AA27" s="19">
        <f t="shared" si="18"/>
        <v>8</v>
      </c>
      <c r="AB27" s="19">
        <f t="shared" si="18"/>
        <v>8</v>
      </c>
      <c r="AC27" s="19">
        <f t="shared" si="18"/>
        <v>0</v>
      </c>
      <c r="AD27" s="19">
        <f t="shared" si="18"/>
        <v>2</v>
      </c>
      <c r="AE27" s="19">
        <f t="shared" si="18"/>
        <v>2</v>
      </c>
      <c r="AF27" s="19">
        <f t="shared" si="18"/>
        <v>2</v>
      </c>
      <c r="AG27" s="19">
        <f t="shared" si="18"/>
        <v>0</v>
      </c>
      <c r="AH27" s="19">
        <f t="shared" si="18"/>
        <v>2</v>
      </c>
      <c r="AI27" s="19">
        <f t="shared" si="18"/>
        <v>0</v>
      </c>
      <c r="AJ27" s="80"/>
      <c r="AK27" s="77"/>
      <c r="AL27" s="77"/>
      <c r="AM27" s="77"/>
      <c r="AN27" s="77"/>
      <c r="AO27" s="77"/>
      <c r="AP27" s="77"/>
      <c r="AQ27" s="77"/>
      <c r="AR27" s="95"/>
      <c r="AS27" s="95"/>
      <c r="AT27" s="95"/>
      <c r="AU27" s="91"/>
      <c r="AV27" s="91"/>
      <c r="AW27" s="91"/>
      <c r="AX27" s="91">
        <f>IF(SUM(AT26,AU26,AV26,-AS26)&gt;0,SUM(AT26,AU26,AV26,-AS26),0)</f>
        <v>93.800000000000011</v>
      </c>
      <c r="AY27" s="91"/>
      <c r="AZ27" s="91"/>
      <c r="BA27" s="236"/>
    </row>
    <row r="28" spans="1:53" ht="15.75" customHeight="1" x14ac:dyDescent="0.2">
      <c r="A28" s="83"/>
      <c r="B28" s="86"/>
      <c r="C28" s="86"/>
      <c r="D28" s="18" t="s">
        <v>25</v>
      </c>
      <c r="E28" s="20">
        <f>IF(E26="Д",4,IF(E26="дд",0,IF(E26="Н",2,IF(AND(E26&gt;12,E26&lt;=24),4,IF(AND(E26&gt;8,E26&lt;=12),E26-8,0)))))</f>
        <v>0</v>
      </c>
      <c r="F28" s="20">
        <f t="shared" ref="F28:AI28" si="19">IF(F26="Д",4,IF(F26="дд",0,IF(F26="Н",2,IF(AND(F26&gt;12,F26&lt;=24),4,IF(AND(F26&gt;8,F26&lt;=12),F26-8,0)))))</f>
        <v>2</v>
      </c>
      <c r="G28" s="20">
        <f t="shared" si="19"/>
        <v>0</v>
      </c>
      <c r="H28" s="20">
        <f t="shared" si="19"/>
        <v>0</v>
      </c>
      <c r="I28" s="20">
        <f t="shared" si="19"/>
        <v>4</v>
      </c>
      <c r="J28" s="20">
        <f t="shared" si="19"/>
        <v>4</v>
      </c>
      <c r="K28" s="20">
        <f t="shared" si="19"/>
        <v>4</v>
      </c>
      <c r="L28" s="20">
        <f t="shared" si="19"/>
        <v>0</v>
      </c>
      <c r="M28" s="20">
        <f t="shared" si="19"/>
        <v>4</v>
      </c>
      <c r="N28" s="20">
        <f t="shared" si="19"/>
        <v>0</v>
      </c>
      <c r="O28" s="20">
        <f t="shared" si="19"/>
        <v>0</v>
      </c>
      <c r="P28" s="20">
        <f t="shared" si="19"/>
        <v>2</v>
      </c>
      <c r="Q28" s="20">
        <f t="shared" si="19"/>
        <v>2</v>
      </c>
      <c r="R28" s="20">
        <f t="shared" si="19"/>
        <v>2</v>
      </c>
      <c r="S28" s="20">
        <f t="shared" si="19"/>
        <v>0</v>
      </c>
      <c r="T28" s="20">
        <f t="shared" si="19"/>
        <v>2</v>
      </c>
      <c r="U28" s="20">
        <f t="shared" si="19"/>
        <v>0</v>
      </c>
      <c r="V28" s="20">
        <f t="shared" si="19"/>
        <v>0</v>
      </c>
      <c r="W28" s="20">
        <f t="shared" si="19"/>
        <v>4</v>
      </c>
      <c r="X28" s="20">
        <f t="shared" si="19"/>
        <v>4</v>
      </c>
      <c r="Y28" s="20">
        <f t="shared" si="19"/>
        <v>4</v>
      </c>
      <c r="Z28" s="20">
        <f t="shared" si="19"/>
        <v>0</v>
      </c>
      <c r="AA28" s="20">
        <f t="shared" si="19"/>
        <v>4</v>
      </c>
      <c r="AB28" s="20">
        <f t="shared" si="19"/>
        <v>0</v>
      </c>
      <c r="AC28" s="20">
        <f t="shared" si="19"/>
        <v>0</v>
      </c>
      <c r="AD28" s="20">
        <f t="shared" si="19"/>
        <v>2</v>
      </c>
      <c r="AE28" s="20">
        <f t="shared" si="19"/>
        <v>2</v>
      </c>
      <c r="AF28" s="20">
        <f t="shared" si="19"/>
        <v>2</v>
      </c>
      <c r="AG28" s="20">
        <f t="shared" si="19"/>
        <v>0</v>
      </c>
      <c r="AH28" s="20">
        <f t="shared" si="19"/>
        <v>2</v>
      </c>
      <c r="AI28" s="20">
        <f t="shared" si="19"/>
        <v>0</v>
      </c>
      <c r="AJ28" s="80"/>
      <c r="AK28" s="77"/>
      <c r="AL28" s="77"/>
      <c r="AM28" s="77"/>
      <c r="AN28" s="77"/>
      <c r="AO28" s="77"/>
      <c r="AP28" s="77"/>
      <c r="AQ28" s="77"/>
      <c r="AR28" s="95"/>
      <c r="AS28" s="95"/>
      <c r="AT28" s="95"/>
      <c r="AU28" s="91"/>
      <c r="AV28" s="91"/>
      <c r="AW28" s="91"/>
      <c r="AX28" s="91"/>
      <c r="AY28" s="91"/>
      <c r="AZ28" s="91"/>
      <c r="BA28" s="236"/>
    </row>
    <row r="29" spans="1:53" ht="15.75" customHeight="1" x14ac:dyDescent="0.2">
      <c r="A29" s="83"/>
      <c r="B29" s="86"/>
      <c r="C29" s="86"/>
      <c r="D29" s="18" t="s">
        <v>26</v>
      </c>
      <c r="E29" s="70">
        <f>IF(E26="Д",0,IF(E26="дд",0,IF(E26="Н",8,IF(AND(E26&gt;12,E26&lt;=24),E26-12,0))))</f>
        <v>0</v>
      </c>
      <c r="F29" s="70">
        <f t="shared" ref="F29:AI29" si="20">IF(F26="Д",0,IF(F26="дд",0,IF(F26="Н",8,IF(AND(F26&gt;12,F26&lt;=24),F26-12,0))))</f>
        <v>8</v>
      </c>
      <c r="G29" s="70">
        <f t="shared" si="20"/>
        <v>0</v>
      </c>
      <c r="H29" s="70">
        <f t="shared" si="20"/>
        <v>0</v>
      </c>
      <c r="I29" s="70">
        <f t="shared" si="20"/>
        <v>0</v>
      </c>
      <c r="J29" s="70">
        <f t="shared" si="20"/>
        <v>0</v>
      </c>
      <c r="K29" s="70">
        <f t="shared" si="20"/>
        <v>0</v>
      </c>
      <c r="L29" s="70">
        <f t="shared" si="20"/>
        <v>0</v>
      </c>
      <c r="M29" s="70">
        <f t="shared" si="20"/>
        <v>0</v>
      </c>
      <c r="N29" s="70">
        <f t="shared" si="20"/>
        <v>0</v>
      </c>
      <c r="O29" s="70">
        <f t="shared" si="20"/>
        <v>0</v>
      </c>
      <c r="P29" s="70">
        <f t="shared" si="20"/>
        <v>8</v>
      </c>
      <c r="Q29" s="70">
        <f t="shared" si="20"/>
        <v>8</v>
      </c>
      <c r="R29" s="70">
        <f t="shared" si="20"/>
        <v>8</v>
      </c>
      <c r="S29" s="70">
        <f t="shared" si="20"/>
        <v>0</v>
      </c>
      <c r="T29" s="70">
        <f t="shared" si="20"/>
        <v>8</v>
      </c>
      <c r="U29" s="70">
        <f t="shared" si="20"/>
        <v>0</v>
      </c>
      <c r="V29" s="70">
        <f t="shared" si="20"/>
        <v>0</v>
      </c>
      <c r="W29" s="70">
        <f t="shared" si="20"/>
        <v>0</v>
      </c>
      <c r="X29" s="70">
        <f t="shared" si="20"/>
        <v>0</v>
      </c>
      <c r="Y29" s="70">
        <f t="shared" si="20"/>
        <v>0</v>
      </c>
      <c r="Z29" s="70">
        <f t="shared" si="20"/>
        <v>0</v>
      </c>
      <c r="AA29" s="70">
        <f t="shared" si="20"/>
        <v>0</v>
      </c>
      <c r="AB29" s="70">
        <f t="shared" si="20"/>
        <v>0</v>
      </c>
      <c r="AC29" s="70">
        <f t="shared" si="20"/>
        <v>0</v>
      </c>
      <c r="AD29" s="70">
        <f t="shared" si="20"/>
        <v>8</v>
      </c>
      <c r="AE29" s="70">
        <f t="shared" si="20"/>
        <v>8</v>
      </c>
      <c r="AF29" s="70">
        <f t="shared" si="20"/>
        <v>8</v>
      </c>
      <c r="AG29" s="70">
        <f t="shared" si="20"/>
        <v>0</v>
      </c>
      <c r="AH29" s="70">
        <f t="shared" si="20"/>
        <v>8</v>
      </c>
      <c r="AI29" s="70">
        <f t="shared" si="20"/>
        <v>0</v>
      </c>
      <c r="AJ29" s="80"/>
      <c r="AK29" s="77"/>
      <c r="AL29" s="77"/>
      <c r="AM29" s="77"/>
      <c r="AN29" s="77"/>
      <c r="AO29" s="77"/>
      <c r="AP29" s="77"/>
      <c r="AQ29" s="77"/>
      <c r="AR29" s="95"/>
      <c r="AS29" s="95"/>
      <c r="AT29" s="95"/>
      <c r="AU29" s="91"/>
      <c r="AV29" s="91"/>
      <c r="AW29" s="91"/>
      <c r="AX29" s="91"/>
      <c r="AY29" s="91"/>
      <c r="AZ29" s="91"/>
      <c r="BA29" s="236"/>
    </row>
    <row r="30" spans="1:53" ht="15.75" customHeight="1" thickBot="1" x14ac:dyDescent="0.25">
      <c r="A30" s="84"/>
      <c r="B30" s="87"/>
      <c r="C30" s="87"/>
      <c r="D30" s="66" t="s">
        <v>85</v>
      </c>
      <c r="E30" s="67">
        <f t="shared" ref="E30:AI30" si="21">IF(NOT(ISNA(VLOOKUP(E$12,Праздники,1,FALSE))),SUM(E27:E29),0)</f>
        <v>0</v>
      </c>
      <c r="F30" s="67">
        <f t="shared" si="21"/>
        <v>0</v>
      </c>
      <c r="G30" s="67">
        <f t="shared" si="21"/>
        <v>0</v>
      </c>
      <c r="H30" s="67">
        <f t="shared" si="21"/>
        <v>0</v>
      </c>
      <c r="I30" s="67">
        <f t="shared" si="21"/>
        <v>0</v>
      </c>
      <c r="J30" s="67">
        <f t="shared" si="21"/>
        <v>0</v>
      </c>
      <c r="K30" s="67">
        <f t="shared" si="21"/>
        <v>0</v>
      </c>
      <c r="L30" s="67">
        <f t="shared" si="21"/>
        <v>8</v>
      </c>
      <c r="M30" s="67">
        <f t="shared" si="21"/>
        <v>12</v>
      </c>
      <c r="N30" s="67">
        <f t="shared" si="21"/>
        <v>0</v>
      </c>
      <c r="O30" s="67">
        <f t="shared" si="21"/>
        <v>0</v>
      </c>
      <c r="P30" s="67">
        <f t="shared" si="21"/>
        <v>0</v>
      </c>
      <c r="Q30" s="67">
        <f t="shared" si="21"/>
        <v>0</v>
      </c>
      <c r="R30" s="67">
        <f t="shared" si="21"/>
        <v>0</v>
      </c>
      <c r="S30" s="67">
        <f t="shared" si="21"/>
        <v>0</v>
      </c>
      <c r="T30" s="67">
        <f t="shared" si="21"/>
        <v>0</v>
      </c>
      <c r="U30" s="67">
        <f t="shared" si="21"/>
        <v>0</v>
      </c>
      <c r="V30" s="67">
        <f t="shared" si="21"/>
        <v>0</v>
      </c>
      <c r="W30" s="67">
        <f t="shared" si="21"/>
        <v>0</v>
      </c>
      <c r="X30" s="67">
        <f t="shared" si="21"/>
        <v>0</v>
      </c>
      <c r="Y30" s="67">
        <f t="shared" si="21"/>
        <v>0</v>
      </c>
      <c r="Z30" s="67">
        <f t="shared" si="21"/>
        <v>0</v>
      </c>
      <c r="AA30" s="67">
        <f t="shared" si="21"/>
        <v>0</v>
      </c>
      <c r="AB30" s="67">
        <f t="shared" si="21"/>
        <v>0</v>
      </c>
      <c r="AC30" s="67">
        <f t="shared" si="21"/>
        <v>0</v>
      </c>
      <c r="AD30" s="67">
        <f t="shared" si="21"/>
        <v>0</v>
      </c>
      <c r="AE30" s="67">
        <f t="shared" si="21"/>
        <v>0</v>
      </c>
      <c r="AF30" s="67">
        <f t="shared" si="21"/>
        <v>0</v>
      </c>
      <c r="AG30" s="67">
        <f t="shared" si="21"/>
        <v>0</v>
      </c>
      <c r="AH30" s="67">
        <f t="shared" si="21"/>
        <v>0</v>
      </c>
      <c r="AI30" s="67">
        <f t="shared" si="21"/>
        <v>0</v>
      </c>
      <c r="AJ30" s="81"/>
      <c r="AK30" s="78"/>
      <c r="AL30" s="78"/>
      <c r="AM30" s="78"/>
      <c r="AN30" s="78"/>
      <c r="AO30" s="78"/>
      <c r="AP30" s="78"/>
      <c r="AQ30" s="78"/>
      <c r="AR30" s="96"/>
      <c r="AS30" s="96"/>
      <c r="AT30" s="96"/>
      <c r="AU30" s="92"/>
      <c r="AV30" s="92"/>
      <c r="AW30" s="92"/>
      <c r="AX30" s="92"/>
      <c r="AY30" s="92"/>
      <c r="AZ30" s="92"/>
      <c r="BA30" s="237"/>
    </row>
    <row r="31" spans="1:53" ht="39.950000000000003" customHeight="1" thickTop="1" x14ac:dyDescent="0.2">
      <c r="A31" s="82">
        <v>4</v>
      </c>
      <c r="B31" s="85" t="s">
        <v>92</v>
      </c>
      <c r="C31" s="85" t="s">
        <v>32</v>
      </c>
      <c r="D31" s="71"/>
      <c r="E31" s="42" t="s">
        <v>23</v>
      </c>
      <c r="F31" s="42" t="s">
        <v>29</v>
      </c>
      <c r="G31" s="42" t="s">
        <v>23</v>
      </c>
      <c r="H31" s="42" t="s">
        <v>37</v>
      </c>
      <c r="I31" s="42" t="s">
        <v>30</v>
      </c>
      <c r="J31" s="42" t="s">
        <v>30</v>
      </c>
      <c r="K31" s="42" t="s">
        <v>30</v>
      </c>
      <c r="L31" s="42" t="s">
        <v>37</v>
      </c>
      <c r="M31" s="42" t="s">
        <v>30</v>
      </c>
      <c r="N31" s="42" t="s">
        <v>37</v>
      </c>
      <c r="O31" s="42" t="s">
        <v>37</v>
      </c>
      <c r="P31" s="42" t="s">
        <v>33</v>
      </c>
      <c r="Q31" s="42" t="s">
        <v>33</v>
      </c>
      <c r="R31" s="42" t="s">
        <v>33</v>
      </c>
      <c r="S31" s="42" t="s">
        <v>33</v>
      </c>
      <c r="T31" s="42" t="s">
        <v>33</v>
      </c>
      <c r="U31" s="42" t="s">
        <v>37</v>
      </c>
      <c r="V31" s="42" t="s">
        <v>37</v>
      </c>
      <c r="W31" s="42" t="s">
        <v>30</v>
      </c>
      <c r="X31" s="42" t="s">
        <v>30</v>
      </c>
      <c r="Y31" s="42" t="s">
        <v>30</v>
      </c>
      <c r="Z31" s="42" t="s">
        <v>37</v>
      </c>
      <c r="AA31" s="42" t="s">
        <v>30</v>
      </c>
      <c r="AB31" s="42" t="s">
        <v>37</v>
      </c>
      <c r="AC31" s="42" t="s">
        <v>37</v>
      </c>
      <c r="AD31" s="42" t="s">
        <v>33</v>
      </c>
      <c r="AE31" s="42" t="s">
        <v>33</v>
      </c>
      <c r="AF31" s="42" t="s">
        <v>33</v>
      </c>
      <c r="AG31" s="42" t="s">
        <v>33</v>
      </c>
      <c r="AH31" s="42" t="s">
        <v>33</v>
      </c>
      <c r="AI31" s="42" t="s">
        <v>37</v>
      </c>
      <c r="AJ31" s="79">
        <f>COUNTIF($E31:$AI31,"Д")+COUNTIF($E31:$AI31,"дд")+COUNTIF($E31:$AI31,"Н")+COUNTIF($E31:$AI31,"&gt;0")</f>
        <v>11</v>
      </c>
      <c r="AK31" s="76">
        <f>COUNTIF(D31:AH31,"Ц")</f>
        <v>0</v>
      </c>
      <c r="AL31" s="76">
        <f>COUNTIF(E31:AI31,"О")</f>
        <v>0</v>
      </c>
      <c r="AM31" s="76">
        <f>COUNTIF(E31:AI31,"Б")</f>
        <v>10</v>
      </c>
      <c r="AN31" s="76">
        <f>COUNTIF(E31:AI31,"Г")</f>
        <v>0</v>
      </c>
      <c r="AO31" s="76">
        <f>COUNTIF(E31:AI31,"А")</f>
        <v>0</v>
      </c>
      <c r="AP31" s="76">
        <f>COUNTIF(E31:AI31,"П")</f>
        <v>0</v>
      </c>
      <c r="AQ31" s="76">
        <f>COUNTIF(E31:AI31,"В")</f>
        <v>10</v>
      </c>
      <c r="AR31" s="94">
        <f>SUM(E32:AI34)</f>
        <v>124</v>
      </c>
      <c r="AS31" s="94">
        <f t="shared" ref="AS31" si="22">SUM(PRODUCT(COUNTIF($E$7:$AI$7,1),7.2),PRODUCT(COUNTIF($E$7:$AI$7,2),6.2))-PRODUCT(COUNTIFS($E31:$AI31,"Б",$E$7:$AI$7,1),7.2)-PRODUCT(COUNTIFS($E31:$AI31,"Б",$E$7:$AI$7,2),6.2)-PRODUCT(COUNTIFS($E31:$AI31,"О",$E$7:$AI$7,1),7.2)-PRODUCT(COUNTIFS($E31:$AI31,"О",$E$7:$AI$7,1),7.2)</f>
        <v>78.199999999999989</v>
      </c>
      <c r="AT31" s="94">
        <f>SUM(E32:AI32)</f>
        <v>40</v>
      </c>
      <c r="AU31" s="93">
        <f>SUM(E33:AI33)</f>
        <v>20</v>
      </c>
      <c r="AV31" s="93">
        <f>SUM(E34:AI34)</f>
        <v>64</v>
      </c>
      <c r="AW31" s="93">
        <f t="shared" ref="AW31" si="23">SUM(E35:AI35)</f>
        <v>12</v>
      </c>
      <c r="AX31" s="74">
        <v>6</v>
      </c>
      <c r="AY31" s="75">
        <v>7.8</v>
      </c>
      <c r="AZ31" s="75">
        <v>32</v>
      </c>
      <c r="BA31" s="88">
        <f>ROUND(IF(AX32&gt;=7.2,AX32/7.2,0),0)</f>
        <v>6</v>
      </c>
    </row>
    <row r="32" spans="1:53" ht="15.75" customHeight="1" x14ac:dyDescent="0.2">
      <c r="A32" s="83"/>
      <c r="B32" s="86"/>
      <c r="C32" s="86"/>
      <c r="D32" s="72" t="s">
        <v>24</v>
      </c>
      <c r="E32" s="19">
        <f>IF(E31="Д",8,IF(E31="дд",8,IF(E31="Н",2,IF(AND(E31&gt;8,E31&lt;=24),8,0))))</f>
        <v>8</v>
      </c>
      <c r="F32" s="19">
        <f t="shared" ref="F32:AI32" si="24">IF(F31="Д",8,IF(F31="дд",8,IF(F31="Н",2,IF(AND(F31&gt;8,F31&lt;=24),8,0))))</f>
        <v>8</v>
      </c>
      <c r="G32" s="19">
        <f t="shared" si="24"/>
        <v>8</v>
      </c>
      <c r="H32" s="19">
        <f t="shared" si="24"/>
        <v>0</v>
      </c>
      <c r="I32" s="19">
        <f t="shared" si="24"/>
        <v>2</v>
      </c>
      <c r="J32" s="19">
        <f t="shared" si="24"/>
        <v>2</v>
      </c>
      <c r="K32" s="19">
        <f t="shared" si="24"/>
        <v>2</v>
      </c>
      <c r="L32" s="19">
        <f t="shared" si="24"/>
        <v>0</v>
      </c>
      <c r="M32" s="19">
        <f t="shared" si="24"/>
        <v>2</v>
      </c>
      <c r="N32" s="19">
        <f t="shared" si="24"/>
        <v>0</v>
      </c>
      <c r="O32" s="19">
        <f t="shared" si="24"/>
        <v>0</v>
      </c>
      <c r="P32" s="19">
        <f t="shared" si="24"/>
        <v>0</v>
      </c>
      <c r="Q32" s="19">
        <f t="shared" si="24"/>
        <v>0</v>
      </c>
      <c r="R32" s="19">
        <f t="shared" si="24"/>
        <v>0</v>
      </c>
      <c r="S32" s="19">
        <f t="shared" si="24"/>
        <v>0</v>
      </c>
      <c r="T32" s="19">
        <f t="shared" si="24"/>
        <v>0</v>
      </c>
      <c r="U32" s="19">
        <f t="shared" si="24"/>
        <v>0</v>
      </c>
      <c r="V32" s="19">
        <f t="shared" si="24"/>
        <v>0</v>
      </c>
      <c r="W32" s="19">
        <f t="shared" si="24"/>
        <v>2</v>
      </c>
      <c r="X32" s="19">
        <f t="shared" si="24"/>
        <v>2</v>
      </c>
      <c r="Y32" s="19">
        <f t="shared" si="24"/>
        <v>2</v>
      </c>
      <c r="Z32" s="19">
        <f t="shared" si="24"/>
        <v>0</v>
      </c>
      <c r="AA32" s="19">
        <f t="shared" si="24"/>
        <v>2</v>
      </c>
      <c r="AB32" s="19">
        <f t="shared" si="24"/>
        <v>0</v>
      </c>
      <c r="AC32" s="19">
        <f t="shared" si="24"/>
        <v>0</v>
      </c>
      <c r="AD32" s="19">
        <f t="shared" si="24"/>
        <v>0</v>
      </c>
      <c r="AE32" s="19">
        <f t="shared" si="24"/>
        <v>0</v>
      </c>
      <c r="AF32" s="19">
        <f t="shared" si="24"/>
        <v>0</v>
      </c>
      <c r="AG32" s="19">
        <f t="shared" si="24"/>
        <v>0</v>
      </c>
      <c r="AH32" s="19">
        <f t="shared" si="24"/>
        <v>0</v>
      </c>
      <c r="AI32" s="19">
        <f t="shared" si="24"/>
        <v>0</v>
      </c>
      <c r="AJ32" s="80"/>
      <c r="AK32" s="77"/>
      <c r="AL32" s="77"/>
      <c r="AM32" s="77"/>
      <c r="AN32" s="77"/>
      <c r="AO32" s="77"/>
      <c r="AP32" s="77"/>
      <c r="AQ32" s="77"/>
      <c r="AR32" s="95"/>
      <c r="AS32" s="95"/>
      <c r="AT32" s="95"/>
      <c r="AU32" s="91"/>
      <c r="AV32" s="91"/>
      <c r="AW32" s="91"/>
      <c r="AX32" s="91">
        <f>IF(SUM(AT31,AU31,AV31,-AS31)&gt;0,SUM(AT31,AU31,AV31,-AS31),0)</f>
        <v>45.800000000000011</v>
      </c>
      <c r="AY32" s="91"/>
      <c r="AZ32" s="91"/>
      <c r="BA32" s="89"/>
    </row>
    <row r="33" spans="1:53" ht="15.75" customHeight="1" x14ac:dyDescent="0.2">
      <c r="A33" s="83"/>
      <c r="B33" s="86"/>
      <c r="C33" s="86"/>
      <c r="D33" s="72" t="s">
        <v>25</v>
      </c>
      <c r="E33" s="20">
        <f>IF(E31="Д",4,IF(E31="дд",0,IF(E31="Н",2,IF(AND(E31&gt;12,E31&lt;=24),4,IF(AND(E31&gt;8,E31&lt;=12),E31-8,0)))))</f>
        <v>0</v>
      </c>
      <c r="F33" s="20">
        <f t="shared" ref="F33:AI33" si="25">IF(F31="Д",4,IF(F31="дд",0,IF(F31="Н",2,IF(AND(F31&gt;12,F31&lt;=24),4,IF(AND(F31&gt;8,F31&lt;=12),F31-8,0)))))</f>
        <v>4</v>
      </c>
      <c r="G33" s="20">
        <f t="shared" si="25"/>
        <v>0</v>
      </c>
      <c r="H33" s="20">
        <f t="shared" si="25"/>
        <v>0</v>
      </c>
      <c r="I33" s="20">
        <f t="shared" si="25"/>
        <v>2</v>
      </c>
      <c r="J33" s="20">
        <f t="shared" si="25"/>
        <v>2</v>
      </c>
      <c r="K33" s="20">
        <f t="shared" si="25"/>
        <v>2</v>
      </c>
      <c r="L33" s="20">
        <f t="shared" si="25"/>
        <v>0</v>
      </c>
      <c r="M33" s="20">
        <f t="shared" si="25"/>
        <v>2</v>
      </c>
      <c r="N33" s="20">
        <f t="shared" si="25"/>
        <v>0</v>
      </c>
      <c r="O33" s="20">
        <f t="shared" si="25"/>
        <v>0</v>
      </c>
      <c r="P33" s="20">
        <f t="shared" si="25"/>
        <v>0</v>
      </c>
      <c r="Q33" s="20">
        <f t="shared" si="25"/>
        <v>0</v>
      </c>
      <c r="R33" s="20">
        <f t="shared" si="25"/>
        <v>0</v>
      </c>
      <c r="S33" s="20">
        <f t="shared" si="25"/>
        <v>0</v>
      </c>
      <c r="T33" s="20">
        <f t="shared" si="25"/>
        <v>0</v>
      </c>
      <c r="U33" s="20">
        <f t="shared" si="25"/>
        <v>0</v>
      </c>
      <c r="V33" s="20">
        <f t="shared" si="25"/>
        <v>0</v>
      </c>
      <c r="W33" s="20">
        <f t="shared" si="25"/>
        <v>2</v>
      </c>
      <c r="X33" s="20">
        <f t="shared" si="25"/>
        <v>2</v>
      </c>
      <c r="Y33" s="20">
        <f t="shared" si="25"/>
        <v>2</v>
      </c>
      <c r="Z33" s="20">
        <f t="shared" si="25"/>
        <v>0</v>
      </c>
      <c r="AA33" s="20">
        <f t="shared" si="25"/>
        <v>2</v>
      </c>
      <c r="AB33" s="20">
        <f t="shared" si="25"/>
        <v>0</v>
      </c>
      <c r="AC33" s="20">
        <f t="shared" si="25"/>
        <v>0</v>
      </c>
      <c r="AD33" s="20">
        <f t="shared" si="25"/>
        <v>0</v>
      </c>
      <c r="AE33" s="20">
        <f t="shared" si="25"/>
        <v>0</v>
      </c>
      <c r="AF33" s="20">
        <f t="shared" si="25"/>
        <v>0</v>
      </c>
      <c r="AG33" s="20">
        <f t="shared" si="25"/>
        <v>0</v>
      </c>
      <c r="AH33" s="20">
        <f t="shared" si="25"/>
        <v>0</v>
      </c>
      <c r="AI33" s="20">
        <f t="shared" si="25"/>
        <v>0</v>
      </c>
      <c r="AJ33" s="80"/>
      <c r="AK33" s="77"/>
      <c r="AL33" s="77"/>
      <c r="AM33" s="77"/>
      <c r="AN33" s="77"/>
      <c r="AO33" s="77"/>
      <c r="AP33" s="77"/>
      <c r="AQ33" s="77"/>
      <c r="AR33" s="95"/>
      <c r="AS33" s="95"/>
      <c r="AT33" s="95"/>
      <c r="AU33" s="91"/>
      <c r="AV33" s="91"/>
      <c r="AW33" s="91"/>
      <c r="AX33" s="91"/>
      <c r="AY33" s="91"/>
      <c r="AZ33" s="91"/>
      <c r="BA33" s="89"/>
    </row>
    <row r="34" spans="1:53" ht="15.75" customHeight="1" x14ac:dyDescent="0.2">
      <c r="A34" s="83"/>
      <c r="B34" s="86"/>
      <c r="C34" s="86"/>
      <c r="D34" s="72" t="s">
        <v>26</v>
      </c>
      <c r="E34" s="70">
        <f t="shared" ref="E34:AI34" si="26">IF(E31="Д",0,IF(E31="дд",0,IF(E31="Н",8,IF(AND(E31&gt;12,E31&lt;=24),E31-12,0))))</f>
        <v>0</v>
      </c>
      <c r="F34" s="70">
        <f t="shared" si="26"/>
        <v>0</v>
      </c>
      <c r="G34" s="70">
        <f t="shared" si="26"/>
        <v>0</v>
      </c>
      <c r="H34" s="70">
        <f t="shared" si="26"/>
        <v>0</v>
      </c>
      <c r="I34" s="70">
        <f t="shared" si="26"/>
        <v>8</v>
      </c>
      <c r="J34" s="70">
        <f t="shared" si="26"/>
        <v>8</v>
      </c>
      <c r="K34" s="70">
        <f t="shared" si="26"/>
        <v>8</v>
      </c>
      <c r="L34" s="70">
        <f t="shared" si="26"/>
        <v>0</v>
      </c>
      <c r="M34" s="70">
        <f t="shared" si="26"/>
        <v>8</v>
      </c>
      <c r="N34" s="70">
        <f t="shared" si="26"/>
        <v>0</v>
      </c>
      <c r="O34" s="70">
        <f t="shared" si="26"/>
        <v>0</v>
      </c>
      <c r="P34" s="70">
        <f t="shared" si="26"/>
        <v>0</v>
      </c>
      <c r="Q34" s="70">
        <f t="shared" si="26"/>
        <v>0</v>
      </c>
      <c r="R34" s="70">
        <f t="shared" si="26"/>
        <v>0</v>
      </c>
      <c r="S34" s="70">
        <f t="shared" si="26"/>
        <v>0</v>
      </c>
      <c r="T34" s="70">
        <f t="shared" si="26"/>
        <v>0</v>
      </c>
      <c r="U34" s="70">
        <f t="shared" si="26"/>
        <v>0</v>
      </c>
      <c r="V34" s="70">
        <f t="shared" si="26"/>
        <v>0</v>
      </c>
      <c r="W34" s="70">
        <f t="shared" si="26"/>
        <v>8</v>
      </c>
      <c r="X34" s="70">
        <f t="shared" si="26"/>
        <v>8</v>
      </c>
      <c r="Y34" s="70">
        <f t="shared" si="26"/>
        <v>8</v>
      </c>
      <c r="Z34" s="70">
        <f t="shared" si="26"/>
        <v>0</v>
      </c>
      <c r="AA34" s="70">
        <f t="shared" si="26"/>
        <v>8</v>
      </c>
      <c r="AB34" s="70">
        <f t="shared" si="26"/>
        <v>0</v>
      </c>
      <c r="AC34" s="70">
        <f t="shared" si="26"/>
        <v>0</v>
      </c>
      <c r="AD34" s="70">
        <f t="shared" si="26"/>
        <v>0</v>
      </c>
      <c r="AE34" s="70">
        <f t="shared" si="26"/>
        <v>0</v>
      </c>
      <c r="AF34" s="70">
        <f t="shared" si="26"/>
        <v>0</v>
      </c>
      <c r="AG34" s="70">
        <f t="shared" si="26"/>
        <v>0</v>
      </c>
      <c r="AH34" s="70">
        <f t="shared" si="26"/>
        <v>0</v>
      </c>
      <c r="AI34" s="70">
        <f t="shared" si="26"/>
        <v>0</v>
      </c>
      <c r="AJ34" s="80"/>
      <c r="AK34" s="77"/>
      <c r="AL34" s="77"/>
      <c r="AM34" s="77"/>
      <c r="AN34" s="77"/>
      <c r="AO34" s="77"/>
      <c r="AP34" s="77"/>
      <c r="AQ34" s="77"/>
      <c r="AR34" s="95"/>
      <c r="AS34" s="95"/>
      <c r="AT34" s="95"/>
      <c r="AU34" s="91"/>
      <c r="AV34" s="91"/>
      <c r="AW34" s="91"/>
      <c r="AX34" s="91"/>
      <c r="AY34" s="91"/>
      <c r="AZ34" s="91"/>
      <c r="BA34" s="89"/>
    </row>
    <row r="35" spans="1:53" ht="15.75" customHeight="1" thickBot="1" x14ac:dyDescent="0.25">
      <c r="A35" s="84"/>
      <c r="B35" s="87"/>
      <c r="C35" s="87"/>
      <c r="D35" s="66" t="s">
        <v>85</v>
      </c>
      <c r="E35" s="73">
        <f t="shared" ref="E35:AI35" si="27">IF(NOT(ISNA(VLOOKUP(E$12,Праздники,1,FALSE))),SUM(E32:E34),0)</f>
        <v>0</v>
      </c>
      <c r="F35" s="73">
        <f t="shared" si="27"/>
        <v>0</v>
      </c>
      <c r="G35" s="73">
        <f t="shared" si="27"/>
        <v>0</v>
      </c>
      <c r="H35" s="73">
        <f t="shared" si="27"/>
        <v>0</v>
      </c>
      <c r="I35" s="73">
        <f t="shared" si="27"/>
        <v>0</v>
      </c>
      <c r="J35" s="73">
        <f t="shared" si="27"/>
        <v>0</v>
      </c>
      <c r="K35" s="73">
        <f t="shared" si="27"/>
        <v>0</v>
      </c>
      <c r="L35" s="73">
        <f t="shared" si="27"/>
        <v>0</v>
      </c>
      <c r="M35" s="73">
        <f t="shared" si="27"/>
        <v>12</v>
      </c>
      <c r="N35" s="73">
        <f t="shared" si="27"/>
        <v>0</v>
      </c>
      <c r="O35" s="73">
        <f t="shared" si="27"/>
        <v>0</v>
      </c>
      <c r="P35" s="73">
        <f t="shared" si="27"/>
        <v>0</v>
      </c>
      <c r="Q35" s="73">
        <f t="shared" si="27"/>
        <v>0</v>
      </c>
      <c r="R35" s="73">
        <f t="shared" si="27"/>
        <v>0</v>
      </c>
      <c r="S35" s="73">
        <f t="shared" si="27"/>
        <v>0</v>
      </c>
      <c r="T35" s="73">
        <f t="shared" si="27"/>
        <v>0</v>
      </c>
      <c r="U35" s="73">
        <f t="shared" si="27"/>
        <v>0</v>
      </c>
      <c r="V35" s="73">
        <f t="shared" si="27"/>
        <v>0</v>
      </c>
      <c r="W35" s="73">
        <f t="shared" si="27"/>
        <v>0</v>
      </c>
      <c r="X35" s="73">
        <f t="shared" si="27"/>
        <v>0</v>
      </c>
      <c r="Y35" s="73">
        <f t="shared" si="27"/>
        <v>0</v>
      </c>
      <c r="Z35" s="73">
        <f t="shared" si="27"/>
        <v>0</v>
      </c>
      <c r="AA35" s="73">
        <f t="shared" si="27"/>
        <v>0</v>
      </c>
      <c r="AB35" s="73">
        <f t="shared" si="27"/>
        <v>0</v>
      </c>
      <c r="AC35" s="73">
        <f t="shared" si="27"/>
        <v>0</v>
      </c>
      <c r="AD35" s="73">
        <f t="shared" si="27"/>
        <v>0</v>
      </c>
      <c r="AE35" s="73">
        <f t="shared" si="27"/>
        <v>0</v>
      </c>
      <c r="AF35" s="73">
        <f t="shared" si="27"/>
        <v>0</v>
      </c>
      <c r="AG35" s="73">
        <f t="shared" si="27"/>
        <v>0</v>
      </c>
      <c r="AH35" s="73">
        <f t="shared" si="27"/>
        <v>0</v>
      </c>
      <c r="AI35" s="73">
        <f t="shared" si="27"/>
        <v>0</v>
      </c>
      <c r="AJ35" s="81"/>
      <c r="AK35" s="78"/>
      <c r="AL35" s="78"/>
      <c r="AM35" s="78"/>
      <c r="AN35" s="78"/>
      <c r="AO35" s="78"/>
      <c r="AP35" s="78"/>
      <c r="AQ35" s="78"/>
      <c r="AR35" s="96"/>
      <c r="AS35" s="96"/>
      <c r="AT35" s="96"/>
      <c r="AU35" s="92"/>
      <c r="AV35" s="92"/>
      <c r="AW35" s="92"/>
      <c r="AX35" s="92"/>
      <c r="AY35" s="92"/>
      <c r="AZ35" s="92"/>
      <c r="BA35" s="90"/>
    </row>
    <row r="36" spans="1:53" ht="39.950000000000003" customHeight="1" thickTop="1" x14ac:dyDescent="0.2"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</row>
    <row r="37" spans="1:53" ht="15.75" hidden="1" customHeight="1" x14ac:dyDescent="0.2"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</row>
    <row r="38" spans="1:53" ht="15.75" hidden="1" customHeight="1" x14ac:dyDescent="0.2"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</row>
    <row r="39" spans="1:53" ht="15.75" hidden="1" customHeight="1" x14ac:dyDescent="0.2"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</row>
    <row r="40" spans="1:53" ht="15.75" hidden="1" customHeight="1" x14ac:dyDescent="0.2"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</row>
    <row r="41" spans="1:53" ht="39.950000000000003" hidden="1" customHeight="1" x14ac:dyDescent="0.2"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</row>
    <row r="42" spans="1:53" ht="15.75" hidden="1" customHeight="1" x14ac:dyDescent="0.2"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</row>
    <row r="43" spans="1:53" ht="15.75" hidden="1" customHeight="1" x14ac:dyDescent="0.2"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</row>
    <row r="44" spans="1:53" ht="15.75" hidden="1" customHeight="1" x14ac:dyDescent="0.2"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</row>
    <row r="45" spans="1:53" ht="15.75" hidden="1" customHeight="1" x14ac:dyDescent="0.2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</row>
    <row r="46" spans="1:53" ht="39.950000000000003" hidden="1" customHeight="1" x14ac:dyDescent="0.2"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</row>
    <row r="47" spans="1:53" ht="15.75" hidden="1" customHeight="1" x14ac:dyDescent="0.2"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</row>
    <row r="48" spans="1:53" ht="15.75" hidden="1" customHeight="1" x14ac:dyDescent="0.2"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</row>
    <row r="49" spans="1:53" ht="15.75" hidden="1" customHeight="1" x14ac:dyDescent="0.2"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</row>
    <row r="50" spans="1:53" ht="15.75" hidden="1" customHeight="1" x14ac:dyDescent="0.2"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</row>
    <row r="51" spans="1:53" ht="39.950000000000003" hidden="1" customHeight="1" x14ac:dyDescent="0.2"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</row>
    <row r="52" spans="1:53" ht="15.75" hidden="1" customHeight="1" x14ac:dyDescent="0.2"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</row>
    <row r="53" spans="1:53" ht="15.75" hidden="1" customHeight="1" x14ac:dyDescent="0.2"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</row>
    <row r="54" spans="1:53" ht="15.75" hidden="1" customHeight="1" x14ac:dyDescent="0.2"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</row>
    <row r="55" spans="1:53" ht="15.75" hidden="1" customHeight="1" x14ac:dyDescent="0.2"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</row>
    <row r="56" spans="1:53" ht="39.950000000000003" hidden="1" customHeight="1" x14ac:dyDescent="0.2"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</row>
    <row r="57" spans="1:53" ht="15.75" hidden="1" customHeight="1" x14ac:dyDescent="0.2"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</row>
    <row r="58" spans="1:53" ht="15.75" hidden="1" customHeight="1" x14ac:dyDescent="0.2"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</row>
    <row r="59" spans="1:53" ht="15.75" hidden="1" customHeight="1" x14ac:dyDescent="0.2"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</row>
    <row r="60" spans="1:53" ht="15.75" hidden="1" customHeight="1" x14ac:dyDescent="0.2"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</row>
    <row r="61" spans="1:53" s="65" customFormat="1" ht="20.100000000000001" hidden="1" customHeight="1" x14ac:dyDescent="0.2">
      <c r="A61" s="23"/>
    </row>
    <row r="62" spans="1:53" ht="39.950000000000003" hidden="1" customHeight="1" x14ac:dyDescent="0.2"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</row>
    <row r="63" spans="1:53" ht="15.75" hidden="1" customHeight="1" x14ac:dyDescent="0.2"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</row>
    <row r="64" spans="1:53" ht="15.75" hidden="1" customHeight="1" x14ac:dyDescent="0.2"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</row>
    <row r="65" spans="2:53" ht="15.75" hidden="1" customHeight="1" x14ac:dyDescent="0.2"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</row>
    <row r="66" spans="2:53" ht="15.75" hidden="1" customHeight="1" x14ac:dyDescent="0.2"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</row>
    <row r="67" spans="2:53" ht="39.950000000000003" hidden="1" customHeight="1" x14ac:dyDescent="0.2"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</row>
    <row r="68" spans="2:53" ht="15.75" hidden="1" customHeight="1" x14ac:dyDescent="0.2"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</row>
    <row r="69" spans="2:53" ht="15.75" hidden="1" customHeight="1" x14ac:dyDescent="0.2"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</row>
    <row r="70" spans="2:53" ht="15.75" hidden="1" customHeight="1" x14ac:dyDescent="0.2"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</row>
    <row r="71" spans="2:53" ht="15.75" hidden="1" customHeight="1" x14ac:dyDescent="0.2"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</row>
    <row r="72" spans="2:53" ht="39.950000000000003" hidden="1" customHeight="1" x14ac:dyDescent="0.2"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</row>
    <row r="73" spans="2:53" ht="15.75" hidden="1" customHeight="1" x14ac:dyDescent="0.2"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</row>
    <row r="74" spans="2:53" ht="15.75" hidden="1" customHeight="1" x14ac:dyDescent="0.2"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</row>
    <row r="75" spans="2:53" ht="15.75" hidden="1" customHeight="1" x14ac:dyDescent="0.2"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</row>
    <row r="76" spans="2:53" ht="15.75" hidden="1" customHeight="1" x14ac:dyDescent="0.2"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</row>
    <row r="77" spans="2:53" ht="39.950000000000003" hidden="1" customHeight="1" x14ac:dyDescent="0.2"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</row>
    <row r="78" spans="2:53" ht="15.75" hidden="1" customHeight="1" x14ac:dyDescent="0.2"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</row>
    <row r="79" spans="2:53" ht="15.75" hidden="1" customHeight="1" x14ac:dyDescent="0.2"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</row>
    <row r="80" spans="2:53" ht="15.75" hidden="1" customHeight="1" x14ac:dyDescent="0.2"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</row>
    <row r="81" spans="2:53" ht="15.75" hidden="1" customHeight="1" x14ac:dyDescent="0.2"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</row>
    <row r="82" spans="2:53" ht="39.950000000000003" hidden="1" customHeight="1" x14ac:dyDescent="0.2"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</row>
    <row r="83" spans="2:53" ht="15.75" hidden="1" customHeight="1" x14ac:dyDescent="0.2"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</row>
    <row r="84" spans="2:53" ht="15.75" hidden="1" customHeight="1" x14ac:dyDescent="0.2"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</row>
    <row r="85" spans="2:53" ht="15.75" hidden="1" customHeight="1" x14ac:dyDescent="0.2"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</row>
    <row r="86" spans="2:53" ht="15.75" hidden="1" customHeight="1" x14ac:dyDescent="0.2"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</row>
    <row r="87" spans="2:53" ht="39.950000000000003" hidden="1" customHeight="1" x14ac:dyDescent="0.2"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</row>
    <row r="88" spans="2:53" ht="15.75" hidden="1" customHeight="1" x14ac:dyDescent="0.2"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</row>
    <row r="89" spans="2:53" ht="15.75" hidden="1" customHeight="1" x14ac:dyDescent="0.2"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</row>
    <row r="90" spans="2:53" ht="15.75" hidden="1" customHeight="1" x14ac:dyDescent="0.2"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</row>
    <row r="91" spans="2:53" ht="15.75" hidden="1" customHeight="1" x14ac:dyDescent="0.2"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</row>
    <row r="92" spans="2:53" ht="39.950000000000003" hidden="1" customHeight="1" x14ac:dyDescent="0.2"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</row>
    <row r="93" spans="2:53" ht="15.75" hidden="1" customHeight="1" x14ac:dyDescent="0.2"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</row>
    <row r="94" spans="2:53" ht="15.75" hidden="1" customHeight="1" x14ac:dyDescent="0.2"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</row>
    <row r="95" spans="2:53" ht="15.75" hidden="1" customHeight="1" x14ac:dyDescent="0.2"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  <c r="AS95" s="41"/>
      <c r="AT95" s="41"/>
      <c r="AU95" s="41"/>
      <c r="AV95" s="41"/>
      <c r="AW95" s="41"/>
      <c r="AX95" s="41"/>
      <c r="AY95" s="41"/>
      <c r="AZ95" s="41"/>
      <c r="BA95" s="41"/>
    </row>
    <row r="96" spans="2:53" ht="15.75" hidden="1" customHeight="1" x14ac:dyDescent="0.2"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</row>
    <row r="97" spans="1:53" ht="39.950000000000003" hidden="1" customHeight="1" x14ac:dyDescent="0.2"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</row>
    <row r="98" spans="1:53" ht="15.75" hidden="1" customHeight="1" x14ac:dyDescent="0.2"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</row>
    <row r="99" spans="1:53" ht="15.75" hidden="1" customHeight="1" x14ac:dyDescent="0.2"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</row>
    <row r="100" spans="1:53" ht="15.75" hidden="1" customHeight="1" x14ac:dyDescent="0.2"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41"/>
      <c r="BA100" s="41"/>
    </row>
    <row r="101" spans="1:53" ht="15.75" hidden="1" customHeight="1" x14ac:dyDescent="0.2"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</row>
    <row r="102" spans="1:53" s="65" customFormat="1" ht="20.100000000000001" hidden="1" customHeight="1" x14ac:dyDescent="0.2">
      <c r="A102" s="23"/>
    </row>
    <row r="103" spans="1:53" ht="39.950000000000003" hidden="1" customHeight="1" x14ac:dyDescent="0.2"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</row>
    <row r="104" spans="1:53" ht="15.75" hidden="1" customHeight="1" x14ac:dyDescent="0.2"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</row>
    <row r="105" spans="1:53" ht="15.75" hidden="1" customHeight="1" x14ac:dyDescent="0.2"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</row>
    <row r="106" spans="1:53" ht="15.75" hidden="1" customHeight="1" x14ac:dyDescent="0.2"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</row>
    <row r="107" spans="1:53" ht="15.75" hidden="1" customHeight="1" x14ac:dyDescent="0.2"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41"/>
    </row>
    <row r="108" spans="1:53" ht="39.950000000000003" hidden="1" customHeight="1" x14ac:dyDescent="0.2"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  <c r="AZ108" s="41"/>
      <c r="BA108" s="41"/>
    </row>
    <row r="109" spans="1:53" ht="15.75" hidden="1" customHeight="1" x14ac:dyDescent="0.2"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  <c r="AS109" s="41"/>
      <c r="AT109" s="41"/>
      <c r="AU109" s="41"/>
      <c r="AV109" s="41"/>
      <c r="AW109" s="41"/>
      <c r="AX109" s="41"/>
      <c r="AY109" s="41"/>
      <c r="AZ109" s="41"/>
      <c r="BA109" s="41"/>
    </row>
    <row r="110" spans="1:53" ht="15.75" hidden="1" customHeight="1" x14ac:dyDescent="0.2"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1"/>
      <c r="AG110" s="41"/>
      <c r="AH110" s="41"/>
      <c r="AI110" s="41"/>
      <c r="AJ110" s="41"/>
      <c r="AK110" s="41"/>
      <c r="AL110" s="41"/>
      <c r="AM110" s="41"/>
      <c r="AN110" s="41"/>
      <c r="AO110" s="41"/>
      <c r="AP110" s="41"/>
      <c r="AQ110" s="41"/>
      <c r="AR110" s="41"/>
      <c r="AS110" s="41"/>
      <c r="AT110" s="41"/>
      <c r="AU110" s="41"/>
      <c r="AV110" s="41"/>
      <c r="AW110" s="41"/>
      <c r="AX110" s="41"/>
      <c r="AY110" s="41"/>
      <c r="AZ110" s="41"/>
      <c r="BA110" s="41"/>
    </row>
    <row r="111" spans="1:53" ht="15.75" hidden="1" customHeight="1" x14ac:dyDescent="0.2"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  <c r="AO111" s="41"/>
      <c r="AP111" s="41"/>
      <c r="AQ111" s="41"/>
      <c r="AR111" s="41"/>
      <c r="AS111" s="41"/>
      <c r="AT111" s="41"/>
      <c r="AU111" s="41"/>
      <c r="AV111" s="41"/>
      <c r="AW111" s="41"/>
      <c r="AX111" s="41"/>
      <c r="AY111" s="41"/>
      <c r="AZ111" s="41"/>
      <c r="BA111" s="41"/>
    </row>
    <row r="112" spans="1:53" ht="15.75" hidden="1" customHeight="1" x14ac:dyDescent="0.2"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/>
      <c r="AN112" s="41"/>
      <c r="AO112" s="41"/>
      <c r="AP112" s="41"/>
      <c r="AQ112" s="41"/>
      <c r="AR112" s="41"/>
      <c r="AS112" s="41"/>
      <c r="AT112" s="41"/>
      <c r="AU112" s="41"/>
      <c r="AV112" s="41"/>
      <c r="AW112" s="41"/>
      <c r="AX112" s="41"/>
      <c r="AY112" s="41"/>
      <c r="AZ112" s="41"/>
      <c r="BA112" s="41"/>
    </row>
    <row r="113" spans="2:53" ht="39.950000000000003" hidden="1" customHeight="1" x14ac:dyDescent="0.2"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41"/>
      <c r="AI113" s="41"/>
      <c r="AJ113" s="41"/>
      <c r="AK113" s="41"/>
      <c r="AL113" s="41"/>
      <c r="AM113" s="41"/>
      <c r="AN113" s="41"/>
      <c r="AO113" s="41"/>
      <c r="AP113" s="41"/>
      <c r="AQ113" s="41"/>
      <c r="AR113" s="41"/>
      <c r="AS113" s="41"/>
      <c r="AT113" s="41"/>
      <c r="AU113" s="41"/>
      <c r="AV113" s="41"/>
      <c r="AW113" s="41"/>
      <c r="AX113" s="41"/>
      <c r="AY113" s="41"/>
      <c r="AZ113" s="41"/>
      <c r="BA113" s="41"/>
    </row>
    <row r="114" spans="2:53" ht="15.75" hidden="1" customHeight="1" x14ac:dyDescent="0.2"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  <c r="AI114" s="41"/>
      <c r="AJ114" s="41"/>
      <c r="AK114" s="41"/>
      <c r="AL114" s="41"/>
      <c r="AM114" s="41"/>
      <c r="AN114" s="41"/>
      <c r="AO114" s="41"/>
      <c r="AP114" s="41"/>
      <c r="AQ114" s="41"/>
      <c r="AR114" s="41"/>
      <c r="AS114" s="41"/>
      <c r="AT114" s="41"/>
      <c r="AU114" s="41"/>
      <c r="AV114" s="41"/>
      <c r="AW114" s="41"/>
      <c r="AX114" s="41"/>
      <c r="AY114" s="41"/>
      <c r="AZ114" s="41"/>
      <c r="BA114" s="41"/>
    </row>
    <row r="115" spans="2:53" ht="15.75" hidden="1" customHeight="1" x14ac:dyDescent="0.2"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1"/>
      <c r="AG115" s="41"/>
      <c r="AH115" s="41"/>
      <c r="AI115" s="41"/>
      <c r="AJ115" s="41"/>
      <c r="AK115" s="41"/>
      <c r="AL115" s="41"/>
      <c r="AM115" s="41"/>
      <c r="AN115" s="41"/>
      <c r="AO115" s="41"/>
      <c r="AP115" s="41"/>
      <c r="AQ115" s="41"/>
      <c r="AR115" s="41"/>
      <c r="AS115" s="41"/>
      <c r="AT115" s="41"/>
      <c r="AU115" s="41"/>
      <c r="AV115" s="41"/>
      <c r="AW115" s="41"/>
      <c r="AX115" s="41"/>
      <c r="AY115" s="41"/>
      <c r="AZ115" s="41"/>
      <c r="BA115" s="41"/>
    </row>
    <row r="116" spans="2:53" ht="15.75" hidden="1" customHeight="1" x14ac:dyDescent="0.2"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1"/>
      <c r="AX116" s="41"/>
      <c r="AY116" s="41"/>
      <c r="AZ116" s="41"/>
      <c r="BA116" s="41"/>
    </row>
    <row r="117" spans="2:53" ht="15.75" hidden="1" customHeight="1" x14ac:dyDescent="0.2"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G117" s="41"/>
      <c r="AH117" s="4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41"/>
      <c r="AX117" s="41"/>
      <c r="AY117" s="41"/>
      <c r="AZ117" s="41"/>
      <c r="BA117" s="41"/>
    </row>
    <row r="118" spans="2:53" ht="39.950000000000003" hidden="1" customHeight="1" x14ac:dyDescent="0.2"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  <c r="AN118" s="41"/>
      <c r="AO118" s="41"/>
      <c r="AP118" s="41"/>
      <c r="AQ118" s="41"/>
      <c r="AR118" s="41"/>
      <c r="AS118" s="41"/>
      <c r="AT118" s="41"/>
      <c r="AU118" s="41"/>
      <c r="AV118" s="41"/>
      <c r="AW118" s="41"/>
      <c r="AX118" s="41"/>
      <c r="AY118" s="41"/>
      <c r="AZ118" s="41"/>
      <c r="BA118" s="41"/>
    </row>
    <row r="119" spans="2:53" ht="15.75" hidden="1" customHeight="1" x14ac:dyDescent="0.2"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41"/>
      <c r="AI119" s="41"/>
      <c r="AJ119" s="41"/>
      <c r="AK119" s="41"/>
      <c r="AL119" s="41"/>
      <c r="AM119" s="41"/>
      <c r="AN119" s="41"/>
      <c r="AO119" s="41"/>
      <c r="AP119" s="41"/>
      <c r="AQ119" s="41"/>
      <c r="AR119" s="41"/>
      <c r="AS119" s="41"/>
      <c r="AT119" s="41"/>
      <c r="AU119" s="41"/>
      <c r="AV119" s="41"/>
      <c r="AW119" s="41"/>
      <c r="AX119" s="41"/>
      <c r="AY119" s="41"/>
      <c r="AZ119" s="41"/>
      <c r="BA119" s="41"/>
    </row>
    <row r="120" spans="2:53" ht="15.75" hidden="1" customHeight="1" x14ac:dyDescent="0.2"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R120" s="41"/>
      <c r="AS120" s="41"/>
      <c r="AT120" s="41"/>
      <c r="AU120" s="41"/>
      <c r="AV120" s="41"/>
      <c r="AW120" s="41"/>
      <c r="AX120" s="41"/>
      <c r="AY120" s="41"/>
      <c r="AZ120" s="41"/>
      <c r="BA120" s="41"/>
    </row>
    <row r="121" spans="2:53" ht="15.75" hidden="1" customHeight="1" x14ac:dyDescent="0.2"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F121" s="41"/>
      <c r="AG121" s="41"/>
      <c r="AH121" s="41"/>
      <c r="AI121" s="41"/>
      <c r="AJ121" s="41"/>
      <c r="AK121" s="41"/>
      <c r="AL121" s="41"/>
      <c r="AM121" s="41"/>
      <c r="AN121" s="41"/>
      <c r="AO121" s="41"/>
      <c r="AP121" s="41"/>
      <c r="AQ121" s="41"/>
      <c r="AR121" s="41"/>
      <c r="AS121" s="41"/>
      <c r="AT121" s="41"/>
      <c r="AU121" s="41"/>
      <c r="AV121" s="41"/>
      <c r="AW121" s="41"/>
      <c r="AX121" s="41"/>
      <c r="AY121" s="41"/>
      <c r="AZ121" s="41"/>
      <c r="BA121" s="41"/>
    </row>
    <row r="122" spans="2:53" ht="15.75" hidden="1" customHeight="1" x14ac:dyDescent="0.2"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F122" s="41"/>
      <c r="AG122" s="41"/>
      <c r="AH122" s="41"/>
      <c r="AI122" s="41"/>
      <c r="AJ122" s="41"/>
      <c r="AK122" s="41"/>
      <c r="AL122" s="41"/>
      <c r="AM122" s="41"/>
      <c r="AN122" s="41"/>
      <c r="AO122" s="41"/>
      <c r="AP122" s="41"/>
      <c r="AQ122" s="41"/>
      <c r="AR122" s="41"/>
      <c r="AS122" s="41"/>
      <c r="AT122" s="41"/>
      <c r="AU122" s="41"/>
      <c r="AV122" s="41"/>
      <c r="AW122" s="41"/>
      <c r="AX122" s="41"/>
      <c r="AY122" s="41"/>
      <c r="AZ122" s="41"/>
      <c r="BA122" s="41"/>
    </row>
    <row r="123" spans="2:53" ht="39.950000000000003" hidden="1" customHeight="1" x14ac:dyDescent="0.2"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  <c r="AL123" s="41"/>
      <c r="AM123" s="41"/>
      <c r="AN123" s="41"/>
      <c r="AO123" s="41"/>
      <c r="AP123" s="41"/>
      <c r="AQ123" s="41"/>
      <c r="AR123" s="41"/>
      <c r="AS123" s="41"/>
      <c r="AT123" s="41"/>
      <c r="AU123" s="41"/>
      <c r="AV123" s="41"/>
      <c r="AW123" s="41"/>
      <c r="AX123" s="41"/>
      <c r="AY123" s="41"/>
      <c r="AZ123" s="41"/>
      <c r="BA123" s="41"/>
    </row>
    <row r="124" spans="2:53" ht="15.75" hidden="1" customHeight="1" x14ac:dyDescent="0.2"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F124" s="41"/>
      <c r="AG124" s="41"/>
      <c r="AH124" s="41"/>
      <c r="AI124" s="41"/>
      <c r="AJ124" s="41"/>
      <c r="AK124" s="41"/>
      <c r="AL124" s="41"/>
      <c r="AM124" s="41"/>
      <c r="AN124" s="41"/>
      <c r="AO124" s="41"/>
      <c r="AP124" s="41"/>
      <c r="AQ124" s="41"/>
      <c r="AR124" s="41"/>
      <c r="AS124" s="41"/>
      <c r="AT124" s="41"/>
      <c r="AU124" s="41"/>
      <c r="AV124" s="41"/>
      <c r="AW124" s="41"/>
      <c r="AX124" s="41"/>
      <c r="AY124" s="41"/>
      <c r="AZ124" s="41"/>
      <c r="BA124" s="41"/>
    </row>
    <row r="125" spans="2:53" ht="15.75" hidden="1" customHeight="1" x14ac:dyDescent="0.2"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F125" s="41"/>
      <c r="AG125" s="41"/>
      <c r="AH125" s="41"/>
      <c r="AI125" s="41"/>
      <c r="AJ125" s="41"/>
      <c r="AK125" s="41"/>
      <c r="AL125" s="41"/>
      <c r="AM125" s="41"/>
      <c r="AN125" s="41"/>
      <c r="AO125" s="41"/>
      <c r="AP125" s="41"/>
      <c r="AQ125" s="41"/>
      <c r="AR125" s="41"/>
      <c r="AS125" s="41"/>
      <c r="AT125" s="41"/>
      <c r="AU125" s="41"/>
      <c r="AV125" s="41"/>
      <c r="AW125" s="41"/>
      <c r="AX125" s="41"/>
      <c r="AY125" s="41"/>
      <c r="AZ125" s="41"/>
      <c r="BA125" s="41"/>
    </row>
    <row r="126" spans="2:53" ht="15.75" hidden="1" customHeight="1" x14ac:dyDescent="0.2"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F126" s="41"/>
      <c r="AG126" s="41"/>
      <c r="AH126" s="41"/>
      <c r="AI126" s="41"/>
      <c r="AJ126" s="41"/>
      <c r="AK126" s="41"/>
      <c r="AL126" s="41"/>
      <c r="AM126" s="41"/>
      <c r="AN126" s="41"/>
      <c r="AO126" s="41"/>
      <c r="AP126" s="41"/>
      <c r="AQ126" s="41"/>
      <c r="AR126" s="41"/>
      <c r="AS126" s="41"/>
      <c r="AT126" s="41"/>
      <c r="AU126" s="41"/>
      <c r="AV126" s="41"/>
      <c r="AW126" s="41"/>
      <c r="AX126" s="41"/>
      <c r="AY126" s="41"/>
      <c r="AZ126" s="41"/>
      <c r="BA126" s="41"/>
    </row>
    <row r="127" spans="2:53" ht="15.75" hidden="1" customHeight="1" x14ac:dyDescent="0.2"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F127" s="41"/>
      <c r="AG127" s="41"/>
      <c r="AH127" s="41"/>
      <c r="AI127" s="41"/>
      <c r="AJ127" s="41"/>
      <c r="AK127" s="41"/>
      <c r="AL127" s="41"/>
      <c r="AM127" s="41"/>
      <c r="AN127" s="41"/>
      <c r="AO127" s="41"/>
      <c r="AP127" s="41"/>
      <c r="AQ127" s="41"/>
      <c r="AR127" s="41"/>
      <c r="AS127" s="41"/>
      <c r="AT127" s="41"/>
      <c r="AU127" s="41"/>
      <c r="AV127" s="41"/>
      <c r="AW127" s="41"/>
      <c r="AX127" s="41"/>
      <c r="AY127" s="41"/>
      <c r="AZ127" s="41"/>
      <c r="BA127" s="41"/>
    </row>
    <row r="128" spans="2:53" ht="39.950000000000003" hidden="1" customHeight="1" x14ac:dyDescent="0.2"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F128" s="41"/>
      <c r="AG128" s="41"/>
      <c r="AH128" s="41"/>
      <c r="AI128" s="41"/>
      <c r="AJ128" s="41"/>
      <c r="AK128" s="41"/>
      <c r="AL128" s="41"/>
      <c r="AM128" s="41"/>
      <c r="AN128" s="41"/>
      <c r="AO128" s="41"/>
      <c r="AP128" s="41"/>
      <c r="AQ128" s="41"/>
      <c r="AR128" s="41"/>
      <c r="AS128" s="41"/>
      <c r="AT128" s="41"/>
      <c r="AU128" s="41"/>
      <c r="AV128" s="41"/>
      <c r="AW128" s="41"/>
      <c r="AX128" s="41"/>
      <c r="AY128" s="41"/>
      <c r="AZ128" s="41"/>
      <c r="BA128" s="41"/>
    </row>
    <row r="129" spans="2:53" ht="15.75" hidden="1" customHeight="1" x14ac:dyDescent="0.2"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F129" s="41"/>
      <c r="AG129" s="41"/>
      <c r="AH129" s="41"/>
      <c r="AI129" s="41"/>
      <c r="AJ129" s="41"/>
      <c r="AK129" s="41"/>
      <c r="AL129" s="41"/>
      <c r="AM129" s="41"/>
      <c r="AN129" s="41"/>
      <c r="AO129" s="41"/>
      <c r="AP129" s="41"/>
      <c r="AQ129" s="41"/>
      <c r="AR129" s="41"/>
      <c r="AS129" s="41"/>
      <c r="AT129" s="41"/>
      <c r="AU129" s="41"/>
      <c r="AV129" s="41"/>
      <c r="AW129" s="41"/>
      <c r="AX129" s="41"/>
      <c r="AY129" s="41"/>
      <c r="AZ129" s="41"/>
      <c r="BA129" s="41"/>
    </row>
    <row r="130" spans="2:53" ht="15.75" hidden="1" customHeight="1" x14ac:dyDescent="0.2"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F130" s="41"/>
      <c r="AG130" s="41"/>
      <c r="AH130" s="41"/>
      <c r="AI130" s="41"/>
      <c r="AJ130" s="41"/>
      <c r="AK130" s="41"/>
      <c r="AL130" s="41"/>
      <c r="AM130" s="41"/>
      <c r="AN130" s="41"/>
      <c r="AO130" s="41"/>
      <c r="AP130" s="41"/>
      <c r="AQ130" s="41"/>
      <c r="AR130" s="41"/>
      <c r="AS130" s="41"/>
      <c r="AT130" s="41"/>
      <c r="AU130" s="41"/>
      <c r="AV130" s="41"/>
      <c r="AW130" s="41"/>
      <c r="AX130" s="41"/>
      <c r="AY130" s="41"/>
      <c r="AZ130" s="41"/>
      <c r="BA130" s="41"/>
    </row>
    <row r="131" spans="2:53" ht="15.75" hidden="1" customHeight="1" x14ac:dyDescent="0.2"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F131" s="41"/>
      <c r="AG131" s="41"/>
      <c r="AH131" s="41"/>
      <c r="AI131" s="41"/>
      <c r="AJ131" s="41"/>
      <c r="AK131" s="41"/>
      <c r="AL131" s="41"/>
      <c r="AM131" s="41"/>
      <c r="AN131" s="41"/>
      <c r="AO131" s="41"/>
      <c r="AP131" s="41"/>
      <c r="AQ131" s="41"/>
      <c r="AR131" s="41"/>
      <c r="AS131" s="41"/>
      <c r="AT131" s="41"/>
      <c r="AU131" s="41"/>
      <c r="AV131" s="41"/>
      <c r="AW131" s="41"/>
      <c r="AX131" s="41"/>
      <c r="AY131" s="41"/>
      <c r="AZ131" s="41"/>
      <c r="BA131" s="41"/>
    </row>
    <row r="132" spans="2:53" ht="15.75" hidden="1" customHeight="1" x14ac:dyDescent="0.2"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F132" s="41"/>
      <c r="AG132" s="41"/>
      <c r="AH132" s="41"/>
      <c r="AI132" s="41"/>
      <c r="AJ132" s="41"/>
      <c r="AK132" s="41"/>
      <c r="AL132" s="41"/>
      <c r="AM132" s="41"/>
      <c r="AN132" s="41"/>
      <c r="AO132" s="41"/>
      <c r="AP132" s="41"/>
      <c r="AQ132" s="41"/>
      <c r="AR132" s="41"/>
      <c r="AS132" s="41"/>
      <c r="AT132" s="41"/>
      <c r="AU132" s="41"/>
      <c r="AV132" s="41"/>
      <c r="AW132" s="41"/>
      <c r="AX132" s="41"/>
      <c r="AY132" s="41"/>
      <c r="AZ132" s="41"/>
      <c r="BA132" s="41"/>
    </row>
    <row r="133" spans="2:53" ht="39.950000000000003" hidden="1" customHeight="1" x14ac:dyDescent="0.2"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F133" s="41"/>
      <c r="AG133" s="41"/>
      <c r="AH133" s="41"/>
      <c r="AI133" s="41"/>
      <c r="AJ133" s="41"/>
      <c r="AK133" s="41"/>
      <c r="AL133" s="41"/>
      <c r="AM133" s="41"/>
      <c r="AN133" s="41"/>
      <c r="AO133" s="41"/>
      <c r="AP133" s="41"/>
      <c r="AQ133" s="41"/>
      <c r="AR133" s="41"/>
      <c r="AS133" s="41"/>
      <c r="AT133" s="41"/>
      <c r="AU133" s="41"/>
      <c r="AV133" s="41"/>
      <c r="AW133" s="41"/>
      <c r="AX133" s="41"/>
      <c r="AY133" s="41"/>
      <c r="AZ133" s="41"/>
      <c r="BA133" s="41"/>
    </row>
    <row r="134" spans="2:53" ht="15.75" hidden="1" customHeight="1" x14ac:dyDescent="0.2"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F134" s="41"/>
      <c r="AG134" s="41"/>
      <c r="AH134" s="41"/>
      <c r="AI134" s="41"/>
      <c r="AJ134" s="41"/>
      <c r="AK134" s="41"/>
      <c r="AL134" s="41"/>
      <c r="AM134" s="41"/>
      <c r="AN134" s="41"/>
      <c r="AO134" s="41"/>
      <c r="AP134" s="41"/>
      <c r="AQ134" s="41"/>
      <c r="AR134" s="41"/>
      <c r="AS134" s="41"/>
      <c r="AT134" s="41"/>
      <c r="AU134" s="41"/>
      <c r="AV134" s="41"/>
      <c r="AW134" s="41"/>
      <c r="AX134" s="41"/>
      <c r="AY134" s="41"/>
      <c r="AZ134" s="41"/>
      <c r="BA134" s="41"/>
    </row>
    <row r="135" spans="2:53" ht="15.75" hidden="1" customHeight="1" x14ac:dyDescent="0.2"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1"/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1"/>
      <c r="AT135" s="41"/>
      <c r="AU135" s="41"/>
      <c r="AV135" s="41"/>
      <c r="AW135" s="41"/>
      <c r="AX135" s="41"/>
      <c r="AY135" s="41"/>
      <c r="AZ135" s="41"/>
      <c r="BA135" s="41"/>
    </row>
    <row r="136" spans="2:53" ht="15.75" hidden="1" customHeight="1" x14ac:dyDescent="0.2"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F136" s="41"/>
      <c r="AG136" s="41"/>
      <c r="AH136" s="41"/>
      <c r="AI136" s="41"/>
      <c r="AJ136" s="41"/>
      <c r="AK136" s="41"/>
      <c r="AL136" s="41"/>
      <c r="AM136" s="41"/>
      <c r="AN136" s="41"/>
      <c r="AO136" s="41"/>
      <c r="AP136" s="41"/>
      <c r="AQ136" s="41"/>
      <c r="AR136" s="41"/>
      <c r="AS136" s="41"/>
      <c r="AT136" s="41"/>
      <c r="AU136" s="41"/>
      <c r="AV136" s="41"/>
      <c r="AW136" s="41"/>
      <c r="AX136" s="41"/>
      <c r="AY136" s="41"/>
      <c r="AZ136" s="41"/>
      <c r="BA136" s="41"/>
    </row>
    <row r="137" spans="2:53" ht="15.75" hidden="1" customHeight="1" x14ac:dyDescent="0.2"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F137" s="41"/>
      <c r="AG137" s="41"/>
      <c r="AH137" s="41"/>
      <c r="AI137" s="41"/>
      <c r="AJ137" s="41"/>
      <c r="AK137" s="41"/>
      <c r="AL137" s="41"/>
      <c r="AM137" s="41"/>
      <c r="AN137" s="41"/>
      <c r="AO137" s="41"/>
      <c r="AP137" s="41"/>
      <c r="AQ137" s="41"/>
      <c r="AR137" s="41"/>
      <c r="AS137" s="41"/>
      <c r="AT137" s="41"/>
      <c r="AU137" s="41"/>
      <c r="AV137" s="41"/>
      <c r="AW137" s="41"/>
      <c r="AX137" s="41"/>
      <c r="AY137" s="41"/>
      <c r="AZ137" s="41"/>
      <c r="BA137" s="41"/>
    </row>
    <row r="138" spans="2:53" ht="39.950000000000003" hidden="1" customHeight="1" x14ac:dyDescent="0.2"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41"/>
      <c r="AJ138" s="41"/>
      <c r="AK138" s="41"/>
      <c r="AL138" s="41"/>
      <c r="AM138" s="41"/>
      <c r="AN138" s="41"/>
      <c r="AO138" s="41"/>
      <c r="AP138" s="41"/>
      <c r="AQ138" s="41"/>
      <c r="AR138" s="41"/>
      <c r="AS138" s="41"/>
      <c r="AT138" s="41"/>
      <c r="AU138" s="41"/>
      <c r="AV138" s="41"/>
      <c r="AW138" s="41"/>
      <c r="AX138" s="41"/>
      <c r="AY138" s="41"/>
      <c r="AZ138" s="41"/>
      <c r="BA138" s="41"/>
    </row>
    <row r="139" spans="2:53" ht="15.75" hidden="1" customHeight="1" x14ac:dyDescent="0.2"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F139" s="41"/>
      <c r="AG139" s="41"/>
      <c r="AH139" s="41"/>
      <c r="AI139" s="41"/>
      <c r="AJ139" s="41"/>
      <c r="AK139" s="41"/>
      <c r="AL139" s="41"/>
      <c r="AM139" s="41"/>
      <c r="AN139" s="41"/>
      <c r="AO139" s="41"/>
      <c r="AP139" s="41"/>
      <c r="AQ139" s="41"/>
      <c r="AR139" s="41"/>
      <c r="AS139" s="41"/>
      <c r="AT139" s="41"/>
      <c r="AU139" s="41"/>
      <c r="AV139" s="41"/>
      <c r="AW139" s="41"/>
      <c r="AX139" s="41"/>
      <c r="AY139" s="41"/>
      <c r="AZ139" s="41"/>
      <c r="BA139" s="41"/>
    </row>
    <row r="140" spans="2:53" ht="15.75" hidden="1" customHeight="1" x14ac:dyDescent="0.2"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F140" s="41"/>
      <c r="AG140" s="41"/>
      <c r="AH140" s="41"/>
      <c r="AI140" s="41"/>
      <c r="AJ140" s="41"/>
      <c r="AK140" s="41"/>
      <c r="AL140" s="41"/>
      <c r="AM140" s="41"/>
      <c r="AN140" s="41"/>
      <c r="AO140" s="41"/>
      <c r="AP140" s="41"/>
      <c r="AQ140" s="41"/>
      <c r="AR140" s="41"/>
      <c r="AS140" s="41"/>
      <c r="AT140" s="41"/>
      <c r="AU140" s="41"/>
      <c r="AV140" s="41"/>
      <c r="AW140" s="41"/>
      <c r="AX140" s="41"/>
      <c r="AY140" s="41"/>
      <c r="AZ140" s="41"/>
      <c r="BA140" s="41"/>
    </row>
    <row r="141" spans="2:53" ht="15.75" hidden="1" customHeight="1" x14ac:dyDescent="0.2"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F141" s="41"/>
      <c r="AG141" s="41"/>
      <c r="AH141" s="41"/>
      <c r="AI141" s="41"/>
      <c r="AJ141" s="41"/>
      <c r="AK141" s="41"/>
      <c r="AL141" s="41"/>
      <c r="AM141" s="41"/>
      <c r="AN141" s="41"/>
      <c r="AO141" s="41"/>
      <c r="AP141" s="41"/>
      <c r="AQ141" s="41"/>
      <c r="AR141" s="41"/>
      <c r="AS141" s="41"/>
      <c r="AT141" s="41"/>
      <c r="AU141" s="41"/>
      <c r="AV141" s="41"/>
      <c r="AW141" s="41"/>
      <c r="AX141" s="41"/>
      <c r="AY141" s="41"/>
      <c r="AZ141" s="41"/>
      <c r="BA141" s="41"/>
    </row>
    <row r="142" spans="2:53" ht="15.75" hidden="1" customHeight="1" x14ac:dyDescent="0.2"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F142" s="41"/>
      <c r="AG142" s="41"/>
      <c r="AH142" s="41"/>
      <c r="AI142" s="41"/>
      <c r="AJ142" s="41"/>
      <c r="AK142" s="41"/>
      <c r="AL142" s="41"/>
      <c r="AM142" s="41"/>
      <c r="AN142" s="41"/>
      <c r="AO142" s="41"/>
      <c r="AP142" s="41"/>
      <c r="AQ142" s="41"/>
      <c r="AR142" s="41"/>
      <c r="AS142" s="41"/>
      <c r="AT142" s="41"/>
      <c r="AU142" s="41"/>
      <c r="AV142" s="41"/>
      <c r="AW142" s="41"/>
      <c r="AX142" s="41"/>
      <c r="AY142" s="41"/>
      <c r="AZ142" s="41"/>
      <c r="BA142" s="41"/>
    </row>
    <row r="143" spans="2:53" hidden="1" x14ac:dyDescent="0.2"/>
    <row r="144" spans="2:53" hidden="1" x14ac:dyDescent="0.2">
      <c r="D144" s="62"/>
    </row>
  </sheetData>
  <mergeCells count="95">
    <mergeCell ref="D2:S2"/>
    <mergeCell ref="T2:AA2"/>
    <mergeCell ref="D4:D12"/>
    <mergeCell ref="E4:AI5"/>
    <mergeCell ref="AR6:AW11"/>
    <mergeCell ref="AC2:AE2"/>
    <mergeCell ref="AF2:AI2"/>
    <mergeCell ref="B26:B30"/>
    <mergeCell ref="A26:A30"/>
    <mergeCell ref="A20:BA20"/>
    <mergeCell ref="B21:B25"/>
    <mergeCell ref="A21:A25"/>
    <mergeCell ref="AW21:AW25"/>
    <mergeCell ref="AV21:AV25"/>
    <mergeCell ref="AJ4:AK5"/>
    <mergeCell ref="AL4:AP5"/>
    <mergeCell ref="AQ4:AQ12"/>
    <mergeCell ref="A4:A12"/>
    <mergeCell ref="B4:B12"/>
    <mergeCell ref="C4:C12"/>
    <mergeCell ref="AR4:AZ5"/>
    <mergeCell ref="BA4:BA12"/>
    <mergeCell ref="AJ6:AK11"/>
    <mergeCell ref="AL6:AP11"/>
    <mergeCell ref="AX6:AZ11"/>
    <mergeCell ref="C26:C30"/>
    <mergeCell ref="BA15:BA19"/>
    <mergeCell ref="AW15:AW19"/>
    <mergeCell ref="AV15:AV19"/>
    <mergeCell ref="AU15:AU19"/>
    <mergeCell ref="AT15:AT19"/>
    <mergeCell ref="AS15:AS19"/>
    <mergeCell ref="AR15:AR19"/>
    <mergeCell ref="AQ15:AQ19"/>
    <mergeCell ref="AP15:AP19"/>
    <mergeCell ref="AX16:AZ19"/>
    <mergeCell ref="AR21:AR25"/>
    <mergeCell ref="AQ21:AQ25"/>
    <mergeCell ref="AP21:AP25"/>
    <mergeCell ref="AO21:AO25"/>
    <mergeCell ref="AN21:AN25"/>
    <mergeCell ref="AM21:AM25"/>
    <mergeCell ref="A15:A19"/>
    <mergeCell ref="B15:B19"/>
    <mergeCell ref="C15:C19"/>
    <mergeCell ref="AO15:AO19"/>
    <mergeCell ref="AN15:AN19"/>
    <mergeCell ref="AM15:AM19"/>
    <mergeCell ref="AL15:AL19"/>
    <mergeCell ref="AK15:AK19"/>
    <mergeCell ref="AJ15:AJ19"/>
    <mergeCell ref="C21:C25"/>
    <mergeCell ref="AL21:AL25"/>
    <mergeCell ref="AK21:AK25"/>
    <mergeCell ref="AJ21:AJ25"/>
    <mergeCell ref="AX22:AZ25"/>
    <mergeCell ref="BA21:BA25"/>
    <mergeCell ref="BA26:BA30"/>
    <mergeCell ref="AX27:AZ30"/>
    <mergeCell ref="AW26:AW30"/>
    <mergeCell ref="AV26:AV30"/>
    <mergeCell ref="AU26:AU30"/>
    <mergeCell ref="AT26:AT30"/>
    <mergeCell ref="AS26:AS30"/>
    <mergeCell ref="AR26:AR30"/>
    <mergeCell ref="AQ26:AQ30"/>
    <mergeCell ref="AP26:AP30"/>
    <mergeCell ref="AO26:AO30"/>
    <mergeCell ref="AN26:AN30"/>
    <mergeCell ref="AM26:AM30"/>
    <mergeCell ref="AL26:AL30"/>
    <mergeCell ref="AK26:AK30"/>
    <mergeCell ref="AJ26:AJ30"/>
    <mergeCell ref="AU21:AU25"/>
    <mergeCell ref="AT21:AT25"/>
    <mergeCell ref="AS21:AS25"/>
    <mergeCell ref="AP31:AP35"/>
    <mergeCell ref="AO31:AO35"/>
    <mergeCell ref="AN31:AN35"/>
    <mergeCell ref="AM31:AM35"/>
    <mergeCell ref="AL31:AL35"/>
    <mergeCell ref="AK31:AK35"/>
    <mergeCell ref="AJ31:AJ35"/>
    <mergeCell ref="BA31:BA35"/>
    <mergeCell ref="AX32:AZ35"/>
    <mergeCell ref="AW31:AW35"/>
    <mergeCell ref="AV31:AV35"/>
    <mergeCell ref="AU31:AU35"/>
    <mergeCell ref="AT31:AT35"/>
    <mergeCell ref="AS31:AS35"/>
    <mergeCell ref="AR31:AR35"/>
    <mergeCell ref="AQ31:AQ35"/>
    <mergeCell ref="A31:A35"/>
    <mergeCell ref="C31:C35"/>
    <mergeCell ref="B31:B35"/>
  </mergeCells>
  <conditionalFormatting sqref="E11:AI11">
    <cfRule type="cellIs" dxfId="96" priority="32" operator="equal">
      <formula>""</formula>
    </cfRule>
    <cfRule type="expression" dxfId="95" priority="33">
      <formula>WEEKDAY(E$12,2)&gt;5</formula>
    </cfRule>
  </conditionalFormatting>
  <conditionalFormatting sqref="E15 E21 E26">
    <cfRule type="expression" dxfId="94" priority="34">
      <formula>OR($E$11=0,$E$11="")</formula>
    </cfRule>
  </conditionalFormatting>
  <conditionalFormatting sqref="F15 F21 F26">
    <cfRule type="expression" dxfId="93" priority="35">
      <formula>OR($F$11=0,$F$11="")</formula>
    </cfRule>
  </conditionalFormatting>
  <conditionalFormatting sqref="G15 G21 G26">
    <cfRule type="expression" dxfId="92" priority="36">
      <formula>OR($G$11=0,$G$11="")</formula>
    </cfRule>
  </conditionalFormatting>
  <conditionalFormatting sqref="H15 H21 H26">
    <cfRule type="expression" dxfId="91" priority="37">
      <formula>OR($H$11=0,$H$11="")</formula>
    </cfRule>
  </conditionalFormatting>
  <conditionalFormatting sqref="I15 I21 I26:K26">
    <cfRule type="expression" dxfId="90" priority="38">
      <formula>OR($I$11=0,$I$11="")</formula>
    </cfRule>
  </conditionalFormatting>
  <conditionalFormatting sqref="J15 J21">
    <cfRule type="expression" dxfId="89" priority="39">
      <formula>OR($J$11=0,$J$11="")</formula>
    </cfRule>
  </conditionalFormatting>
  <conditionalFormatting sqref="K15 K21">
    <cfRule type="expression" dxfId="88" priority="40">
      <formula>OR($K$11=0,$K$11="")</formula>
    </cfRule>
  </conditionalFormatting>
  <conditionalFormatting sqref="L15 L21 L26">
    <cfRule type="expression" dxfId="87" priority="41">
      <formula>OR($L$11=0,$L$11="")</formula>
    </cfRule>
  </conditionalFormatting>
  <conditionalFormatting sqref="M15 M21 M26">
    <cfRule type="expression" dxfId="86" priority="42">
      <formula>OR($M$11=0,$M$11="")</formula>
    </cfRule>
  </conditionalFormatting>
  <conditionalFormatting sqref="N15 N21 N26">
    <cfRule type="expression" dxfId="85" priority="43">
      <formula>OR($N$11=0,$N$11="")</formula>
    </cfRule>
  </conditionalFormatting>
  <conditionalFormatting sqref="O15 O26 O21:T21">
    <cfRule type="expression" dxfId="84" priority="44">
      <formula>OR($O$11=0,$O$11="")</formula>
    </cfRule>
  </conditionalFormatting>
  <conditionalFormatting sqref="P15 P26">
    <cfRule type="expression" dxfId="83" priority="45">
      <formula>OR($P$11=0,$P$11="")</formula>
    </cfRule>
  </conditionalFormatting>
  <conditionalFormatting sqref="Q15 Q26:R26">
    <cfRule type="expression" dxfId="82" priority="46">
      <formula>OR($Q$11=0,$Q$11="")</formula>
    </cfRule>
  </conditionalFormatting>
  <conditionalFormatting sqref="R15">
    <cfRule type="expression" dxfId="81" priority="47">
      <formula>OR($R$11=0,$R$11="")</formula>
    </cfRule>
  </conditionalFormatting>
  <conditionalFormatting sqref="S15 S26">
    <cfRule type="expression" dxfId="80" priority="48">
      <formula>OR($S$11=0,$S$11="")</formula>
    </cfRule>
  </conditionalFormatting>
  <conditionalFormatting sqref="T15 T26">
    <cfRule type="expression" dxfId="79" priority="49">
      <formula>OR($T$11=0,$T$11="")</formula>
    </cfRule>
  </conditionalFormatting>
  <conditionalFormatting sqref="U15 U21 U26">
    <cfRule type="expression" dxfId="78" priority="50">
      <formula>OR($U$11=0,$U$11="")</formula>
    </cfRule>
  </conditionalFormatting>
  <conditionalFormatting sqref="V15 V21 V26">
    <cfRule type="expression" dxfId="77" priority="51">
      <formula>OR($V$11=0,$J$11="")</formula>
    </cfRule>
  </conditionalFormatting>
  <conditionalFormatting sqref="W15 W21:AA21 W26:Y26">
    <cfRule type="expression" dxfId="76" priority="52">
      <formula>OR($W$11=0,$W$11="")</formula>
    </cfRule>
  </conditionalFormatting>
  <conditionalFormatting sqref="X15">
    <cfRule type="expression" dxfId="75" priority="53">
      <formula>OR($X$11=0,$X$11="")</formula>
    </cfRule>
  </conditionalFormatting>
  <conditionalFormatting sqref="Y15">
    <cfRule type="expression" dxfId="74" priority="54">
      <formula>OR($Y$11=0,$Y$11="")</formula>
    </cfRule>
  </conditionalFormatting>
  <conditionalFormatting sqref="Z15 Z26">
    <cfRule type="expression" dxfId="73" priority="55">
      <formula>OR($Z$11=0,$Z$11="")</formula>
    </cfRule>
  </conditionalFormatting>
  <conditionalFormatting sqref="AA15 AA26">
    <cfRule type="expression" dxfId="72" priority="56">
      <formula>OR($AA$11=0,$AA$11="")</formula>
    </cfRule>
  </conditionalFormatting>
  <conditionalFormatting sqref="AB15 AB21 AB26">
    <cfRule type="expression" dxfId="71" priority="57">
      <formula>OR($AB$11=0,$AB$11="")</formula>
    </cfRule>
  </conditionalFormatting>
  <conditionalFormatting sqref="AC15 AC21 AC26">
    <cfRule type="expression" dxfId="70" priority="58">
      <formula>OR($AC$11=0,$AC$11="")</formula>
    </cfRule>
  </conditionalFormatting>
  <conditionalFormatting sqref="AD15 AD21:AH21 AD26:AF26">
    <cfRule type="expression" dxfId="69" priority="59">
      <formula>OR($AD$11=0,$AD$11="")</formula>
    </cfRule>
  </conditionalFormatting>
  <conditionalFormatting sqref="AE15">
    <cfRule type="expression" dxfId="68" priority="60">
      <formula>OR($AE$11=0,$AE$11="")</formula>
    </cfRule>
  </conditionalFormatting>
  <conditionalFormatting sqref="AF15">
    <cfRule type="expression" dxfId="67" priority="61">
      <formula>OR($AF$11=0,$AF$11="")</formula>
    </cfRule>
  </conditionalFormatting>
  <conditionalFormatting sqref="AG15 AG26">
    <cfRule type="expression" dxfId="66" priority="140">
      <formula>OR($AG$11=0,$AG$11="")</formula>
    </cfRule>
  </conditionalFormatting>
  <conditionalFormatting sqref="AH15 AH26">
    <cfRule type="expression" dxfId="65" priority="141">
      <formula>OR($AH$11=0,$AH$11="")</formula>
    </cfRule>
  </conditionalFormatting>
  <conditionalFormatting sqref="AI15 AI21 AI26">
    <cfRule type="expression" dxfId="64" priority="142" stopIfTrue="1">
      <formula>OR($AI$11=0,$AI$11="")</formula>
    </cfRule>
  </conditionalFormatting>
  <conditionalFormatting sqref="E31">
    <cfRule type="expression" dxfId="45" priority="1">
      <formula>OR($E$11=0,$E$11="")</formula>
    </cfRule>
  </conditionalFormatting>
  <conditionalFormatting sqref="F31">
    <cfRule type="expression" dxfId="44" priority="2">
      <formula>OR($F$11=0,$F$11="")</formula>
    </cfRule>
  </conditionalFormatting>
  <conditionalFormatting sqref="G31">
    <cfRule type="expression" dxfId="43" priority="3">
      <formula>OR($G$11=0,$G$11="")</formula>
    </cfRule>
  </conditionalFormatting>
  <conditionalFormatting sqref="H31">
    <cfRule type="expression" dxfId="42" priority="4">
      <formula>OR($H$11=0,$H$11="")</formula>
    </cfRule>
  </conditionalFormatting>
  <conditionalFormatting sqref="I31">
    <cfRule type="expression" dxfId="41" priority="5">
      <formula>OR($I$11=0,$I$11="")</formula>
    </cfRule>
  </conditionalFormatting>
  <conditionalFormatting sqref="J31">
    <cfRule type="expression" dxfId="40" priority="6">
      <formula>OR($J$11=0,$J$11="")</formula>
    </cfRule>
  </conditionalFormatting>
  <conditionalFormatting sqref="K31">
    <cfRule type="expression" dxfId="39" priority="7">
      <formula>OR($K$11=0,$K$11="")</formula>
    </cfRule>
  </conditionalFormatting>
  <conditionalFormatting sqref="L31">
    <cfRule type="expression" dxfId="38" priority="8">
      <formula>OR($L$11=0,$L$11="")</formula>
    </cfRule>
  </conditionalFormatting>
  <conditionalFormatting sqref="M31">
    <cfRule type="expression" dxfId="37" priority="9">
      <formula>OR($M$11=0,$M$11="")</formula>
    </cfRule>
  </conditionalFormatting>
  <conditionalFormatting sqref="N31">
    <cfRule type="expression" dxfId="36" priority="10">
      <formula>OR($N$11=0,$N$11="")</formula>
    </cfRule>
  </conditionalFormatting>
  <conditionalFormatting sqref="O31">
    <cfRule type="expression" dxfId="35" priority="11">
      <formula>OR($O$11=0,$O$11="")</formula>
    </cfRule>
  </conditionalFormatting>
  <conditionalFormatting sqref="P31:T31">
    <cfRule type="expression" dxfId="34" priority="12">
      <formula>OR($P$11=0,$P$11="")</formula>
    </cfRule>
  </conditionalFormatting>
  <conditionalFormatting sqref="U31">
    <cfRule type="expression" dxfId="29" priority="17">
      <formula>OR($U$11=0,$U$11="")</formula>
    </cfRule>
  </conditionalFormatting>
  <conditionalFormatting sqref="V31">
    <cfRule type="expression" dxfId="28" priority="18">
      <formula>OR($V$11=0,$J$11="")</formula>
    </cfRule>
  </conditionalFormatting>
  <conditionalFormatting sqref="W31">
    <cfRule type="expression" dxfId="27" priority="19">
      <formula>OR($W$11=0,$W$11="")</formula>
    </cfRule>
  </conditionalFormatting>
  <conditionalFormatting sqref="X31">
    <cfRule type="expression" dxfId="26" priority="20">
      <formula>OR($X$11=0,$X$11="")</formula>
    </cfRule>
  </conditionalFormatting>
  <conditionalFormatting sqref="Y31">
    <cfRule type="expression" dxfId="25" priority="21">
      <formula>OR($Y$11=0,$Y$11="")</formula>
    </cfRule>
  </conditionalFormatting>
  <conditionalFormatting sqref="Z31">
    <cfRule type="expression" dxfId="24" priority="22">
      <formula>OR($Z$11=0,$Z$11="")</formula>
    </cfRule>
  </conditionalFormatting>
  <conditionalFormatting sqref="AA31">
    <cfRule type="expression" dxfId="23" priority="23">
      <formula>OR($AA$11=0,$AA$11="")</formula>
    </cfRule>
  </conditionalFormatting>
  <conditionalFormatting sqref="AB31">
    <cfRule type="expression" dxfId="22" priority="24">
      <formula>OR($AB$11=0,$AB$11="")</formula>
    </cfRule>
  </conditionalFormatting>
  <conditionalFormatting sqref="AC31">
    <cfRule type="expression" dxfId="21" priority="25">
      <formula>OR($AC$11=0,$AC$11="")</formula>
    </cfRule>
  </conditionalFormatting>
  <conditionalFormatting sqref="AD31:AH31">
    <cfRule type="expression" dxfId="20" priority="26">
      <formula>OR($AD$11=0,$AD$11="")</formula>
    </cfRule>
  </conditionalFormatting>
  <conditionalFormatting sqref="AI31">
    <cfRule type="expression" dxfId="15" priority="31" stopIfTrue="1">
      <formula>OR($AI$11=0,$AI$11="")</formula>
    </cfRule>
  </conditionalFormatting>
  <dataValidations count="2">
    <dataValidation type="list" allowBlank="1" showInputMessage="1" showErrorMessage="1" sqref="E15:AI15 E26:AI26 E21:AI21 E31:AI31">
      <formula1>Список_смены</formula1>
    </dataValidation>
    <dataValidation type="list" allowBlank="1" showInputMessage="1" showErrorMessage="1" sqref="T2:AA2">
      <formula1>Список_месяцы</formula1>
    </dataValidation>
  </dataValidations>
  <pageMargins left="0.7" right="0.7" top="0.75" bottom="0.75" header="0.3" footer="0.3"/>
  <pageSetup paperSize="9" scale="26" orientation="portrait" r:id="rId1"/>
  <colBreaks count="1" manualBreakCount="1">
    <brk id="5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G8" sqref="G8"/>
    </sheetView>
  </sheetViews>
  <sheetFormatPr defaultRowHeight="15" x14ac:dyDescent="0.25"/>
  <cols>
    <col min="1" max="3" width="14.7109375" style="25" customWidth="1"/>
    <col min="247" max="247" width="14" customWidth="1"/>
    <col min="248" max="248" width="14.7109375" customWidth="1"/>
    <col min="249" max="249" width="18.42578125" customWidth="1"/>
  </cols>
  <sheetData>
    <row r="1" spans="1:6" s="26" customFormat="1" ht="52.5" customHeight="1" x14ac:dyDescent="0.25">
      <c r="A1" s="24" t="s">
        <v>34</v>
      </c>
      <c r="B1" s="24" t="s">
        <v>35</v>
      </c>
      <c r="C1" s="24" t="s">
        <v>36</v>
      </c>
      <c r="D1" s="43"/>
      <c r="E1" s="24" t="s">
        <v>54</v>
      </c>
      <c r="F1" s="24" t="s">
        <v>55</v>
      </c>
    </row>
    <row r="2" spans="1:6" x14ac:dyDescent="0.25">
      <c r="A2" s="27">
        <v>40909</v>
      </c>
      <c r="B2" s="27">
        <v>40979</v>
      </c>
      <c r="C2" s="27">
        <v>40961</v>
      </c>
      <c r="F2" s="26"/>
    </row>
    <row r="3" spans="1:6" x14ac:dyDescent="0.25">
      <c r="A3" s="27">
        <v>40910</v>
      </c>
      <c r="B3" s="27">
        <v>41027</v>
      </c>
      <c r="C3" s="27">
        <v>40975</v>
      </c>
      <c r="E3" s="3" t="s">
        <v>29</v>
      </c>
      <c r="F3" s="25" t="s">
        <v>52</v>
      </c>
    </row>
    <row r="4" spans="1:6" x14ac:dyDescent="0.25">
      <c r="A4" s="27">
        <v>40911</v>
      </c>
      <c r="B4" s="27">
        <v>41034</v>
      </c>
      <c r="C4" s="27">
        <v>41027</v>
      </c>
      <c r="E4" s="3" t="s">
        <v>30</v>
      </c>
      <c r="F4" s="25" t="s">
        <v>53</v>
      </c>
    </row>
    <row r="5" spans="1:6" x14ac:dyDescent="0.25">
      <c r="A5" s="27">
        <v>40912</v>
      </c>
      <c r="B5" s="27">
        <v>41041</v>
      </c>
      <c r="C5" s="27">
        <v>41041</v>
      </c>
      <c r="E5" s="3" t="s">
        <v>23</v>
      </c>
      <c r="F5" s="25" t="s">
        <v>1</v>
      </c>
    </row>
    <row r="6" spans="1:6" x14ac:dyDescent="0.25">
      <c r="A6" s="27">
        <v>40913</v>
      </c>
      <c r="B6" s="27">
        <v>41069</v>
      </c>
      <c r="C6" s="27">
        <v>41069</v>
      </c>
      <c r="E6" s="3" t="s">
        <v>37</v>
      </c>
      <c r="F6" s="25" t="s">
        <v>38</v>
      </c>
    </row>
    <row r="7" spans="1:6" x14ac:dyDescent="0.25">
      <c r="A7" s="27">
        <v>40914</v>
      </c>
      <c r="B7" s="27">
        <v>41272</v>
      </c>
      <c r="C7" s="27">
        <v>41272</v>
      </c>
      <c r="E7" s="3" t="s">
        <v>47</v>
      </c>
      <c r="F7" s="25" t="s">
        <v>40</v>
      </c>
    </row>
    <row r="8" spans="1:6" x14ac:dyDescent="0.25">
      <c r="A8" s="27">
        <v>40915</v>
      </c>
      <c r="B8" s="27"/>
      <c r="E8" s="3" t="s">
        <v>48</v>
      </c>
      <c r="F8" s="25" t="s">
        <v>41</v>
      </c>
    </row>
    <row r="9" spans="1:6" x14ac:dyDescent="0.25">
      <c r="A9" s="27">
        <v>40917</v>
      </c>
      <c r="B9" s="27"/>
      <c r="E9" s="3" t="s">
        <v>33</v>
      </c>
      <c r="F9" s="25" t="s">
        <v>42</v>
      </c>
    </row>
    <row r="10" spans="1:6" x14ac:dyDescent="0.25">
      <c r="A10" s="27">
        <v>40962</v>
      </c>
      <c r="B10" s="27"/>
      <c r="E10" s="3" t="s">
        <v>49</v>
      </c>
      <c r="F10" s="25" t="s">
        <v>43</v>
      </c>
    </row>
    <row r="11" spans="1:6" x14ac:dyDescent="0.25">
      <c r="A11" s="27">
        <v>40976</v>
      </c>
      <c r="B11" s="27"/>
      <c r="E11" s="3" t="s">
        <v>50</v>
      </c>
      <c r="F11" s="25" t="s">
        <v>44</v>
      </c>
    </row>
    <row r="12" spans="1:6" x14ac:dyDescent="0.25">
      <c r="A12" s="27">
        <v>40977</v>
      </c>
      <c r="B12" s="27"/>
      <c r="E12" s="3" t="s">
        <v>51</v>
      </c>
      <c r="F12" s="25" t="s">
        <v>39</v>
      </c>
    </row>
    <row r="13" spans="1:6" x14ac:dyDescent="0.25">
      <c r="A13" s="27">
        <v>41029</v>
      </c>
      <c r="B13" s="27"/>
      <c r="E13" s="3">
        <v>9</v>
      </c>
      <c r="F13" s="25" t="s">
        <v>45</v>
      </c>
    </row>
    <row r="14" spans="1:6" x14ac:dyDescent="0.25">
      <c r="A14" s="27">
        <v>41030</v>
      </c>
      <c r="B14" s="27"/>
      <c r="E14" s="3">
        <v>10</v>
      </c>
      <c r="F14" s="25" t="s">
        <v>46</v>
      </c>
    </row>
    <row r="15" spans="1:6" x14ac:dyDescent="0.25">
      <c r="A15" s="27">
        <v>41036</v>
      </c>
      <c r="B15" s="27"/>
      <c r="E15" s="3">
        <v>11</v>
      </c>
    </row>
    <row r="16" spans="1:6" x14ac:dyDescent="0.25">
      <c r="A16" s="27">
        <v>41037</v>
      </c>
      <c r="B16" s="27"/>
      <c r="E16" s="3">
        <v>12</v>
      </c>
    </row>
    <row r="17" spans="1:5" x14ac:dyDescent="0.25">
      <c r="A17" s="27">
        <v>41038</v>
      </c>
      <c r="B17" s="27"/>
      <c r="E17" s="3">
        <v>13</v>
      </c>
    </row>
    <row r="18" spans="1:5" x14ac:dyDescent="0.25">
      <c r="A18" s="27">
        <v>41071</v>
      </c>
      <c r="B18" s="27"/>
      <c r="E18" s="3">
        <v>14</v>
      </c>
    </row>
    <row r="19" spans="1:5" x14ac:dyDescent="0.25">
      <c r="A19" s="27">
        <v>41072</v>
      </c>
      <c r="B19" s="27"/>
      <c r="E19" s="3">
        <v>15</v>
      </c>
    </row>
    <row r="20" spans="1:5" x14ac:dyDescent="0.25">
      <c r="A20" s="27">
        <v>41217</v>
      </c>
      <c r="B20" s="27"/>
      <c r="E20" s="3">
        <v>16</v>
      </c>
    </row>
    <row r="21" spans="1:5" x14ac:dyDescent="0.25">
      <c r="A21" s="27">
        <v>41218</v>
      </c>
      <c r="B21" s="27"/>
      <c r="E21" s="3">
        <v>17</v>
      </c>
    </row>
    <row r="22" spans="1:5" x14ac:dyDescent="0.25">
      <c r="A22" s="27">
        <v>41274</v>
      </c>
      <c r="B22" s="27"/>
      <c r="E22" s="3">
        <v>18</v>
      </c>
    </row>
    <row r="23" spans="1:5" x14ac:dyDescent="0.25">
      <c r="A23" s="27"/>
      <c r="B23" s="27"/>
      <c r="C23" s="28"/>
      <c r="E23" s="3">
        <v>19</v>
      </c>
    </row>
    <row r="24" spans="1:5" x14ac:dyDescent="0.25">
      <c r="A24" s="27"/>
      <c r="E24" s="3">
        <v>20</v>
      </c>
    </row>
    <row r="25" spans="1:5" x14ac:dyDescent="0.25">
      <c r="A25" s="27"/>
      <c r="C25" s="28"/>
      <c r="E25" s="3">
        <v>21</v>
      </c>
    </row>
    <row r="26" spans="1:5" x14ac:dyDescent="0.25">
      <c r="A26" s="27"/>
      <c r="C26" s="28"/>
      <c r="E26" s="3">
        <v>22</v>
      </c>
    </row>
    <row r="27" spans="1:5" x14ac:dyDescent="0.25">
      <c r="A27" s="27"/>
      <c r="C27" s="28"/>
      <c r="E27" s="3">
        <v>23</v>
      </c>
    </row>
    <row r="28" spans="1:5" x14ac:dyDescent="0.25">
      <c r="A28" s="27"/>
      <c r="C28" s="28"/>
    </row>
    <row r="29" spans="1:5" x14ac:dyDescent="0.25">
      <c r="C29" s="2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88"/>
  <sheetViews>
    <sheetView showGridLines="0" tabSelected="1" zoomScaleNormal="100" zoomScaleSheetLayoutView="80" workbookViewId="0">
      <selection activeCell="DC18" sqref="DC18:DF18"/>
    </sheetView>
  </sheetViews>
  <sheetFormatPr defaultColWidth="0" defaultRowHeight="12.75" zeroHeight="1" x14ac:dyDescent="0.2"/>
  <cols>
    <col min="1" max="256" width="0.7109375" style="45" customWidth="1"/>
    <col min="257" max="257" width="0.7109375" style="247" customWidth="1"/>
    <col min="258" max="16384" width="0.7109375" style="247" hidden="1"/>
  </cols>
  <sheetData>
    <row r="1" spans="1:256" s="246" customFormat="1" ht="15.75" x14ac:dyDescent="0.25">
      <c r="A1" s="181" t="s">
        <v>57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1"/>
      <c r="AS1" s="181"/>
      <c r="AT1" s="181"/>
      <c r="AU1" s="181"/>
      <c r="AV1" s="181"/>
      <c r="AW1" s="181"/>
      <c r="AX1" s="181"/>
      <c r="AY1" s="181"/>
      <c r="AZ1" s="181"/>
      <c r="BA1" s="181"/>
      <c r="BB1" s="181"/>
      <c r="BC1" s="181"/>
      <c r="BD1" s="181"/>
      <c r="BE1" s="181"/>
      <c r="BF1" s="181"/>
      <c r="BG1" s="181"/>
      <c r="BH1" s="181"/>
      <c r="BI1" s="181"/>
      <c r="BJ1" s="181"/>
      <c r="BK1" s="181"/>
      <c r="BL1" s="181"/>
      <c r="BM1" s="181"/>
      <c r="BN1" s="181"/>
      <c r="BO1" s="181"/>
      <c r="BP1" s="181"/>
      <c r="BQ1" s="181"/>
      <c r="BR1" s="181"/>
      <c r="BS1" s="181"/>
      <c r="BT1" s="181"/>
      <c r="BU1" s="181"/>
      <c r="BV1" s="181"/>
      <c r="BW1" s="181"/>
      <c r="BX1" s="181"/>
      <c r="BY1" s="181"/>
      <c r="BZ1" s="181"/>
      <c r="CA1" s="181"/>
      <c r="CB1" s="181"/>
      <c r="CC1" s="181"/>
      <c r="CD1" s="181"/>
      <c r="CE1" s="181"/>
      <c r="CF1" s="181"/>
      <c r="CG1" s="181"/>
      <c r="CH1" s="181"/>
      <c r="CI1" s="181"/>
      <c r="CJ1" s="181"/>
      <c r="CK1" s="181"/>
      <c r="CL1" s="181"/>
      <c r="CM1" s="181"/>
      <c r="CN1" s="181"/>
      <c r="CO1" s="181"/>
      <c r="CP1" s="181"/>
      <c r="CQ1" s="181"/>
      <c r="CR1" s="181"/>
      <c r="CS1" s="181"/>
      <c r="CT1" s="181"/>
      <c r="CU1" s="181"/>
      <c r="CV1" s="181"/>
      <c r="CW1" s="181"/>
      <c r="CX1" s="181"/>
      <c r="CY1" s="181"/>
      <c r="CZ1" s="181"/>
      <c r="DA1" s="181"/>
      <c r="DB1" s="181"/>
      <c r="DC1" s="181"/>
      <c r="DD1" s="181"/>
      <c r="DE1" s="181"/>
      <c r="DF1" s="181"/>
      <c r="DG1" s="181"/>
      <c r="DH1" s="181"/>
      <c r="DI1" s="181"/>
      <c r="DJ1" s="181"/>
      <c r="DK1" s="181"/>
      <c r="DL1" s="181"/>
      <c r="DM1" s="181"/>
      <c r="DN1" s="181"/>
      <c r="DO1" s="181"/>
      <c r="DP1" s="181"/>
      <c r="DQ1" s="181"/>
      <c r="DR1" s="181"/>
      <c r="DS1" s="181"/>
      <c r="DT1" s="181"/>
      <c r="DU1" s="181"/>
      <c r="DV1" s="181"/>
      <c r="DW1" s="181"/>
      <c r="DX1" s="181"/>
      <c r="DY1" s="181"/>
      <c r="DZ1" s="181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  <c r="GV1" s="47"/>
      <c r="GW1" s="47"/>
      <c r="GX1" s="47"/>
      <c r="GY1" s="47"/>
      <c r="GZ1" s="47"/>
      <c r="HA1" s="47"/>
      <c r="HB1" s="47"/>
      <c r="HC1" s="47"/>
      <c r="HD1" s="47"/>
      <c r="HE1" s="47"/>
      <c r="HF1" s="47"/>
      <c r="HG1" s="47"/>
      <c r="HH1" s="47"/>
      <c r="HI1" s="47"/>
      <c r="HJ1" s="47"/>
      <c r="HK1" s="47"/>
      <c r="HL1" s="47"/>
      <c r="HM1" s="47"/>
      <c r="HN1" s="47"/>
      <c r="HO1" s="47"/>
      <c r="HP1" s="47"/>
      <c r="HQ1" s="47"/>
      <c r="HR1" s="47"/>
      <c r="HS1" s="47"/>
      <c r="HT1" s="47"/>
      <c r="HU1" s="47"/>
      <c r="HV1" s="47"/>
      <c r="HW1" s="47"/>
      <c r="HX1" s="47"/>
      <c r="HY1" s="47"/>
      <c r="HZ1" s="47"/>
      <c r="IA1" s="47"/>
      <c r="IB1" s="47"/>
      <c r="IC1" s="47"/>
      <c r="ID1" s="47"/>
      <c r="IE1" s="47"/>
      <c r="IF1" s="47"/>
      <c r="IG1" s="47"/>
      <c r="IH1" s="47"/>
      <c r="II1" s="47"/>
      <c r="IJ1" s="47"/>
      <c r="IK1" s="47"/>
      <c r="IL1" s="47"/>
      <c r="IM1" s="47"/>
      <c r="IN1" s="47"/>
      <c r="IO1" s="47"/>
      <c r="IP1" s="47"/>
      <c r="IQ1" s="47"/>
      <c r="IR1" s="47"/>
      <c r="IS1" s="47"/>
      <c r="IT1" s="47"/>
      <c r="IU1" s="47"/>
      <c r="IV1" s="46" t="s">
        <v>58</v>
      </c>
    </row>
    <row r="2" spans="1:256" s="55" customFormat="1" ht="5.25" customHeight="1" x14ac:dyDescent="0.2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48"/>
      <c r="FJ2" s="48"/>
      <c r="FK2" s="48"/>
      <c r="FL2" s="48"/>
      <c r="FM2" s="48"/>
      <c r="FN2" s="48"/>
      <c r="FO2" s="48"/>
      <c r="FP2" s="48"/>
      <c r="FQ2" s="48"/>
      <c r="FR2" s="48"/>
      <c r="FS2" s="48"/>
      <c r="FT2" s="48"/>
      <c r="FU2" s="48"/>
      <c r="FV2" s="48"/>
      <c r="FW2" s="48"/>
      <c r="FX2" s="48"/>
      <c r="FY2" s="48"/>
      <c r="FZ2" s="48"/>
      <c r="GA2" s="48"/>
      <c r="GB2" s="48"/>
      <c r="GC2" s="48"/>
      <c r="GD2" s="48"/>
      <c r="GE2" s="48"/>
      <c r="GF2" s="48"/>
      <c r="GG2" s="48"/>
      <c r="GH2" s="48"/>
      <c r="GI2" s="48"/>
      <c r="GJ2" s="48"/>
      <c r="GK2" s="48"/>
      <c r="GL2" s="48"/>
      <c r="GM2" s="48"/>
      <c r="GN2" s="48"/>
      <c r="GO2" s="48"/>
      <c r="GP2" s="48"/>
      <c r="GQ2" s="48"/>
      <c r="GR2" s="48"/>
      <c r="GS2" s="48"/>
      <c r="GT2" s="48"/>
      <c r="GU2" s="48"/>
      <c r="GV2" s="48"/>
      <c r="GW2" s="48"/>
      <c r="GX2" s="48"/>
      <c r="GY2" s="48"/>
      <c r="GZ2" s="48"/>
      <c r="HA2" s="48"/>
      <c r="HB2" s="48"/>
      <c r="HC2" s="48"/>
      <c r="HD2" s="48"/>
      <c r="HE2" s="48"/>
      <c r="HF2" s="48"/>
      <c r="HG2" s="48"/>
      <c r="HH2" s="48"/>
      <c r="HI2" s="48"/>
      <c r="HJ2" s="48"/>
      <c r="HK2" s="48"/>
      <c r="HL2" s="48"/>
      <c r="HM2" s="48"/>
      <c r="HN2" s="48"/>
      <c r="HO2" s="48"/>
      <c r="HP2" s="48"/>
      <c r="HQ2" s="48"/>
      <c r="HR2" s="48"/>
      <c r="HS2" s="48"/>
      <c r="HT2" s="48"/>
      <c r="HU2" s="48"/>
      <c r="HV2" s="48"/>
      <c r="HW2" s="48"/>
      <c r="HX2" s="48"/>
      <c r="HY2" s="48"/>
      <c r="HZ2" s="48"/>
      <c r="IA2" s="48"/>
      <c r="IB2" s="48"/>
      <c r="IC2" s="48"/>
      <c r="ID2" s="48"/>
      <c r="IE2" s="48"/>
      <c r="IF2" s="48"/>
      <c r="IG2" s="48"/>
      <c r="IH2" s="48"/>
      <c r="II2" s="48"/>
      <c r="IJ2" s="48"/>
      <c r="IK2" s="48"/>
      <c r="IL2" s="48"/>
      <c r="IM2" s="48"/>
      <c r="IN2" s="48"/>
      <c r="IO2" s="48"/>
      <c r="IP2" s="48"/>
      <c r="IQ2" s="48"/>
      <c r="IR2" s="48"/>
      <c r="IS2" s="48"/>
      <c r="IT2" s="48"/>
      <c r="IU2" s="48"/>
      <c r="IV2" s="48"/>
    </row>
    <row r="3" spans="1:256" s="55" customFormat="1" ht="24.75" customHeight="1" x14ac:dyDescent="0.2">
      <c r="A3" s="221" t="s">
        <v>59</v>
      </c>
      <c r="B3" s="222"/>
      <c r="C3" s="222"/>
      <c r="D3" s="222"/>
      <c r="E3" s="222"/>
      <c r="F3" s="223"/>
      <c r="G3" s="172" t="s">
        <v>60</v>
      </c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4"/>
      <c r="Y3" s="172" t="s">
        <v>61</v>
      </c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  <c r="AK3" s="174"/>
      <c r="AL3" s="206">
        <v>1</v>
      </c>
      <c r="AM3" s="207"/>
      <c r="AN3" s="208"/>
      <c r="AO3" s="206">
        <v>2</v>
      </c>
      <c r="AP3" s="207"/>
      <c r="AQ3" s="208"/>
      <c r="AR3" s="206">
        <v>3</v>
      </c>
      <c r="AS3" s="207"/>
      <c r="AT3" s="208"/>
      <c r="AU3" s="206">
        <v>4</v>
      </c>
      <c r="AV3" s="207"/>
      <c r="AW3" s="208"/>
      <c r="AX3" s="206">
        <v>5</v>
      </c>
      <c r="AY3" s="207"/>
      <c r="AZ3" s="208"/>
      <c r="BA3" s="206">
        <v>6</v>
      </c>
      <c r="BB3" s="207"/>
      <c r="BC3" s="208"/>
      <c r="BD3" s="206">
        <v>7</v>
      </c>
      <c r="BE3" s="207"/>
      <c r="BF3" s="207"/>
      <c r="BG3" s="208"/>
      <c r="BH3" s="206">
        <v>8</v>
      </c>
      <c r="BI3" s="207"/>
      <c r="BJ3" s="207"/>
      <c r="BK3" s="208"/>
      <c r="BL3" s="206">
        <v>9</v>
      </c>
      <c r="BM3" s="207"/>
      <c r="BN3" s="207"/>
      <c r="BO3" s="208"/>
      <c r="BP3" s="206">
        <v>10</v>
      </c>
      <c r="BQ3" s="207"/>
      <c r="BR3" s="207"/>
      <c r="BS3" s="208"/>
      <c r="BT3" s="206">
        <v>11</v>
      </c>
      <c r="BU3" s="207"/>
      <c r="BV3" s="207"/>
      <c r="BW3" s="208"/>
      <c r="BX3" s="206">
        <v>12</v>
      </c>
      <c r="BY3" s="207"/>
      <c r="BZ3" s="207"/>
      <c r="CA3" s="208"/>
      <c r="CB3" s="206">
        <v>13</v>
      </c>
      <c r="CC3" s="207"/>
      <c r="CD3" s="207"/>
      <c r="CE3" s="208"/>
      <c r="CF3" s="206">
        <v>14</v>
      </c>
      <c r="CG3" s="207"/>
      <c r="CH3" s="207"/>
      <c r="CI3" s="208"/>
      <c r="CJ3" s="206">
        <v>15</v>
      </c>
      <c r="CK3" s="207"/>
      <c r="CL3" s="207"/>
      <c r="CM3" s="208"/>
      <c r="CN3" s="145" t="s">
        <v>62</v>
      </c>
      <c r="CO3" s="146"/>
      <c r="CP3" s="146"/>
      <c r="CQ3" s="146"/>
      <c r="CR3" s="146"/>
      <c r="CS3" s="146"/>
      <c r="CT3" s="147"/>
      <c r="CU3" s="206">
        <v>16</v>
      </c>
      <c r="CV3" s="207"/>
      <c r="CW3" s="207"/>
      <c r="CX3" s="208"/>
      <c r="CY3" s="206">
        <v>17</v>
      </c>
      <c r="CZ3" s="207"/>
      <c r="DA3" s="207"/>
      <c r="DB3" s="208"/>
      <c r="DC3" s="206">
        <v>18</v>
      </c>
      <c r="DD3" s="207"/>
      <c r="DE3" s="207"/>
      <c r="DF3" s="208"/>
      <c r="DG3" s="206">
        <v>19</v>
      </c>
      <c r="DH3" s="207"/>
      <c r="DI3" s="207"/>
      <c r="DJ3" s="208"/>
      <c r="DK3" s="206">
        <v>20</v>
      </c>
      <c r="DL3" s="207"/>
      <c r="DM3" s="207"/>
      <c r="DN3" s="208"/>
      <c r="DO3" s="206">
        <v>21</v>
      </c>
      <c r="DP3" s="207"/>
      <c r="DQ3" s="207"/>
      <c r="DR3" s="208"/>
      <c r="DS3" s="206">
        <v>22</v>
      </c>
      <c r="DT3" s="207"/>
      <c r="DU3" s="207"/>
      <c r="DV3" s="208"/>
      <c r="DW3" s="206">
        <v>23</v>
      </c>
      <c r="DX3" s="207"/>
      <c r="DY3" s="207"/>
      <c r="DZ3" s="208"/>
      <c r="EA3" s="206">
        <v>24</v>
      </c>
      <c r="EB3" s="207"/>
      <c r="EC3" s="207"/>
      <c r="ED3" s="208"/>
      <c r="EE3" s="206">
        <v>25</v>
      </c>
      <c r="EF3" s="207"/>
      <c r="EG3" s="207"/>
      <c r="EH3" s="208"/>
      <c r="EI3" s="206">
        <v>26</v>
      </c>
      <c r="EJ3" s="207"/>
      <c r="EK3" s="207"/>
      <c r="EL3" s="208"/>
      <c r="EM3" s="206">
        <v>27</v>
      </c>
      <c r="EN3" s="207"/>
      <c r="EO3" s="207"/>
      <c r="EP3" s="208"/>
      <c r="EQ3" s="206">
        <v>28</v>
      </c>
      <c r="ER3" s="207"/>
      <c r="ES3" s="207"/>
      <c r="ET3" s="208"/>
      <c r="EU3" s="206">
        <v>29</v>
      </c>
      <c r="EV3" s="207"/>
      <c r="EW3" s="207"/>
      <c r="EX3" s="208"/>
      <c r="EY3" s="206">
        <v>30</v>
      </c>
      <c r="EZ3" s="207"/>
      <c r="FA3" s="207"/>
      <c r="FB3" s="208"/>
      <c r="FC3" s="206">
        <v>31</v>
      </c>
      <c r="FD3" s="207"/>
      <c r="FE3" s="207"/>
      <c r="FF3" s="208"/>
      <c r="FG3" s="145" t="s">
        <v>63</v>
      </c>
      <c r="FH3" s="146"/>
      <c r="FI3" s="146"/>
      <c r="FJ3" s="146"/>
      <c r="FK3" s="146"/>
      <c r="FL3" s="146"/>
      <c r="FM3" s="146"/>
      <c r="FN3" s="146"/>
      <c r="FO3" s="147"/>
      <c r="FP3" s="163" t="s">
        <v>64</v>
      </c>
      <c r="FQ3" s="164"/>
      <c r="FR3" s="164"/>
      <c r="FS3" s="164"/>
      <c r="FT3" s="164"/>
      <c r="FU3" s="164"/>
      <c r="FV3" s="164"/>
      <c r="FW3" s="164"/>
      <c r="FX3" s="164"/>
      <c r="FY3" s="164"/>
      <c r="FZ3" s="164"/>
      <c r="GA3" s="164"/>
      <c r="GB3" s="164"/>
      <c r="GC3" s="164"/>
      <c r="GD3" s="164"/>
      <c r="GE3" s="164"/>
      <c r="GF3" s="164"/>
      <c r="GG3" s="164"/>
      <c r="GH3" s="164"/>
      <c r="GI3" s="164"/>
      <c r="GJ3" s="164"/>
      <c r="GK3" s="164"/>
      <c r="GL3" s="164"/>
      <c r="GM3" s="164"/>
      <c r="GN3" s="164"/>
      <c r="GO3" s="164"/>
      <c r="GP3" s="164"/>
      <c r="GQ3" s="164"/>
      <c r="GR3" s="164"/>
      <c r="GS3" s="164"/>
      <c r="GT3" s="164"/>
      <c r="GU3" s="164"/>
      <c r="GV3" s="164"/>
      <c r="GW3" s="164"/>
      <c r="GX3" s="164"/>
      <c r="GY3" s="164"/>
      <c r="GZ3" s="164"/>
      <c r="HA3" s="164"/>
      <c r="HB3" s="164"/>
      <c r="HC3" s="164"/>
      <c r="HD3" s="164"/>
      <c r="HE3" s="164"/>
      <c r="HF3" s="164"/>
      <c r="HG3" s="164"/>
      <c r="HH3" s="164"/>
      <c r="HI3" s="165"/>
      <c r="HJ3" s="145" t="s">
        <v>65</v>
      </c>
      <c r="HK3" s="146"/>
      <c r="HL3" s="146"/>
      <c r="HM3" s="146"/>
      <c r="HN3" s="146"/>
      <c r="HO3" s="146"/>
      <c r="HP3" s="146"/>
      <c r="HQ3" s="146"/>
      <c r="HR3" s="146"/>
      <c r="HS3" s="147"/>
      <c r="HT3" s="169" t="s">
        <v>66</v>
      </c>
      <c r="HU3" s="170"/>
      <c r="HV3" s="170"/>
      <c r="HW3" s="170"/>
      <c r="HX3" s="170"/>
      <c r="HY3" s="170"/>
      <c r="HZ3" s="170"/>
      <c r="IA3" s="170"/>
      <c r="IB3" s="170"/>
      <c r="IC3" s="170"/>
      <c r="ID3" s="170"/>
      <c r="IE3" s="170"/>
      <c r="IF3" s="170"/>
      <c r="IG3" s="170"/>
      <c r="IH3" s="170"/>
      <c r="II3" s="171"/>
      <c r="IJ3" s="145" t="s">
        <v>67</v>
      </c>
      <c r="IK3" s="146"/>
      <c r="IL3" s="146"/>
      <c r="IM3" s="146"/>
      <c r="IN3" s="146"/>
      <c r="IO3" s="146"/>
      <c r="IP3" s="146"/>
      <c r="IQ3" s="146"/>
      <c r="IR3" s="146"/>
      <c r="IS3" s="146"/>
      <c r="IT3" s="146"/>
      <c r="IU3" s="146"/>
      <c r="IV3" s="147"/>
    </row>
    <row r="4" spans="1:256" s="55" customFormat="1" ht="12" customHeight="1" x14ac:dyDescent="0.2">
      <c r="A4" s="224"/>
      <c r="B4" s="225"/>
      <c r="C4" s="225"/>
      <c r="D4" s="225"/>
      <c r="E4" s="225"/>
      <c r="F4" s="226"/>
      <c r="G4" s="175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7"/>
      <c r="Y4" s="175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7"/>
      <c r="AL4" s="243"/>
      <c r="AM4" s="244"/>
      <c r="AN4" s="245"/>
      <c r="AO4" s="243"/>
      <c r="AP4" s="244"/>
      <c r="AQ4" s="245"/>
      <c r="AR4" s="243"/>
      <c r="AS4" s="244"/>
      <c r="AT4" s="245"/>
      <c r="AU4" s="243"/>
      <c r="AV4" s="244"/>
      <c r="AW4" s="245"/>
      <c r="AX4" s="243"/>
      <c r="AY4" s="244"/>
      <c r="AZ4" s="245"/>
      <c r="BA4" s="243"/>
      <c r="BB4" s="244"/>
      <c r="BC4" s="245"/>
      <c r="BD4" s="243"/>
      <c r="BE4" s="244"/>
      <c r="BF4" s="244"/>
      <c r="BG4" s="245"/>
      <c r="BH4" s="243"/>
      <c r="BI4" s="244"/>
      <c r="BJ4" s="244"/>
      <c r="BK4" s="245"/>
      <c r="BL4" s="243"/>
      <c r="BM4" s="244"/>
      <c r="BN4" s="244"/>
      <c r="BO4" s="245"/>
      <c r="BP4" s="243"/>
      <c r="BQ4" s="244"/>
      <c r="BR4" s="244"/>
      <c r="BS4" s="245"/>
      <c r="BT4" s="243"/>
      <c r="BU4" s="244"/>
      <c r="BV4" s="244"/>
      <c r="BW4" s="245"/>
      <c r="BX4" s="243"/>
      <c r="BY4" s="244"/>
      <c r="BZ4" s="244"/>
      <c r="CA4" s="245"/>
      <c r="CB4" s="243"/>
      <c r="CC4" s="244"/>
      <c r="CD4" s="244"/>
      <c r="CE4" s="245"/>
      <c r="CF4" s="243">
        <v>14</v>
      </c>
      <c r="CG4" s="244"/>
      <c r="CH4" s="244"/>
      <c r="CI4" s="245"/>
      <c r="CJ4" s="243">
        <v>15</v>
      </c>
      <c r="CK4" s="244"/>
      <c r="CL4" s="244"/>
      <c r="CM4" s="245"/>
      <c r="CN4" s="148"/>
      <c r="CO4" s="149"/>
      <c r="CP4" s="149"/>
      <c r="CQ4" s="149"/>
      <c r="CR4" s="149"/>
      <c r="CS4" s="149"/>
      <c r="CT4" s="150"/>
      <c r="CU4" s="243">
        <v>16</v>
      </c>
      <c r="CV4" s="244"/>
      <c r="CW4" s="244"/>
      <c r="CX4" s="245"/>
      <c r="CY4" s="243">
        <v>17</v>
      </c>
      <c r="CZ4" s="244"/>
      <c r="DA4" s="244"/>
      <c r="DB4" s="245"/>
      <c r="DC4" s="243">
        <v>18</v>
      </c>
      <c r="DD4" s="244"/>
      <c r="DE4" s="244"/>
      <c r="DF4" s="245"/>
      <c r="DG4" s="243">
        <v>19</v>
      </c>
      <c r="DH4" s="244"/>
      <c r="DI4" s="244"/>
      <c r="DJ4" s="245"/>
      <c r="DK4" s="243">
        <v>20</v>
      </c>
      <c r="DL4" s="244"/>
      <c r="DM4" s="244"/>
      <c r="DN4" s="245"/>
      <c r="DO4" s="243">
        <v>21</v>
      </c>
      <c r="DP4" s="244"/>
      <c r="DQ4" s="244"/>
      <c r="DR4" s="245"/>
      <c r="DS4" s="243">
        <v>22</v>
      </c>
      <c r="DT4" s="244"/>
      <c r="DU4" s="244"/>
      <c r="DV4" s="245"/>
      <c r="DW4" s="243">
        <v>23</v>
      </c>
      <c r="DX4" s="244"/>
      <c r="DY4" s="244"/>
      <c r="DZ4" s="245"/>
      <c r="EA4" s="243"/>
      <c r="EB4" s="244"/>
      <c r="EC4" s="244"/>
      <c r="ED4" s="245"/>
      <c r="EE4" s="243"/>
      <c r="EF4" s="244"/>
      <c r="EG4" s="244"/>
      <c r="EH4" s="245"/>
      <c r="EI4" s="243"/>
      <c r="EJ4" s="244"/>
      <c r="EK4" s="244"/>
      <c r="EL4" s="245"/>
      <c r="EM4" s="243"/>
      <c r="EN4" s="244"/>
      <c r="EO4" s="244"/>
      <c r="EP4" s="245">
        <v>27</v>
      </c>
      <c r="EQ4" s="243"/>
      <c r="ER4" s="244"/>
      <c r="ES4" s="244"/>
      <c r="ET4" s="245"/>
      <c r="EU4" s="243"/>
      <c r="EV4" s="244"/>
      <c r="EW4" s="244"/>
      <c r="EX4" s="245"/>
      <c r="EY4" s="243"/>
      <c r="EZ4" s="244"/>
      <c r="FA4" s="244"/>
      <c r="FB4" s="245"/>
      <c r="FC4" s="243"/>
      <c r="FD4" s="244"/>
      <c r="FE4" s="244"/>
      <c r="FF4" s="245"/>
      <c r="FG4" s="148"/>
      <c r="FH4" s="149"/>
      <c r="FI4" s="149"/>
      <c r="FJ4" s="149"/>
      <c r="FK4" s="149"/>
      <c r="FL4" s="149"/>
      <c r="FM4" s="149"/>
      <c r="FN4" s="149"/>
      <c r="FO4" s="150"/>
      <c r="FP4" s="145" t="s">
        <v>68</v>
      </c>
      <c r="FQ4" s="146"/>
      <c r="FR4" s="146"/>
      <c r="FS4" s="146"/>
      <c r="FT4" s="146"/>
      <c r="FU4" s="147"/>
      <c r="FV4" s="163" t="s">
        <v>69</v>
      </c>
      <c r="FW4" s="164"/>
      <c r="FX4" s="164"/>
      <c r="FY4" s="164"/>
      <c r="FZ4" s="164"/>
      <c r="GA4" s="164"/>
      <c r="GB4" s="164"/>
      <c r="GC4" s="164"/>
      <c r="GD4" s="164"/>
      <c r="GE4" s="164"/>
      <c r="GF4" s="164"/>
      <c r="GG4" s="164"/>
      <c r="GH4" s="164"/>
      <c r="GI4" s="164"/>
      <c r="GJ4" s="164"/>
      <c r="GK4" s="164"/>
      <c r="GL4" s="164"/>
      <c r="GM4" s="164"/>
      <c r="GN4" s="164"/>
      <c r="GO4" s="164"/>
      <c r="GP4" s="164"/>
      <c r="GQ4" s="164"/>
      <c r="GR4" s="164"/>
      <c r="GS4" s="164"/>
      <c r="GT4" s="164"/>
      <c r="GU4" s="164"/>
      <c r="GV4" s="164"/>
      <c r="GW4" s="164"/>
      <c r="GX4" s="164"/>
      <c r="GY4" s="164"/>
      <c r="GZ4" s="164"/>
      <c r="HA4" s="164"/>
      <c r="HB4" s="164"/>
      <c r="HC4" s="164"/>
      <c r="HD4" s="164"/>
      <c r="HE4" s="164"/>
      <c r="HF4" s="164"/>
      <c r="HG4" s="164"/>
      <c r="HH4" s="164"/>
      <c r="HI4" s="165"/>
      <c r="HJ4" s="148"/>
      <c r="HK4" s="149"/>
      <c r="HL4" s="149"/>
      <c r="HM4" s="149"/>
      <c r="HN4" s="149"/>
      <c r="HO4" s="149"/>
      <c r="HP4" s="149"/>
      <c r="HQ4" s="149"/>
      <c r="HR4" s="149"/>
      <c r="HS4" s="150"/>
      <c r="HT4" s="145" t="s">
        <v>70</v>
      </c>
      <c r="HU4" s="146"/>
      <c r="HV4" s="146"/>
      <c r="HW4" s="146"/>
      <c r="HX4" s="146"/>
      <c r="HY4" s="147"/>
      <c r="HZ4" s="145" t="s">
        <v>71</v>
      </c>
      <c r="IA4" s="146"/>
      <c r="IB4" s="146"/>
      <c r="IC4" s="146"/>
      <c r="ID4" s="146"/>
      <c r="IE4" s="146"/>
      <c r="IF4" s="146"/>
      <c r="IG4" s="146"/>
      <c r="IH4" s="146"/>
      <c r="II4" s="147"/>
      <c r="IJ4" s="148"/>
      <c r="IK4" s="149"/>
      <c r="IL4" s="149"/>
      <c r="IM4" s="149"/>
      <c r="IN4" s="149"/>
      <c r="IO4" s="149"/>
      <c r="IP4" s="149"/>
      <c r="IQ4" s="149"/>
      <c r="IR4" s="149"/>
      <c r="IS4" s="149"/>
      <c r="IT4" s="149"/>
      <c r="IU4" s="149"/>
      <c r="IV4" s="150"/>
    </row>
    <row r="5" spans="1:256" s="55" customFormat="1" ht="12" customHeight="1" x14ac:dyDescent="0.2">
      <c r="A5" s="224"/>
      <c r="B5" s="225"/>
      <c r="C5" s="225"/>
      <c r="D5" s="225"/>
      <c r="E5" s="225"/>
      <c r="F5" s="226"/>
      <c r="G5" s="175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7"/>
      <c r="Y5" s="175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7"/>
      <c r="AL5" s="243"/>
      <c r="AM5" s="244"/>
      <c r="AN5" s="245"/>
      <c r="AO5" s="243"/>
      <c r="AP5" s="244"/>
      <c r="AQ5" s="245"/>
      <c r="AR5" s="243"/>
      <c r="AS5" s="244"/>
      <c r="AT5" s="245"/>
      <c r="AU5" s="243"/>
      <c r="AV5" s="244"/>
      <c r="AW5" s="245"/>
      <c r="AX5" s="243"/>
      <c r="AY5" s="244"/>
      <c r="AZ5" s="245"/>
      <c r="BA5" s="243"/>
      <c r="BB5" s="244"/>
      <c r="BC5" s="245"/>
      <c r="BD5" s="243"/>
      <c r="BE5" s="244"/>
      <c r="BF5" s="244"/>
      <c r="BG5" s="245"/>
      <c r="BH5" s="243"/>
      <c r="BI5" s="244"/>
      <c r="BJ5" s="244"/>
      <c r="BK5" s="245"/>
      <c r="BL5" s="243"/>
      <c r="BM5" s="244"/>
      <c r="BN5" s="244"/>
      <c r="BO5" s="245"/>
      <c r="BP5" s="243"/>
      <c r="BQ5" s="244"/>
      <c r="BR5" s="244"/>
      <c r="BS5" s="245"/>
      <c r="BT5" s="243"/>
      <c r="BU5" s="244"/>
      <c r="BV5" s="244"/>
      <c r="BW5" s="245"/>
      <c r="BX5" s="243"/>
      <c r="BY5" s="244"/>
      <c r="BZ5" s="244"/>
      <c r="CA5" s="245"/>
      <c r="CB5" s="243"/>
      <c r="CC5" s="244"/>
      <c r="CD5" s="244"/>
      <c r="CE5" s="245"/>
      <c r="CF5" s="243"/>
      <c r="CG5" s="244"/>
      <c r="CH5" s="244"/>
      <c r="CI5" s="245"/>
      <c r="CJ5" s="243"/>
      <c r="CK5" s="244"/>
      <c r="CL5" s="244"/>
      <c r="CM5" s="245"/>
      <c r="CN5" s="148"/>
      <c r="CO5" s="149"/>
      <c r="CP5" s="149"/>
      <c r="CQ5" s="149"/>
      <c r="CR5" s="149"/>
      <c r="CS5" s="149"/>
      <c r="CT5" s="150"/>
      <c r="CU5" s="243"/>
      <c r="CV5" s="244"/>
      <c r="CW5" s="244"/>
      <c r="CX5" s="245"/>
      <c r="CY5" s="243"/>
      <c r="CZ5" s="244"/>
      <c r="DA5" s="244"/>
      <c r="DB5" s="245"/>
      <c r="DC5" s="243"/>
      <c r="DD5" s="244"/>
      <c r="DE5" s="244"/>
      <c r="DF5" s="245"/>
      <c r="DG5" s="243"/>
      <c r="DH5" s="244"/>
      <c r="DI5" s="244"/>
      <c r="DJ5" s="245"/>
      <c r="DK5" s="243"/>
      <c r="DL5" s="244"/>
      <c r="DM5" s="244"/>
      <c r="DN5" s="245"/>
      <c r="DO5" s="243"/>
      <c r="DP5" s="244"/>
      <c r="DQ5" s="244"/>
      <c r="DR5" s="245"/>
      <c r="DS5" s="243"/>
      <c r="DT5" s="244"/>
      <c r="DU5" s="244"/>
      <c r="DV5" s="245"/>
      <c r="DW5" s="243"/>
      <c r="DX5" s="244"/>
      <c r="DY5" s="244"/>
      <c r="DZ5" s="245"/>
      <c r="EA5" s="243"/>
      <c r="EB5" s="244"/>
      <c r="EC5" s="244"/>
      <c r="ED5" s="245"/>
      <c r="EE5" s="243"/>
      <c r="EF5" s="244"/>
      <c r="EG5" s="244"/>
      <c r="EH5" s="245"/>
      <c r="EI5" s="243"/>
      <c r="EJ5" s="244"/>
      <c r="EK5" s="244"/>
      <c r="EL5" s="245"/>
      <c r="EM5" s="243"/>
      <c r="EN5" s="244"/>
      <c r="EO5" s="244"/>
      <c r="EP5" s="245"/>
      <c r="EQ5" s="243"/>
      <c r="ER5" s="244"/>
      <c r="ES5" s="244"/>
      <c r="ET5" s="245"/>
      <c r="EU5" s="243"/>
      <c r="EV5" s="244"/>
      <c r="EW5" s="244"/>
      <c r="EX5" s="245"/>
      <c r="EY5" s="243"/>
      <c r="EZ5" s="244"/>
      <c r="FA5" s="244"/>
      <c r="FB5" s="245"/>
      <c r="FC5" s="243"/>
      <c r="FD5" s="244"/>
      <c r="FE5" s="244"/>
      <c r="FF5" s="245"/>
      <c r="FG5" s="148"/>
      <c r="FH5" s="149"/>
      <c r="FI5" s="149"/>
      <c r="FJ5" s="149"/>
      <c r="FK5" s="149"/>
      <c r="FL5" s="149"/>
      <c r="FM5" s="149"/>
      <c r="FN5" s="149"/>
      <c r="FO5" s="150"/>
      <c r="FP5" s="148"/>
      <c r="FQ5" s="149"/>
      <c r="FR5" s="149"/>
      <c r="FS5" s="149"/>
      <c r="FT5" s="149"/>
      <c r="FU5" s="150"/>
      <c r="FV5" s="145" t="s">
        <v>72</v>
      </c>
      <c r="FW5" s="146"/>
      <c r="FX5" s="146"/>
      <c r="FY5" s="146"/>
      <c r="FZ5" s="146"/>
      <c r="GA5" s="146"/>
      <c r="GB5" s="146"/>
      <c r="GC5" s="147"/>
      <c r="GD5" s="163" t="s">
        <v>73</v>
      </c>
      <c r="GE5" s="164"/>
      <c r="GF5" s="164"/>
      <c r="GG5" s="164"/>
      <c r="GH5" s="164"/>
      <c r="GI5" s="164"/>
      <c r="GJ5" s="164"/>
      <c r="GK5" s="164"/>
      <c r="GL5" s="164"/>
      <c r="GM5" s="164"/>
      <c r="GN5" s="164"/>
      <c r="GO5" s="164"/>
      <c r="GP5" s="164"/>
      <c r="GQ5" s="164"/>
      <c r="GR5" s="164"/>
      <c r="GS5" s="164"/>
      <c r="GT5" s="164"/>
      <c r="GU5" s="164"/>
      <c r="GV5" s="164"/>
      <c r="GW5" s="164"/>
      <c r="GX5" s="164"/>
      <c r="GY5" s="164"/>
      <c r="GZ5" s="164"/>
      <c r="HA5" s="164"/>
      <c r="HB5" s="164"/>
      <c r="HC5" s="164"/>
      <c r="HD5" s="164"/>
      <c r="HE5" s="164"/>
      <c r="HF5" s="164"/>
      <c r="HG5" s="164"/>
      <c r="HH5" s="164"/>
      <c r="HI5" s="165"/>
      <c r="HJ5" s="148"/>
      <c r="HK5" s="149"/>
      <c r="HL5" s="149"/>
      <c r="HM5" s="149"/>
      <c r="HN5" s="149"/>
      <c r="HO5" s="149"/>
      <c r="HP5" s="149"/>
      <c r="HQ5" s="149"/>
      <c r="HR5" s="149"/>
      <c r="HS5" s="150"/>
      <c r="HT5" s="148"/>
      <c r="HU5" s="149"/>
      <c r="HV5" s="149"/>
      <c r="HW5" s="149"/>
      <c r="HX5" s="149"/>
      <c r="HY5" s="150"/>
      <c r="HZ5" s="148"/>
      <c r="IA5" s="149"/>
      <c r="IB5" s="149"/>
      <c r="IC5" s="149"/>
      <c r="ID5" s="149"/>
      <c r="IE5" s="149"/>
      <c r="IF5" s="149"/>
      <c r="IG5" s="149"/>
      <c r="IH5" s="149"/>
      <c r="II5" s="150"/>
      <c r="IJ5" s="148"/>
      <c r="IK5" s="149"/>
      <c r="IL5" s="149"/>
      <c r="IM5" s="149"/>
      <c r="IN5" s="149"/>
      <c r="IO5" s="149"/>
      <c r="IP5" s="149"/>
      <c r="IQ5" s="149"/>
      <c r="IR5" s="149"/>
      <c r="IS5" s="149"/>
      <c r="IT5" s="149"/>
      <c r="IU5" s="149"/>
      <c r="IV5" s="150"/>
    </row>
    <row r="6" spans="1:256" ht="52.5" customHeight="1" x14ac:dyDescent="0.2">
      <c r="A6" s="227"/>
      <c r="B6" s="228"/>
      <c r="C6" s="228"/>
      <c r="D6" s="228"/>
      <c r="E6" s="228"/>
      <c r="F6" s="229"/>
      <c r="G6" s="178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80"/>
      <c r="Y6" s="178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80"/>
      <c r="AL6" s="195"/>
      <c r="AM6" s="154"/>
      <c r="AN6" s="155"/>
      <c r="AO6" s="195"/>
      <c r="AP6" s="154"/>
      <c r="AQ6" s="155"/>
      <c r="AR6" s="195"/>
      <c r="AS6" s="154"/>
      <c r="AT6" s="155"/>
      <c r="AU6" s="195"/>
      <c r="AV6" s="154"/>
      <c r="AW6" s="155"/>
      <c r="AX6" s="195"/>
      <c r="AY6" s="154"/>
      <c r="AZ6" s="155"/>
      <c r="BA6" s="195"/>
      <c r="BB6" s="154"/>
      <c r="BC6" s="155"/>
      <c r="BD6" s="195"/>
      <c r="BE6" s="154"/>
      <c r="BF6" s="154"/>
      <c r="BG6" s="155"/>
      <c r="BH6" s="195"/>
      <c r="BI6" s="154"/>
      <c r="BJ6" s="154"/>
      <c r="BK6" s="155"/>
      <c r="BL6" s="195"/>
      <c r="BM6" s="154"/>
      <c r="BN6" s="154"/>
      <c r="BO6" s="155"/>
      <c r="BP6" s="195"/>
      <c r="BQ6" s="154"/>
      <c r="BR6" s="154"/>
      <c r="BS6" s="155"/>
      <c r="BT6" s="195"/>
      <c r="BU6" s="154"/>
      <c r="BV6" s="154"/>
      <c r="BW6" s="155"/>
      <c r="BX6" s="195"/>
      <c r="BY6" s="154"/>
      <c r="BZ6" s="154"/>
      <c r="CA6" s="155"/>
      <c r="CB6" s="195"/>
      <c r="CC6" s="154"/>
      <c r="CD6" s="154"/>
      <c r="CE6" s="155"/>
      <c r="CF6" s="195"/>
      <c r="CG6" s="154"/>
      <c r="CH6" s="154"/>
      <c r="CI6" s="155"/>
      <c r="CJ6" s="195"/>
      <c r="CK6" s="154"/>
      <c r="CL6" s="154"/>
      <c r="CM6" s="155"/>
      <c r="CN6" s="151"/>
      <c r="CO6" s="152"/>
      <c r="CP6" s="152"/>
      <c r="CQ6" s="152"/>
      <c r="CR6" s="152"/>
      <c r="CS6" s="152"/>
      <c r="CT6" s="153"/>
      <c r="CU6" s="195"/>
      <c r="CV6" s="154"/>
      <c r="CW6" s="154"/>
      <c r="CX6" s="155"/>
      <c r="CY6" s="195"/>
      <c r="CZ6" s="154"/>
      <c r="DA6" s="154"/>
      <c r="DB6" s="155"/>
      <c r="DC6" s="195"/>
      <c r="DD6" s="154"/>
      <c r="DE6" s="154"/>
      <c r="DF6" s="155"/>
      <c r="DG6" s="195"/>
      <c r="DH6" s="154"/>
      <c r="DI6" s="154"/>
      <c r="DJ6" s="155"/>
      <c r="DK6" s="195"/>
      <c r="DL6" s="154"/>
      <c r="DM6" s="154"/>
      <c r="DN6" s="155"/>
      <c r="DO6" s="195"/>
      <c r="DP6" s="154"/>
      <c r="DQ6" s="154"/>
      <c r="DR6" s="155"/>
      <c r="DS6" s="195"/>
      <c r="DT6" s="154"/>
      <c r="DU6" s="154"/>
      <c r="DV6" s="155"/>
      <c r="DW6" s="195"/>
      <c r="DX6" s="154"/>
      <c r="DY6" s="154"/>
      <c r="DZ6" s="155"/>
      <c r="EA6" s="195"/>
      <c r="EB6" s="154"/>
      <c r="EC6" s="154"/>
      <c r="ED6" s="155"/>
      <c r="EE6" s="195"/>
      <c r="EF6" s="154"/>
      <c r="EG6" s="154"/>
      <c r="EH6" s="155"/>
      <c r="EI6" s="195"/>
      <c r="EJ6" s="154"/>
      <c r="EK6" s="154"/>
      <c r="EL6" s="155"/>
      <c r="EM6" s="195"/>
      <c r="EN6" s="154"/>
      <c r="EO6" s="154"/>
      <c r="EP6" s="155"/>
      <c r="EQ6" s="195"/>
      <c r="ER6" s="154"/>
      <c r="ES6" s="154"/>
      <c r="ET6" s="155"/>
      <c r="EU6" s="195"/>
      <c r="EV6" s="154"/>
      <c r="EW6" s="154"/>
      <c r="EX6" s="155"/>
      <c r="EY6" s="195"/>
      <c r="EZ6" s="154"/>
      <c r="FA6" s="154"/>
      <c r="FB6" s="155"/>
      <c r="FC6" s="195"/>
      <c r="FD6" s="154"/>
      <c r="FE6" s="154"/>
      <c r="FF6" s="155"/>
      <c r="FG6" s="151"/>
      <c r="FH6" s="152"/>
      <c r="FI6" s="152"/>
      <c r="FJ6" s="152"/>
      <c r="FK6" s="152"/>
      <c r="FL6" s="152"/>
      <c r="FM6" s="152"/>
      <c r="FN6" s="152"/>
      <c r="FO6" s="153"/>
      <c r="FP6" s="151"/>
      <c r="FQ6" s="152"/>
      <c r="FR6" s="152"/>
      <c r="FS6" s="152"/>
      <c r="FT6" s="152"/>
      <c r="FU6" s="153"/>
      <c r="FV6" s="151"/>
      <c r="FW6" s="152"/>
      <c r="FX6" s="152"/>
      <c r="FY6" s="152"/>
      <c r="FZ6" s="152"/>
      <c r="GA6" s="152"/>
      <c r="GB6" s="152"/>
      <c r="GC6" s="153"/>
      <c r="GD6" s="166" t="s">
        <v>74</v>
      </c>
      <c r="GE6" s="167"/>
      <c r="GF6" s="167"/>
      <c r="GG6" s="167"/>
      <c r="GH6" s="167"/>
      <c r="GI6" s="167"/>
      <c r="GJ6" s="168"/>
      <c r="GK6" s="166" t="s">
        <v>88</v>
      </c>
      <c r="GL6" s="167"/>
      <c r="GM6" s="167"/>
      <c r="GN6" s="167"/>
      <c r="GO6" s="167"/>
      <c r="GP6" s="167"/>
      <c r="GQ6" s="168"/>
      <c r="GR6" s="166" t="s">
        <v>89</v>
      </c>
      <c r="GS6" s="167"/>
      <c r="GT6" s="167"/>
      <c r="GU6" s="167"/>
      <c r="GV6" s="167"/>
      <c r="GW6" s="167"/>
      <c r="GX6" s="167"/>
      <c r="GY6" s="167"/>
      <c r="GZ6" s="168"/>
      <c r="HA6" s="166" t="s">
        <v>87</v>
      </c>
      <c r="HB6" s="167"/>
      <c r="HC6" s="167"/>
      <c r="HD6" s="167"/>
      <c r="HE6" s="167"/>
      <c r="HF6" s="167"/>
      <c r="HG6" s="167"/>
      <c r="HH6" s="167"/>
      <c r="HI6" s="168"/>
      <c r="HJ6" s="151"/>
      <c r="HK6" s="152"/>
      <c r="HL6" s="152"/>
      <c r="HM6" s="152"/>
      <c r="HN6" s="152"/>
      <c r="HO6" s="152"/>
      <c r="HP6" s="152"/>
      <c r="HQ6" s="152"/>
      <c r="HR6" s="152"/>
      <c r="HS6" s="153"/>
      <c r="HT6" s="151"/>
      <c r="HU6" s="152"/>
      <c r="HV6" s="152"/>
      <c r="HW6" s="152"/>
      <c r="HX6" s="152"/>
      <c r="HY6" s="153"/>
      <c r="HZ6" s="151"/>
      <c r="IA6" s="152"/>
      <c r="IB6" s="152"/>
      <c r="IC6" s="152"/>
      <c r="ID6" s="152"/>
      <c r="IE6" s="152"/>
      <c r="IF6" s="152"/>
      <c r="IG6" s="152"/>
      <c r="IH6" s="152"/>
      <c r="II6" s="153"/>
      <c r="IJ6" s="151"/>
      <c r="IK6" s="152"/>
      <c r="IL6" s="152"/>
      <c r="IM6" s="152"/>
      <c r="IN6" s="152"/>
      <c r="IO6" s="152"/>
      <c r="IP6" s="152"/>
      <c r="IQ6" s="152"/>
      <c r="IR6" s="152"/>
      <c r="IS6" s="152"/>
      <c r="IT6" s="152"/>
      <c r="IU6" s="152"/>
      <c r="IV6" s="153"/>
    </row>
    <row r="7" spans="1:256" s="61" customFormat="1" ht="11.25" customHeight="1" x14ac:dyDescent="0.2">
      <c r="A7" s="163">
        <v>1</v>
      </c>
      <c r="B7" s="164"/>
      <c r="C7" s="164"/>
      <c r="D7" s="164"/>
      <c r="E7" s="164"/>
      <c r="F7" s="165"/>
      <c r="G7" s="163">
        <v>2</v>
      </c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5"/>
      <c r="Y7" s="163">
        <v>3</v>
      </c>
      <c r="Z7" s="164"/>
      <c r="AA7" s="164"/>
      <c r="AB7" s="164"/>
      <c r="AC7" s="164"/>
      <c r="AD7" s="164"/>
      <c r="AE7" s="164"/>
      <c r="AF7" s="164"/>
      <c r="AG7" s="164"/>
      <c r="AH7" s="164"/>
      <c r="AI7" s="164"/>
      <c r="AJ7" s="164"/>
      <c r="AK7" s="165"/>
      <c r="AL7" s="163">
        <v>4</v>
      </c>
      <c r="AM7" s="164"/>
      <c r="AN7" s="164"/>
      <c r="AO7" s="164"/>
      <c r="AP7" s="164"/>
      <c r="AQ7" s="164"/>
      <c r="AR7" s="164"/>
      <c r="AS7" s="164"/>
      <c r="AT7" s="164"/>
      <c r="AU7" s="164"/>
      <c r="AV7" s="164"/>
      <c r="AW7" s="164"/>
      <c r="AX7" s="164"/>
      <c r="AY7" s="164"/>
      <c r="AZ7" s="164"/>
      <c r="BA7" s="164"/>
      <c r="BB7" s="164"/>
      <c r="BC7" s="164"/>
      <c r="BD7" s="164"/>
      <c r="BE7" s="164"/>
      <c r="BF7" s="164"/>
      <c r="BG7" s="164"/>
      <c r="BH7" s="164"/>
      <c r="BI7" s="164"/>
      <c r="BJ7" s="164"/>
      <c r="BK7" s="164"/>
      <c r="BL7" s="164"/>
      <c r="BM7" s="164"/>
      <c r="BN7" s="164"/>
      <c r="BO7" s="164"/>
      <c r="BP7" s="164"/>
      <c r="BQ7" s="164"/>
      <c r="BR7" s="164"/>
      <c r="BS7" s="164"/>
      <c r="BT7" s="164"/>
      <c r="BU7" s="164"/>
      <c r="BV7" s="164"/>
      <c r="BW7" s="164"/>
      <c r="BX7" s="164"/>
      <c r="BY7" s="164"/>
      <c r="BZ7" s="164"/>
      <c r="CA7" s="164"/>
      <c r="CB7" s="164"/>
      <c r="CC7" s="164"/>
      <c r="CD7" s="164"/>
      <c r="CE7" s="164"/>
      <c r="CF7" s="164"/>
      <c r="CG7" s="164"/>
      <c r="CH7" s="164"/>
      <c r="CI7" s="164"/>
      <c r="CJ7" s="164"/>
      <c r="CK7" s="164"/>
      <c r="CL7" s="164"/>
      <c r="CM7" s="165"/>
      <c r="CN7" s="163">
        <v>5</v>
      </c>
      <c r="CO7" s="164"/>
      <c r="CP7" s="164"/>
      <c r="CQ7" s="164"/>
      <c r="CR7" s="164"/>
      <c r="CS7" s="164"/>
      <c r="CT7" s="165"/>
      <c r="CU7" s="163">
        <v>6</v>
      </c>
      <c r="CV7" s="164"/>
      <c r="CW7" s="164"/>
      <c r="CX7" s="164"/>
      <c r="CY7" s="164"/>
      <c r="CZ7" s="164"/>
      <c r="DA7" s="164"/>
      <c r="DB7" s="164"/>
      <c r="DC7" s="164"/>
      <c r="DD7" s="164"/>
      <c r="DE7" s="164"/>
      <c r="DF7" s="164"/>
      <c r="DG7" s="164"/>
      <c r="DH7" s="164"/>
      <c r="DI7" s="164"/>
      <c r="DJ7" s="164"/>
      <c r="DK7" s="164"/>
      <c r="DL7" s="164"/>
      <c r="DM7" s="164"/>
      <c r="DN7" s="164"/>
      <c r="DO7" s="164"/>
      <c r="DP7" s="164"/>
      <c r="DQ7" s="164"/>
      <c r="DR7" s="164"/>
      <c r="DS7" s="164"/>
      <c r="DT7" s="164"/>
      <c r="DU7" s="164"/>
      <c r="DV7" s="164"/>
      <c r="DW7" s="164"/>
      <c r="DX7" s="164"/>
      <c r="DY7" s="164"/>
      <c r="DZ7" s="164"/>
      <c r="EA7" s="164"/>
      <c r="EB7" s="164"/>
      <c r="EC7" s="164"/>
      <c r="ED7" s="164"/>
      <c r="EE7" s="164"/>
      <c r="EF7" s="164"/>
      <c r="EG7" s="164"/>
      <c r="EH7" s="164"/>
      <c r="EI7" s="164"/>
      <c r="EJ7" s="164"/>
      <c r="EK7" s="164"/>
      <c r="EL7" s="164"/>
      <c r="EM7" s="164"/>
      <c r="EN7" s="164"/>
      <c r="EO7" s="164"/>
      <c r="EP7" s="164"/>
      <c r="EQ7" s="164"/>
      <c r="ER7" s="164"/>
      <c r="ES7" s="164"/>
      <c r="ET7" s="164"/>
      <c r="EU7" s="164"/>
      <c r="EV7" s="164"/>
      <c r="EW7" s="164"/>
      <c r="EX7" s="164"/>
      <c r="EY7" s="164"/>
      <c r="EZ7" s="164"/>
      <c r="FA7" s="164"/>
      <c r="FB7" s="164"/>
      <c r="FC7" s="164"/>
      <c r="FD7" s="164"/>
      <c r="FE7" s="164"/>
      <c r="FF7" s="165"/>
      <c r="FG7" s="163">
        <v>7</v>
      </c>
      <c r="FH7" s="164"/>
      <c r="FI7" s="164"/>
      <c r="FJ7" s="164"/>
      <c r="FK7" s="164"/>
      <c r="FL7" s="164"/>
      <c r="FM7" s="164"/>
      <c r="FN7" s="164"/>
      <c r="FO7" s="165"/>
      <c r="FP7" s="163">
        <v>8</v>
      </c>
      <c r="FQ7" s="164"/>
      <c r="FR7" s="164"/>
      <c r="FS7" s="164"/>
      <c r="FT7" s="164"/>
      <c r="FU7" s="165"/>
      <c r="FV7" s="163">
        <v>9</v>
      </c>
      <c r="FW7" s="164"/>
      <c r="FX7" s="164"/>
      <c r="FY7" s="164"/>
      <c r="FZ7" s="164"/>
      <c r="GA7" s="164"/>
      <c r="GB7" s="164"/>
      <c r="GC7" s="165"/>
      <c r="GD7" s="163">
        <v>10</v>
      </c>
      <c r="GE7" s="164"/>
      <c r="GF7" s="164"/>
      <c r="GG7" s="164"/>
      <c r="GH7" s="164"/>
      <c r="GI7" s="164"/>
      <c r="GJ7" s="165"/>
      <c r="GK7" s="163">
        <v>11</v>
      </c>
      <c r="GL7" s="164"/>
      <c r="GM7" s="164"/>
      <c r="GN7" s="164"/>
      <c r="GO7" s="164"/>
      <c r="GP7" s="164"/>
      <c r="GQ7" s="165"/>
      <c r="GR7" s="163">
        <v>12</v>
      </c>
      <c r="GS7" s="164"/>
      <c r="GT7" s="164"/>
      <c r="GU7" s="164"/>
      <c r="GV7" s="164"/>
      <c r="GW7" s="164"/>
      <c r="GX7" s="164"/>
      <c r="GY7" s="164"/>
      <c r="GZ7" s="165"/>
      <c r="HA7" s="163">
        <v>13</v>
      </c>
      <c r="HB7" s="164"/>
      <c r="HC7" s="164"/>
      <c r="HD7" s="164"/>
      <c r="HE7" s="164"/>
      <c r="HF7" s="164"/>
      <c r="HG7" s="164"/>
      <c r="HH7" s="164"/>
      <c r="HI7" s="165"/>
      <c r="HJ7" s="163">
        <v>14</v>
      </c>
      <c r="HK7" s="164"/>
      <c r="HL7" s="164"/>
      <c r="HM7" s="164"/>
      <c r="HN7" s="164"/>
      <c r="HO7" s="164"/>
      <c r="HP7" s="164"/>
      <c r="HQ7" s="164"/>
      <c r="HR7" s="164"/>
      <c r="HS7" s="165"/>
      <c r="HT7" s="163">
        <v>15</v>
      </c>
      <c r="HU7" s="164"/>
      <c r="HV7" s="164"/>
      <c r="HW7" s="164"/>
      <c r="HX7" s="164"/>
      <c r="HY7" s="165"/>
      <c r="HZ7" s="163">
        <v>16</v>
      </c>
      <c r="IA7" s="164"/>
      <c r="IB7" s="164"/>
      <c r="IC7" s="164"/>
      <c r="ID7" s="164"/>
      <c r="IE7" s="164"/>
      <c r="IF7" s="164"/>
      <c r="IG7" s="164"/>
      <c r="IH7" s="164"/>
      <c r="II7" s="165"/>
      <c r="IJ7" s="163">
        <v>17</v>
      </c>
      <c r="IK7" s="164"/>
      <c r="IL7" s="164"/>
      <c r="IM7" s="164"/>
      <c r="IN7" s="164"/>
      <c r="IO7" s="164"/>
      <c r="IP7" s="164"/>
      <c r="IQ7" s="164"/>
      <c r="IR7" s="164"/>
      <c r="IS7" s="164"/>
      <c r="IT7" s="164"/>
      <c r="IU7" s="164"/>
      <c r="IV7" s="165"/>
    </row>
    <row r="8" spans="1:256" s="61" customFormat="1" ht="19.5" customHeight="1" x14ac:dyDescent="0.2">
      <c r="A8" s="196">
        <v>1</v>
      </c>
      <c r="B8" s="238"/>
      <c r="C8" s="238"/>
      <c r="D8" s="238"/>
      <c r="E8" s="238"/>
      <c r="F8" s="239"/>
      <c r="G8" s="255" t="s">
        <v>93</v>
      </c>
      <c r="H8" s="256"/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7"/>
      <c r="Y8" s="215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7"/>
      <c r="AL8" s="163" t="s">
        <v>56</v>
      </c>
      <c r="AM8" s="164"/>
      <c r="AN8" s="165"/>
      <c r="AO8" s="163" t="s">
        <v>56</v>
      </c>
      <c r="AP8" s="164"/>
      <c r="AQ8" s="165"/>
      <c r="AR8" s="163" t="s">
        <v>56</v>
      </c>
      <c r="AS8" s="164"/>
      <c r="AT8" s="165"/>
      <c r="AU8" s="163" t="s">
        <v>37</v>
      </c>
      <c r="AV8" s="164"/>
      <c r="AW8" s="165"/>
      <c r="AX8" s="163" t="s">
        <v>30</v>
      </c>
      <c r="AY8" s="164"/>
      <c r="AZ8" s="165"/>
      <c r="BA8" s="163" t="s">
        <v>30</v>
      </c>
      <c r="BB8" s="164"/>
      <c r="BC8" s="165"/>
      <c r="BD8" s="163" t="s">
        <v>30</v>
      </c>
      <c r="BE8" s="164"/>
      <c r="BF8" s="164"/>
      <c r="BG8" s="165"/>
      <c r="BH8" s="163" t="s">
        <v>37</v>
      </c>
      <c r="BI8" s="164"/>
      <c r="BJ8" s="164"/>
      <c r="BK8" s="165"/>
      <c r="BL8" s="163" t="s">
        <v>30</v>
      </c>
      <c r="BM8" s="164"/>
      <c r="BN8" s="164"/>
      <c r="BO8" s="165"/>
      <c r="BP8" s="163" t="s">
        <v>37</v>
      </c>
      <c r="BQ8" s="164"/>
      <c r="BR8" s="164"/>
      <c r="BS8" s="165"/>
      <c r="BT8" s="163" t="s">
        <v>37</v>
      </c>
      <c r="BU8" s="164"/>
      <c r="BV8" s="164"/>
      <c r="BW8" s="165"/>
      <c r="BX8" s="163" t="s">
        <v>56</v>
      </c>
      <c r="BY8" s="164"/>
      <c r="BZ8" s="164"/>
      <c r="CA8" s="165"/>
      <c r="CB8" s="163" t="s">
        <v>56</v>
      </c>
      <c r="CC8" s="164"/>
      <c r="CD8" s="164"/>
      <c r="CE8" s="165"/>
      <c r="CF8" s="163" t="s">
        <v>56</v>
      </c>
      <c r="CG8" s="164"/>
      <c r="CH8" s="164"/>
      <c r="CI8" s="165"/>
      <c r="CJ8" s="163" t="s">
        <v>56</v>
      </c>
      <c r="CK8" s="164"/>
      <c r="CL8" s="164"/>
      <c r="CM8" s="165"/>
      <c r="CN8" s="163"/>
      <c r="CO8" s="164"/>
      <c r="CP8" s="164"/>
      <c r="CQ8" s="164"/>
      <c r="CR8" s="164"/>
      <c r="CS8" s="164"/>
      <c r="CT8" s="165"/>
      <c r="CU8" s="163" t="s">
        <v>56</v>
      </c>
      <c r="CV8" s="164"/>
      <c r="CW8" s="164"/>
      <c r="CX8" s="165"/>
      <c r="CY8" s="163" t="s">
        <v>56</v>
      </c>
      <c r="CZ8" s="164"/>
      <c r="DA8" s="164"/>
      <c r="DB8" s="165"/>
      <c r="DC8" s="163" t="s">
        <v>37</v>
      </c>
      <c r="DD8" s="164"/>
      <c r="DE8" s="164"/>
      <c r="DF8" s="165"/>
      <c r="DG8" s="163" t="s">
        <v>30</v>
      </c>
      <c r="DH8" s="164"/>
      <c r="DI8" s="164"/>
      <c r="DJ8" s="165"/>
      <c r="DK8" s="163" t="s">
        <v>30</v>
      </c>
      <c r="DL8" s="164"/>
      <c r="DM8" s="164"/>
      <c r="DN8" s="165"/>
      <c r="DO8" s="163" t="s">
        <v>30</v>
      </c>
      <c r="DP8" s="164"/>
      <c r="DQ8" s="164"/>
      <c r="DR8" s="165"/>
      <c r="DS8" s="163" t="s">
        <v>37</v>
      </c>
      <c r="DT8" s="164"/>
      <c r="DU8" s="164"/>
      <c r="DV8" s="165"/>
      <c r="DW8" s="163" t="s">
        <v>30</v>
      </c>
      <c r="DX8" s="164"/>
      <c r="DY8" s="164"/>
      <c r="DZ8" s="165"/>
      <c r="EA8" s="163" t="s">
        <v>37</v>
      </c>
      <c r="EB8" s="164"/>
      <c r="EC8" s="164"/>
      <c r="ED8" s="165"/>
      <c r="EE8" s="163" t="s">
        <v>37</v>
      </c>
      <c r="EF8" s="164"/>
      <c r="EG8" s="164"/>
      <c r="EH8" s="165"/>
      <c r="EI8" s="163" t="s">
        <v>56</v>
      </c>
      <c r="EJ8" s="164"/>
      <c r="EK8" s="164"/>
      <c r="EL8" s="165"/>
      <c r="EM8" s="163" t="s">
        <v>56</v>
      </c>
      <c r="EN8" s="164"/>
      <c r="EO8" s="164"/>
      <c r="EP8" s="165"/>
      <c r="EQ8" s="163" t="s">
        <v>56</v>
      </c>
      <c r="ER8" s="164"/>
      <c r="ES8" s="164"/>
      <c r="ET8" s="165"/>
      <c r="EU8" s="163" t="s">
        <v>56</v>
      </c>
      <c r="EV8" s="164"/>
      <c r="EW8" s="164"/>
      <c r="EX8" s="165"/>
      <c r="EY8" s="163" t="s">
        <v>56</v>
      </c>
      <c r="EZ8" s="164"/>
      <c r="FA8" s="164"/>
      <c r="FB8" s="165"/>
      <c r="FC8" s="163" t="s">
        <v>56</v>
      </c>
      <c r="FD8" s="164"/>
      <c r="FE8" s="164"/>
      <c r="FF8" s="165"/>
      <c r="FG8" s="280"/>
      <c r="FH8" s="281"/>
      <c r="FI8" s="281"/>
      <c r="FJ8" s="281"/>
      <c r="FK8" s="281"/>
      <c r="FL8" s="281"/>
      <c r="FM8" s="281"/>
      <c r="FN8" s="281"/>
      <c r="FO8" s="282"/>
      <c r="FP8" s="280">
        <v>23</v>
      </c>
      <c r="FQ8" s="281"/>
      <c r="FR8" s="281"/>
      <c r="FS8" s="281"/>
      <c r="FT8" s="281"/>
      <c r="FU8" s="282"/>
      <c r="FV8" s="280">
        <v>247.2</v>
      </c>
      <c r="FW8" s="281"/>
      <c r="FX8" s="281"/>
      <c r="FY8" s="281"/>
      <c r="FZ8" s="281"/>
      <c r="GA8" s="281"/>
      <c r="GB8" s="281"/>
      <c r="GC8" s="282"/>
      <c r="GD8" s="280">
        <v>97</v>
      </c>
      <c r="GE8" s="281"/>
      <c r="GF8" s="281"/>
      <c r="GG8" s="281"/>
      <c r="GH8" s="281"/>
      <c r="GI8" s="281"/>
      <c r="GJ8" s="282"/>
      <c r="GK8" s="280">
        <v>52</v>
      </c>
      <c r="GL8" s="281"/>
      <c r="GM8" s="281"/>
      <c r="GN8" s="281"/>
      <c r="GO8" s="281"/>
      <c r="GP8" s="281"/>
      <c r="GQ8" s="282"/>
      <c r="GR8" s="280">
        <v>64</v>
      </c>
      <c r="GS8" s="281"/>
      <c r="GT8" s="281"/>
      <c r="GU8" s="281"/>
      <c r="GV8" s="281"/>
      <c r="GW8" s="281"/>
      <c r="GX8" s="281"/>
      <c r="GY8" s="281"/>
      <c r="GZ8" s="282"/>
      <c r="HA8" s="280">
        <v>12</v>
      </c>
      <c r="HB8" s="281"/>
      <c r="HC8" s="281"/>
      <c r="HD8" s="281"/>
      <c r="HE8" s="281"/>
      <c r="HF8" s="281"/>
      <c r="HG8" s="281"/>
      <c r="HH8" s="281"/>
      <c r="HI8" s="282"/>
      <c r="HJ8" s="283"/>
      <c r="HK8" s="284"/>
      <c r="HL8" s="284"/>
      <c r="HM8" s="284"/>
      <c r="HN8" s="284"/>
      <c r="HO8" s="284"/>
      <c r="HP8" s="284"/>
      <c r="HQ8" s="284"/>
      <c r="HR8" s="284"/>
      <c r="HS8" s="285"/>
      <c r="HT8" s="283"/>
      <c r="HU8" s="284"/>
      <c r="HV8" s="284"/>
      <c r="HW8" s="284"/>
      <c r="HX8" s="284"/>
      <c r="HY8" s="285"/>
      <c r="HZ8" s="283"/>
      <c r="IA8" s="284"/>
      <c r="IB8" s="284"/>
      <c r="IC8" s="284"/>
      <c r="ID8" s="284"/>
      <c r="IE8" s="284"/>
      <c r="IF8" s="284"/>
      <c r="IG8" s="284"/>
      <c r="IH8" s="284"/>
      <c r="II8" s="285"/>
      <c r="IJ8" s="280">
        <v>8</v>
      </c>
      <c r="IK8" s="281"/>
      <c r="IL8" s="281"/>
      <c r="IM8" s="281"/>
      <c r="IN8" s="281"/>
      <c r="IO8" s="281"/>
      <c r="IP8" s="281"/>
      <c r="IQ8" s="281"/>
      <c r="IR8" s="281"/>
      <c r="IS8" s="281"/>
      <c r="IT8" s="281"/>
      <c r="IU8" s="281"/>
      <c r="IV8" s="282"/>
    </row>
    <row r="9" spans="1:256" s="61" customFormat="1" ht="19.5" customHeight="1" thickBot="1" x14ac:dyDescent="0.25">
      <c r="A9" s="240"/>
      <c r="B9" s="241"/>
      <c r="C9" s="241"/>
      <c r="D9" s="241"/>
      <c r="E9" s="241"/>
      <c r="F9" s="242"/>
      <c r="G9" s="258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60"/>
      <c r="Y9" s="218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  <c r="AK9" s="220"/>
      <c r="AL9" s="289">
        <v>7.2</v>
      </c>
      <c r="AM9" s="290"/>
      <c r="AN9" s="291"/>
      <c r="AO9" s="289">
        <v>12</v>
      </c>
      <c r="AP9" s="290"/>
      <c r="AQ9" s="291"/>
      <c r="AR9" s="289">
        <v>7.2</v>
      </c>
      <c r="AS9" s="290"/>
      <c r="AT9" s="291"/>
      <c r="AU9" s="289"/>
      <c r="AV9" s="290"/>
      <c r="AW9" s="291"/>
      <c r="AX9" s="289">
        <v>12</v>
      </c>
      <c r="AY9" s="290"/>
      <c r="AZ9" s="291"/>
      <c r="BA9" s="289">
        <v>12</v>
      </c>
      <c r="BB9" s="290"/>
      <c r="BC9" s="291"/>
      <c r="BD9" s="289">
        <v>12</v>
      </c>
      <c r="BE9" s="290"/>
      <c r="BF9" s="290"/>
      <c r="BG9" s="291"/>
      <c r="BH9" s="289"/>
      <c r="BI9" s="290"/>
      <c r="BJ9" s="290"/>
      <c r="BK9" s="291"/>
      <c r="BL9" s="289">
        <v>12</v>
      </c>
      <c r="BM9" s="290"/>
      <c r="BN9" s="290"/>
      <c r="BO9" s="291"/>
      <c r="BP9" s="289"/>
      <c r="BQ9" s="290"/>
      <c r="BR9" s="290"/>
      <c r="BS9" s="291"/>
      <c r="BT9" s="289"/>
      <c r="BU9" s="290"/>
      <c r="BV9" s="290"/>
      <c r="BW9" s="291"/>
      <c r="BX9" s="289">
        <v>12</v>
      </c>
      <c r="BY9" s="290"/>
      <c r="BZ9" s="290"/>
      <c r="CA9" s="291"/>
      <c r="CB9" s="289">
        <v>12</v>
      </c>
      <c r="CC9" s="290"/>
      <c r="CD9" s="290"/>
      <c r="CE9" s="291"/>
      <c r="CF9" s="289">
        <v>12</v>
      </c>
      <c r="CG9" s="290"/>
      <c r="CH9" s="290"/>
      <c r="CI9" s="291"/>
      <c r="CJ9" s="289">
        <v>7.2</v>
      </c>
      <c r="CK9" s="290"/>
      <c r="CL9" s="290"/>
      <c r="CM9" s="291"/>
      <c r="CN9" s="289"/>
      <c r="CO9" s="290"/>
      <c r="CP9" s="290"/>
      <c r="CQ9" s="290"/>
      <c r="CR9" s="290"/>
      <c r="CS9" s="290"/>
      <c r="CT9" s="291"/>
      <c r="CU9" s="289">
        <v>12</v>
      </c>
      <c r="CV9" s="290"/>
      <c r="CW9" s="290"/>
      <c r="CX9" s="291"/>
      <c r="CY9" s="289">
        <v>7.2</v>
      </c>
      <c r="CZ9" s="290"/>
      <c r="DA9" s="290"/>
      <c r="DB9" s="291"/>
      <c r="DC9" s="289"/>
      <c r="DD9" s="290"/>
      <c r="DE9" s="290"/>
      <c r="DF9" s="291"/>
      <c r="DG9" s="289">
        <v>12</v>
      </c>
      <c r="DH9" s="290"/>
      <c r="DI9" s="290"/>
      <c r="DJ9" s="291"/>
      <c r="DK9" s="289">
        <v>12</v>
      </c>
      <c r="DL9" s="290"/>
      <c r="DM9" s="290"/>
      <c r="DN9" s="291"/>
      <c r="DO9" s="289">
        <v>12</v>
      </c>
      <c r="DP9" s="290"/>
      <c r="DQ9" s="290"/>
      <c r="DR9" s="291"/>
      <c r="DS9" s="289"/>
      <c r="DT9" s="290"/>
      <c r="DU9" s="290"/>
      <c r="DV9" s="291"/>
      <c r="DW9" s="289">
        <v>12</v>
      </c>
      <c r="DX9" s="290"/>
      <c r="DY9" s="290"/>
      <c r="DZ9" s="291"/>
      <c r="EA9" s="289"/>
      <c r="EB9" s="290"/>
      <c r="EC9" s="290"/>
      <c r="ED9" s="291"/>
      <c r="EE9" s="289"/>
      <c r="EF9" s="290"/>
      <c r="EG9" s="290"/>
      <c r="EH9" s="291"/>
      <c r="EI9" s="289">
        <v>12</v>
      </c>
      <c r="EJ9" s="290"/>
      <c r="EK9" s="290"/>
      <c r="EL9" s="291"/>
      <c r="EM9" s="289">
        <v>12</v>
      </c>
      <c r="EN9" s="290"/>
      <c r="EO9" s="290"/>
      <c r="EP9" s="291"/>
      <c r="EQ9" s="289">
        <v>12</v>
      </c>
      <c r="ER9" s="290"/>
      <c r="ES9" s="290"/>
      <c r="ET9" s="291"/>
      <c r="EU9" s="289">
        <v>7.2</v>
      </c>
      <c r="EV9" s="290"/>
      <c r="EW9" s="290"/>
      <c r="EX9" s="291"/>
      <c r="EY9" s="289">
        <v>12</v>
      </c>
      <c r="EZ9" s="290"/>
      <c r="FA9" s="290"/>
      <c r="FB9" s="291"/>
      <c r="FC9" s="289">
        <v>7.2</v>
      </c>
      <c r="FD9" s="290"/>
      <c r="FE9" s="290"/>
      <c r="FF9" s="291"/>
      <c r="FG9" s="277"/>
      <c r="FH9" s="278"/>
      <c r="FI9" s="278"/>
      <c r="FJ9" s="278"/>
      <c r="FK9" s="278"/>
      <c r="FL9" s="278"/>
      <c r="FM9" s="278"/>
      <c r="FN9" s="278"/>
      <c r="FO9" s="279"/>
      <c r="FP9" s="277"/>
      <c r="FQ9" s="278"/>
      <c r="FR9" s="278"/>
      <c r="FS9" s="278"/>
      <c r="FT9" s="278"/>
      <c r="FU9" s="279"/>
      <c r="FV9" s="277"/>
      <c r="FW9" s="278"/>
      <c r="FX9" s="278"/>
      <c r="FY9" s="278"/>
      <c r="FZ9" s="278"/>
      <c r="GA9" s="278"/>
      <c r="GB9" s="278"/>
      <c r="GC9" s="279"/>
      <c r="GD9" s="277"/>
      <c r="GE9" s="278"/>
      <c r="GF9" s="278"/>
      <c r="GG9" s="278"/>
      <c r="GH9" s="278"/>
      <c r="GI9" s="278"/>
      <c r="GJ9" s="279"/>
      <c r="GK9" s="277"/>
      <c r="GL9" s="278"/>
      <c r="GM9" s="278"/>
      <c r="GN9" s="278"/>
      <c r="GO9" s="278"/>
      <c r="GP9" s="278"/>
      <c r="GQ9" s="279"/>
      <c r="GR9" s="277"/>
      <c r="GS9" s="278"/>
      <c r="GT9" s="278"/>
      <c r="GU9" s="278"/>
      <c r="GV9" s="278"/>
      <c r="GW9" s="278"/>
      <c r="GX9" s="278"/>
      <c r="GY9" s="278"/>
      <c r="GZ9" s="279"/>
      <c r="HA9" s="277"/>
      <c r="HB9" s="278"/>
      <c r="HC9" s="278"/>
      <c r="HD9" s="278"/>
      <c r="HE9" s="278"/>
      <c r="HF9" s="278"/>
      <c r="HG9" s="278"/>
      <c r="HH9" s="278"/>
      <c r="HI9" s="279"/>
      <c r="HJ9" s="271"/>
      <c r="HK9" s="272"/>
      <c r="HL9" s="272"/>
      <c r="HM9" s="272"/>
      <c r="HN9" s="272"/>
      <c r="HO9" s="272"/>
      <c r="HP9" s="272"/>
      <c r="HQ9" s="272"/>
      <c r="HR9" s="272"/>
      <c r="HS9" s="273"/>
      <c r="HT9" s="271"/>
      <c r="HU9" s="272"/>
      <c r="HV9" s="272"/>
      <c r="HW9" s="272"/>
      <c r="HX9" s="272"/>
      <c r="HY9" s="273"/>
      <c r="HZ9" s="271"/>
      <c r="IA9" s="272"/>
      <c r="IB9" s="272"/>
      <c r="IC9" s="272"/>
      <c r="ID9" s="272"/>
      <c r="IE9" s="272"/>
      <c r="IF9" s="272"/>
      <c r="IG9" s="272"/>
      <c r="IH9" s="272"/>
      <c r="II9" s="273"/>
      <c r="IJ9" s="277"/>
      <c r="IK9" s="278"/>
      <c r="IL9" s="278"/>
      <c r="IM9" s="278"/>
      <c r="IN9" s="278"/>
      <c r="IO9" s="278"/>
      <c r="IP9" s="278"/>
      <c r="IQ9" s="278"/>
      <c r="IR9" s="278"/>
      <c r="IS9" s="278"/>
      <c r="IT9" s="278"/>
      <c r="IU9" s="278"/>
      <c r="IV9" s="279"/>
    </row>
    <row r="10" spans="1:256" s="61" customFormat="1" ht="19.5" customHeight="1" thickBot="1" x14ac:dyDescent="0.25">
      <c r="A10" s="249">
        <v>2</v>
      </c>
      <c r="B10" s="250"/>
      <c r="C10" s="250"/>
      <c r="D10" s="250"/>
      <c r="E10" s="250"/>
      <c r="F10" s="251"/>
      <c r="G10" s="267" t="s">
        <v>95</v>
      </c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3"/>
      <c r="Y10" s="197"/>
      <c r="Z10" s="198"/>
      <c r="AA10" s="198"/>
      <c r="AB10" s="198"/>
      <c r="AC10" s="198"/>
      <c r="AD10" s="198"/>
      <c r="AE10" s="198"/>
      <c r="AF10" s="198"/>
      <c r="AG10" s="198"/>
      <c r="AH10" s="198"/>
      <c r="AI10" s="198"/>
      <c r="AJ10" s="198"/>
      <c r="AK10" s="199"/>
      <c r="AL10" s="186" t="s">
        <v>56</v>
      </c>
      <c r="AM10" s="187"/>
      <c r="AN10" s="188"/>
      <c r="AO10" s="186" t="s">
        <v>56</v>
      </c>
      <c r="AP10" s="187"/>
      <c r="AQ10" s="188"/>
      <c r="AR10" s="186" t="s">
        <v>56</v>
      </c>
      <c r="AS10" s="187"/>
      <c r="AT10" s="188"/>
      <c r="AU10" s="186" t="s">
        <v>37</v>
      </c>
      <c r="AV10" s="187"/>
      <c r="AW10" s="188"/>
      <c r="AX10" s="186" t="s">
        <v>30</v>
      </c>
      <c r="AY10" s="187"/>
      <c r="AZ10" s="188"/>
      <c r="BA10" s="186" t="s">
        <v>30</v>
      </c>
      <c r="BB10" s="187"/>
      <c r="BC10" s="188"/>
      <c r="BD10" s="186" t="s">
        <v>30</v>
      </c>
      <c r="BE10" s="187"/>
      <c r="BF10" s="187"/>
      <c r="BG10" s="188"/>
      <c r="BH10" s="186" t="s">
        <v>37</v>
      </c>
      <c r="BI10" s="187"/>
      <c r="BJ10" s="187"/>
      <c r="BK10" s="188"/>
      <c r="BL10" s="186" t="s">
        <v>30</v>
      </c>
      <c r="BM10" s="187"/>
      <c r="BN10" s="187"/>
      <c r="BO10" s="188"/>
      <c r="BP10" s="186" t="s">
        <v>37</v>
      </c>
      <c r="BQ10" s="187"/>
      <c r="BR10" s="187"/>
      <c r="BS10" s="188"/>
      <c r="BT10" s="186" t="s">
        <v>33</v>
      </c>
      <c r="BU10" s="187"/>
      <c r="BV10" s="187"/>
      <c r="BW10" s="188"/>
      <c r="BX10" s="186" t="s">
        <v>33</v>
      </c>
      <c r="BY10" s="187"/>
      <c r="BZ10" s="187"/>
      <c r="CA10" s="188"/>
      <c r="CB10" s="186" t="s">
        <v>33</v>
      </c>
      <c r="CC10" s="187"/>
      <c r="CD10" s="187"/>
      <c r="CE10" s="188"/>
      <c r="CF10" s="186" t="s">
        <v>33</v>
      </c>
      <c r="CG10" s="187"/>
      <c r="CH10" s="187"/>
      <c r="CI10" s="188"/>
      <c r="CJ10" s="186" t="s">
        <v>33</v>
      </c>
      <c r="CK10" s="187"/>
      <c r="CL10" s="187"/>
      <c r="CM10" s="188"/>
      <c r="CN10" s="186"/>
      <c r="CO10" s="187"/>
      <c r="CP10" s="187"/>
      <c r="CQ10" s="187"/>
      <c r="CR10" s="187"/>
      <c r="CS10" s="187"/>
      <c r="CT10" s="188"/>
      <c r="CU10" s="186" t="s">
        <v>33</v>
      </c>
      <c r="CV10" s="187"/>
      <c r="CW10" s="187"/>
      <c r="CX10" s="188"/>
      <c r="CY10" s="186" t="s">
        <v>37</v>
      </c>
      <c r="CZ10" s="187"/>
      <c r="DA10" s="187"/>
      <c r="DB10" s="188"/>
      <c r="DC10" s="186" t="s">
        <v>37</v>
      </c>
      <c r="DD10" s="187"/>
      <c r="DE10" s="187"/>
      <c r="DF10" s="188"/>
      <c r="DG10" s="186" t="s">
        <v>33</v>
      </c>
      <c r="DH10" s="187"/>
      <c r="DI10" s="187"/>
      <c r="DJ10" s="188"/>
      <c r="DK10" s="186" t="s">
        <v>33</v>
      </c>
      <c r="DL10" s="187"/>
      <c r="DM10" s="187"/>
      <c r="DN10" s="188"/>
      <c r="DO10" s="186" t="s">
        <v>33</v>
      </c>
      <c r="DP10" s="187"/>
      <c r="DQ10" s="187"/>
      <c r="DR10" s="188"/>
      <c r="DS10" s="186" t="s">
        <v>33</v>
      </c>
      <c r="DT10" s="187"/>
      <c r="DU10" s="187"/>
      <c r="DV10" s="188"/>
      <c r="DW10" s="186" t="s">
        <v>33</v>
      </c>
      <c r="DX10" s="187"/>
      <c r="DY10" s="187"/>
      <c r="DZ10" s="188"/>
      <c r="EA10" s="186" t="s">
        <v>37</v>
      </c>
      <c r="EB10" s="187"/>
      <c r="EC10" s="187"/>
      <c r="ED10" s="188"/>
      <c r="EE10" s="186" t="s">
        <v>37</v>
      </c>
      <c r="EF10" s="187"/>
      <c r="EG10" s="187"/>
      <c r="EH10" s="188"/>
      <c r="EI10" s="186" t="s">
        <v>33</v>
      </c>
      <c r="EJ10" s="187"/>
      <c r="EK10" s="187"/>
      <c r="EL10" s="188"/>
      <c r="EM10" s="186" t="s">
        <v>33</v>
      </c>
      <c r="EN10" s="187"/>
      <c r="EO10" s="187"/>
      <c r="EP10" s="188"/>
      <c r="EQ10" s="186" t="s">
        <v>33</v>
      </c>
      <c r="ER10" s="187"/>
      <c r="ES10" s="187"/>
      <c r="ET10" s="188"/>
      <c r="EU10" s="186" t="s">
        <v>33</v>
      </c>
      <c r="EV10" s="187"/>
      <c r="EW10" s="187"/>
      <c r="EX10" s="188"/>
      <c r="EY10" s="186" t="s">
        <v>33</v>
      </c>
      <c r="EZ10" s="187"/>
      <c r="FA10" s="187"/>
      <c r="FB10" s="188"/>
      <c r="FC10" s="186" t="s">
        <v>37</v>
      </c>
      <c r="FD10" s="187"/>
      <c r="FE10" s="187"/>
      <c r="FF10" s="188"/>
      <c r="FG10" s="274"/>
      <c r="FH10" s="275"/>
      <c r="FI10" s="275"/>
      <c r="FJ10" s="275"/>
      <c r="FK10" s="275"/>
      <c r="FL10" s="275"/>
      <c r="FM10" s="275"/>
      <c r="FN10" s="275"/>
      <c r="FO10" s="276"/>
      <c r="FP10" s="274">
        <v>7</v>
      </c>
      <c r="FQ10" s="275"/>
      <c r="FR10" s="275"/>
      <c r="FS10" s="275"/>
      <c r="FT10" s="275"/>
      <c r="FU10" s="276"/>
      <c r="FV10" s="274">
        <v>76</v>
      </c>
      <c r="FW10" s="275"/>
      <c r="FX10" s="275"/>
      <c r="FY10" s="275"/>
      <c r="FZ10" s="275"/>
      <c r="GA10" s="275"/>
      <c r="GB10" s="275"/>
      <c r="GC10" s="276"/>
      <c r="GD10" s="274">
        <v>41</v>
      </c>
      <c r="GE10" s="275"/>
      <c r="GF10" s="275"/>
      <c r="GG10" s="275"/>
      <c r="GH10" s="275"/>
      <c r="GI10" s="275"/>
      <c r="GJ10" s="276"/>
      <c r="GK10" s="274">
        <v>12</v>
      </c>
      <c r="GL10" s="275"/>
      <c r="GM10" s="275"/>
      <c r="GN10" s="275"/>
      <c r="GO10" s="275"/>
      <c r="GP10" s="275"/>
      <c r="GQ10" s="276"/>
      <c r="GR10" s="274">
        <v>32</v>
      </c>
      <c r="GS10" s="275"/>
      <c r="GT10" s="275"/>
      <c r="GU10" s="275"/>
      <c r="GV10" s="275"/>
      <c r="GW10" s="275"/>
      <c r="GX10" s="275"/>
      <c r="GY10" s="275"/>
      <c r="GZ10" s="276"/>
      <c r="HA10" s="274">
        <v>12</v>
      </c>
      <c r="HB10" s="275"/>
      <c r="HC10" s="275"/>
      <c r="HD10" s="275"/>
      <c r="HE10" s="275"/>
      <c r="HF10" s="275"/>
      <c r="HG10" s="275"/>
      <c r="HH10" s="275"/>
      <c r="HI10" s="276"/>
      <c r="HJ10" s="286">
        <v>16</v>
      </c>
      <c r="HK10" s="287"/>
      <c r="HL10" s="287"/>
      <c r="HM10" s="287"/>
      <c r="HN10" s="287"/>
      <c r="HO10" s="287"/>
      <c r="HP10" s="287"/>
      <c r="HQ10" s="287"/>
      <c r="HR10" s="287"/>
      <c r="HS10" s="288"/>
      <c r="HT10" s="286"/>
      <c r="HU10" s="287"/>
      <c r="HV10" s="287"/>
      <c r="HW10" s="287"/>
      <c r="HX10" s="287"/>
      <c r="HY10" s="288"/>
      <c r="HZ10" s="286"/>
      <c r="IA10" s="287"/>
      <c r="IB10" s="287"/>
      <c r="IC10" s="287"/>
      <c r="ID10" s="287"/>
      <c r="IE10" s="287"/>
      <c r="IF10" s="287"/>
      <c r="IG10" s="287"/>
      <c r="IH10" s="287"/>
      <c r="II10" s="288"/>
      <c r="IJ10" s="274">
        <v>8</v>
      </c>
      <c r="IK10" s="275"/>
      <c r="IL10" s="275"/>
      <c r="IM10" s="275"/>
      <c r="IN10" s="275"/>
      <c r="IO10" s="275"/>
      <c r="IP10" s="275"/>
      <c r="IQ10" s="275"/>
      <c r="IR10" s="275"/>
      <c r="IS10" s="275"/>
      <c r="IT10" s="275"/>
      <c r="IU10" s="275"/>
      <c r="IV10" s="276"/>
    </row>
    <row r="11" spans="1:256" s="61" customFormat="1" ht="19.5" customHeight="1" thickBot="1" x14ac:dyDescent="0.25">
      <c r="A11" s="249"/>
      <c r="B11" s="250"/>
      <c r="C11" s="250"/>
      <c r="D11" s="250"/>
      <c r="E11" s="250"/>
      <c r="F11" s="251"/>
      <c r="G11" s="264"/>
      <c r="H11" s="265"/>
      <c r="I11" s="265"/>
      <c r="J11" s="265"/>
      <c r="K11" s="265"/>
      <c r="L11" s="265"/>
      <c r="M11" s="265"/>
      <c r="N11" s="265"/>
      <c r="O11" s="265"/>
      <c r="P11" s="265"/>
      <c r="Q11" s="265"/>
      <c r="R11" s="265"/>
      <c r="S11" s="265"/>
      <c r="T11" s="265"/>
      <c r="U11" s="265"/>
      <c r="V11" s="265"/>
      <c r="W11" s="265"/>
      <c r="X11" s="266"/>
      <c r="Y11" s="218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20"/>
      <c r="AL11" s="268">
        <v>8</v>
      </c>
      <c r="AM11" s="269"/>
      <c r="AN11" s="270"/>
      <c r="AO11" s="268">
        <v>12</v>
      </c>
      <c r="AP11" s="269"/>
      <c r="AQ11" s="270"/>
      <c r="AR11" s="268">
        <v>8</v>
      </c>
      <c r="AS11" s="269"/>
      <c r="AT11" s="270"/>
      <c r="AU11" s="268"/>
      <c r="AV11" s="269"/>
      <c r="AW11" s="270"/>
      <c r="AX11" s="268">
        <v>12</v>
      </c>
      <c r="AY11" s="269"/>
      <c r="AZ11" s="270"/>
      <c r="BA11" s="268">
        <v>12</v>
      </c>
      <c r="BB11" s="269"/>
      <c r="BC11" s="270"/>
      <c r="BD11" s="268">
        <v>12</v>
      </c>
      <c r="BE11" s="269"/>
      <c r="BF11" s="269"/>
      <c r="BG11" s="270"/>
      <c r="BH11" s="268"/>
      <c r="BI11" s="269"/>
      <c r="BJ11" s="269"/>
      <c r="BK11" s="270"/>
      <c r="BL11" s="268">
        <v>12</v>
      </c>
      <c r="BM11" s="269"/>
      <c r="BN11" s="269"/>
      <c r="BO11" s="270"/>
      <c r="BP11" s="268"/>
      <c r="BQ11" s="269"/>
      <c r="BR11" s="269"/>
      <c r="BS11" s="270"/>
      <c r="BT11" s="268"/>
      <c r="BU11" s="269"/>
      <c r="BV11" s="269"/>
      <c r="BW11" s="270"/>
      <c r="BX11" s="268"/>
      <c r="BY11" s="269"/>
      <c r="BZ11" s="269"/>
      <c r="CA11" s="270"/>
      <c r="CB11" s="268"/>
      <c r="CC11" s="269"/>
      <c r="CD11" s="269"/>
      <c r="CE11" s="270"/>
      <c r="CF11" s="268"/>
      <c r="CG11" s="269"/>
      <c r="CH11" s="269"/>
      <c r="CI11" s="270"/>
      <c r="CJ11" s="268"/>
      <c r="CK11" s="269"/>
      <c r="CL11" s="269"/>
      <c r="CM11" s="270"/>
      <c r="CN11" s="268"/>
      <c r="CO11" s="269"/>
      <c r="CP11" s="269"/>
      <c r="CQ11" s="269"/>
      <c r="CR11" s="269"/>
      <c r="CS11" s="269"/>
      <c r="CT11" s="270"/>
      <c r="CU11" s="268"/>
      <c r="CV11" s="269"/>
      <c r="CW11" s="269"/>
      <c r="CX11" s="270"/>
      <c r="CY11" s="268"/>
      <c r="CZ11" s="269"/>
      <c r="DA11" s="269"/>
      <c r="DB11" s="270"/>
      <c r="DC11" s="268"/>
      <c r="DD11" s="269"/>
      <c r="DE11" s="269"/>
      <c r="DF11" s="270"/>
      <c r="DG11" s="268"/>
      <c r="DH11" s="269"/>
      <c r="DI11" s="269"/>
      <c r="DJ11" s="270"/>
      <c r="DK11" s="268"/>
      <c r="DL11" s="269"/>
      <c r="DM11" s="269"/>
      <c r="DN11" s="270"/>
      <c r="DO11" s="268"/>
      <c r="DP11" s="269"/>
      <c r="DQ11" s="269"/>
      <c r="DR11" s="270"/>
      <c r="DS11" s="268"/>
      <c r="DT11" s="269"/>
      <c r="DU11" s="269"/>
      <c r="DV11" s="270"/>
      <c r="DW11" s="268"/>
      <c r="DX11" s="269"/>
      <c r="DY11" s="269"/>
      <c r="DZ11" s="270"/>
      <c r="EA11" s="268"/>
      <c r="EB11" s="269"/>
      <c r="EC11" s="269"/>
      <c r="ED11" s="270"/>
      <c r="EE11" s="268"/>
      <c r="EF11" s="269"/>
      <c r="EG11" s="269"/>
      <c r="EH11" s="270"/>
      <c r="EI11" s="268"/>
      <c r="EJ11" s="269"/>
      <c r="EK11" s="269"/>
      <c r="EL11" s="270"/>
      <c r="EM11" s="268"/>
      <c r="EN11" s="269"/>
      <c r="EO11" s="269"/>
      <c r="EP11" s="270"/>
      <c r="EQ11" s="268"/>
      <c r="ER11" s="269"/>
      <c r="ES11" s="269"/>
      <c r="ET11" s="270"/>
      <c r="EU11" s="268"/>
      <c r="EV11" s="269"/>
      <c r="EW11" s="269"/>
      <c r="EX11" s="270"/>
      <c r="EY11" s="268"/>
      <c r="EZ11" s="269"/>
      <c r="FA11" s="269"/>
      <c r="FB11" s="270"/>
      <c r="FC11" s="268"/>
      <c r="FD11" s="269"/>
      <c r="FE11" s="269"/>
      <c r="FF11" s="270"/>
      <c r="FG11" s="277"/>
      <c r="FH11" s="278"/>
      <c r="FI11" s="278"/>
      <c r="FJ11" s="278"/>
      <c r="FK11" s="278"/>
      <c r="FL11" s="278"/>
      <c r="FM11" s="278"/>
      <c r="FN11" s="278"/>
      <c r="FO11" s="279"/>
      <c r="FP11" s="277"/>
      <c r="FQ11" s="278"/>
      <c r="FR11" s="278"/>
      <c r="FS11" s="278"/>
      <c r="FT11" s="278"/>
      <c r="FU11" s="279"/>
      <c r="FV11" s="277"/>
      <c r="FW11" s="278"/>
      <c r="FX11" s="278"/>
      <c r="FY11" s="278"/>
      <c r="FZ11" s="278"/>
      <c r="GA11" s="278"/>
      <c r="GB11" s="278"/>
      <c r="GC11" s="279"/>
      <c r="GD11" s="277"/>
      <c r="GE11" s="278"/>
      <c r="GF11" s="278"/>
      <c r="GG11" s="278"/>
      <c r="GH11" s="278"/>
      <c r="GI11" s="278"/>
      <c r="GJ11" s="279"/>
      <c r="GK11" s="277"/>
      <c r="GL11" s="278"/>
      <c r="GM11" s="278"/>
      <c r="GN11" s="278"/>
      <c r="GO11" s="278"/>
      <c r="GP11" s="278"/>
      <c r="GQ11" s="279"/>
      <c r="GR11" s="277"/>
      <c r="GS11" s="278"/>
      <c r="GT11" s="278"/>
      <c r="GU11" s="278"/>
      <c r="GV11" s="278"/>
      <c r="GW11" s="278"/>
      <c r="GX11" s="278"/>
      <c r="GY11" s="278"/>
      <c r="GZ11" s="279"/>
      <c r="HA11" s="277"/>
      <c r="HB11" s="278"/>
      <c r="HC11" s="278"/>
      <c r="HD11" s="278"/>
      <c r="HE11" s="278"/>
      <c r="HF11" s="278"/>
      <c r="HG11" s="278"/>
      <c r="HH11" s="278"/>
      <c r="HI11" s="279"/>
      <c r="HJ11" s="271"/>
      <c r="HK11" s="272"/>
      <c r="HL11" s="272"/>
      <c r="HM11" s="272"/>
      <c r="HN11" s="272"/>
      <c r="HO11" s="272"/>
      <c r="HP11" s="272"/>
      <c r="HQ11" s="272"/>
      <c r="HR11" s="272"/>
      <c r="HS11" s="273"/>
      <c r="HT11" s="271"/>
      <c r="HU11" s="272"/>
      <c r="HV11" s="272"/>
      <c r="HW11" s="272"/>
      <c r="HX11" s="272"/>
      <c r="HY11" s="273"/>
      <c r="HZ11" s="271"/>
      <c r="IA11" s="272"/>
      <c r="IB11" s="272"/>
      <c r="IC11" s="272"/>
      <c r="ID11" s="272"/>
      <c r="IE11" s="272"/>
      <c r="IF11" s="272"/>
      <c r="IG11" s="272"/>
      <c r="IH11" s="272"/>
      <c r="II11" s="273"/>
      <c r="IJ11" s="277"/>
      <c r="IK11" s="278"/>
      <c r="IL11" s="278"/>
      <c r="IM11" s="278"/>
      <c r="IN11" s="278"/>
      <c r="IO11" s="278"/>
      <c r="IP11" s="278"/>
      <c r="IQ11" s="278"/>
      <c r="IR11" s="278"/>
      <c r="IS11" s="278"/>
      <c r="IT11" s="278"/>
      <c r="IU11" s="278"/>
      <c r="IV11" s="279"/>
    </row>
    <row r="12" spans="1:256" s="61" customFormat="1" ht="19.5" customHeight="1" thickBot="1" x14ac:dyDescent="0.25">
      <c r="A12" s="249">
        <v>3</v>
      </c>
      <c r="B12" s="250"/>
      <c r="C12" s="250"/>
      <c r="D12" s="250"/>
      <c r="E12" s="250"/>
      <c r="F12" s="251"/>
      <c r="G12" s="267" t="s">
        <v>96</v>
      </c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3"/>
      <c r="Y12" s="197"/>
      <c r="Z12" s="198"/>
      <c r="AA12" s="198"/>
      <c r="AB12" s="198"/>
      <c r="AC12" s="198"/>
      <c r="AD12" s="198"/>
      <c r="AE12" s="198"/>
      <c r="AF12" s="198"/>
      <c r="AG12" s="198"/>
      <c r="AH12" s="198"/>
      <c r="AI12" s="198"/>
      <c r="AJ12" s="198"/>
      <c r="AK12" s="199"/>
      <c r="AL12" s="186" t="s">
        <v>56</v>
      </c>
      <c r="AM12" s="187"/>
      <c r="AN12" s="188"/>
      <c r="AO12" s="186" t="s">
        <v>56</v>
      </c>
      <c r="AP12" s="187"/>
      <c r="AQ12" s="188"/>
      <c r="AR12" s="186" t="s">
        <v>56</v>
      </c>
      <c r="AS12" s="187"/>
      <c r="AT12" s="188"/>
      <c r="AU12" s="186" t="s">
        <v>37</v>
      </c>
      <c r="AV12" s="187"/>
      <c r="AW12" s="188"/>
      <c r="AX12" s="186" t="s">
        <v>30</v>
      </c>
      <c r="AY12" s="187"/>
      <c r="AZ12" s="188"/>
      <c r="BA12" s="186" t="s">
        <v>30</v>
      </c>
      <c r="BB12" s="187"/>
      <c r="BC12" s="188"/>
      <c r="BD12" s="186" t="s">
        <v>30</v>
      </c>
      <c r="BE12" s="187"/>
      <c r="BF12" s="187"/>
      <c r="BG12" s="188"/>
      <c r="BH12" s="186" t="s">
        <v>37</v>
      </c>
      <c r="BI12" s="187"/>
      <c r="BJ12" s="187"/>
      <c r="BK12" s="188"/>
      <c r="BL12" s="186" t="s">
        <v>30</v>
      </c>
      <c r="BM12" s="187"/>
      <c r="BN12" s="187"/>
      <c r="BO12" s="188"/>
      <c r="BP12" s="186" t="s">
        <v>37</v>
      </c>
      <c r="BQ12" s="187"/>
      <c r="BR12" s="187"/>
      <c r="BS12" s="188"/>
      <c r="BT12" s="186" t="s">
        <v>33</v>
      </c>
      <c r="BU12" s="187"/>
      <c r="BV12" s="187"/>
      <c r="BW12" s="188"/>
      <c r="BX12" s="186" t="s">
        <v>33</v>
      </c>
      <c r="BY12" s="187"/>
      <c r="BZ12" s="187"/>
      <c r="CA12" s="188"/>
      <c r="CB12" s="186" t="s">
        <v>33</v>
      </c>
      <c r="CC12" s="187"/>
      <c r="CD12" s="187"/>
      <c r="CE12" s="188"/>
      <c r="CF12" s="186" t="s">
        <v>33</v>
      </c>
      <c r="CG12" s="187"/>
      <c r="CH12" s="187"/>
      <c r="CI12" s="188"/>
      <c r="CJ12" s="186" t="s">
        <v>33</v>
      </c>
      <c r="CK12" s="187"/>
      <c r="CL12" s="187"/>
      <c r="CM12" s="188"/>
      <c r="CN12" s="186"/>
      <c r="CO12" s="187"/>
      <c r="CP12" s="187"/>
      <c r="CQ12" s="187"/>
      <c r="CR12" s="187"/>
      <c r="CS12" s="187"/>
      <c r="CT12" s="188"/>
      <c r="CU12" s="186" t="s">
        <v>33</v>
      </c>
      <c r="CV12" s="187"/>
      <c r="CW12" s="187"/>
      <c r="CX12" s="188"/>
      <c r="CY12" s="186" t="s">
        <v>37</v>
      </c>
      <c r="CZ12" s="187"/>
      <c r="DA12" s="187"/>
      <c r="DB12" s="188"/>
      <c r="DC12" s="186" t="s">
        <v>37</v>
      </c>
      <c r="DD12" s="187"/>
      <c r="DE12" s="187"/>
      <c r="DF12" s="188"/>
      <c r="DG12" s="186" t="s">
        <v>30</v>
      </c>
      <c r="DH12" s="187"/>
      <c r="DI12" s="187"/>
      <c r="DJ12" s="188"/>
      <c r="DK12" s="186" t="s">
        <v>30</v>
      </c>
      <c r="DL12" s="187"/>
      <c r="DM12" s="187"/>
      <c r="DN12" s="188"/>
      <c r="DO12" s="186" t="s">
        <v>30</v>
      </c>
      <c r="DP12" s="187"/>
      <c r="DQ12" s="187"/>
      <c r="DR12" s="188"/>
      <c r="DS12" s="186" t="s">
        <v>37</v>
      </c>
      <c r="DT12" s="187"/>
      <c r="DU12" s="187"/>
      <c r="DV12" s="188"/>
      <c r="DW12" s="186" t="s">
        <v>30</v>
      </c>
      <c r="DX12" s="187"/>
      <c r="DY12" s="187"/>
      <c r="DZ12" s="188"/>
      <c r="EA12" s="186" t="s">
        <v>37</v>
      </c>
      <c r="EB12" s="187"/>
      <c r="EC12" s="187"/>
      <c r="ED12" s="188"/>
      <c r="EE12" s="186" t="s">
        <v>37</v>
      </c>
      <c r="EF12" s="187"/>
      <c r="EG12" s="187"/>
      <c r="EH12" s="188"/>
      <c r="EI12" s="186" t="s">
        <v>33</v>
      </c>
      <c r="EJ12" s="187"/>
      <c r="EK12" s="187"/>
      <c r="EL12" s="188"/>
      <c r="EM12" s="186" t="s">
        <v>33</v>
      </c>
      <c r="EN12" s="187"/>
      <c r="EO12" s="187"/>
      <c r="EP12" s="188"/>
      <c r="EQ12" s="186" t="s">
        <v>33</v>
      </c>
      <c r="ER12" s="187"/>
      <c r="ES12" s="187"/>
      <c r="ET12" s="188"/>
      <c r="EU12" s="186" t="s">
        <v>33</v>
      </c>
      <c r="EV12" s="187"/>
      <c r="EW12" s="187"/>
      <c r="EX12" s="188"/>
      <c r="EY12" s="186" t="s">
        <v>33</v>
      </c>
      <c r="EZ12" s="187"/>
      <c r="FA12" s="187"/>
      <c r="FB12" s="188"/>
      <c r="FC12" s="186" t="s">
        <v>37</v>
      </c>
      <c r="FD12" s="187"/>
      <c r="FE12" s="187"/>
      <c r="FF12" s="188"/>
      <c r="FG12" s="274"/>
      <c r="FH12" s="275"/>
      <c r="FI12" s="275"/>
      <c r="FJ12" s="275"/>
      <c r="FK12" s="275"/>
      <c r="FL12" s="275"/>
      <c r="FM12" s="275"/>
      <c r="FN12" s="275"/>
      <c r="FO12" s="276"/>
      <c r="FP12" s="274">
        <v>11</v>
      </c>
      <c r="FQ12" s="275"/>
      <c r="FR12" s="275"/>
      <c r="FS12" s="275"/>
      <c r="FT12" s="275"/>
      <c r="FU12" s="276"/>
      <c r="FV12" s="274">
        <v>124</v>
      </c>
      <c r="FW12" s="275"/>
      <c r="FX12" s="275"/>
      <c r="FY12" s="275"/>
      <c r="FZ12" s="275"/>
      <c r="GA12" s="275"/>
      <c r="GB12" s="275"/>
      <c r="GC12" s="276"/>
      <c r="GD12" s="274">
        <v>45.8</v>
      </c>
      <c r="GE12" s="275"/>
      <c r="GF12" s="275"/>
      <c r="GG12" s="275"/>
      <c r="GH12" s="275"/>
      <c r="GI12" s="275"/>
      <c r="GJ12" s="276"/>
      <c r="GK12" s="274">
        <v>20</v>
      </c>
      <c r="GL12" s="275"/>
      <c r="GM12" s="275"/>
      <c r="GN12" s="275"/>
      <c r="GO12" s="275"/>
      <c r="GP12" s="275"/>
      <c r="GQ12" s="276"/>
      <c r="GR12" s="274">
        <v>64</v>
      </c>
      <c r="GS12" s="275"/>
      <c r="GT12" s="275"/>
      <c r="GU12" s="275"/>
      <c r="GV12" s="275"/>
      <c r="GW12" s="275"/>
      <c r="GX12" s="275"/>
      <c r="GY12" s="275"/>
      <c r="GZ12" s="276"/>
      <c r="HA12" s="274">
        <v>12</v>
      </c>
      <c r="HB12" s="275"/>
      <c r="HC12" s="275"/>
      <c r="HD12" s="275"/>
      <c r="HE12" s="275"/>
      <c r="HF12" s="275"/>
      <c r="HG12" s="275"/>
      <c r="HH12" s="275"/>
      <c r="HI12" s="276"/>
      <c r="HJ12" s="286">
        <v>10</v>
      </c>
      <c r="HK12" s="287"/>
      <c r="HL12" s="287"/>
      <c r="HM12" s="287"/>
      <c r="HN12" s="287"/>
      <c r="HO12" s="287"/>
      <c r="HP12" s="287"/>
      <c r="HQ12" s="287"/>
      <c r="HR12" s="287"/>
      <c r="HS12" s="288"/>
      <c r="HT12" s="286"/>
      <c r="HU12" s="287"/>
      <c r="HV12" s="287"/>
      <c r="HW12" s="287"/>
      <c r="HX12" s="287"/>
      <c r="HY12" s="288"/>
      <c r="HZ12" s="286"/>
      <c r="IA12" s="287"/>
      <c r="IB12" s="287"/>
      <c r="IC12" s="287"/>
      <c r="ID12" s="287"/>
      <c r="IE12" s="287"/>
      <c r="IF12" s="287"/>
      <c r="IG12" s="287"/>
      <c r="IH12" s="287"/>
      <c r="II12" s="288"/>
      <c r="IJ12" s="274">
        <v>10</v>
      </c>
      <c r="IK12" s="275"/>
      <c r="IL12" s="275"/>
      <c r="IM12" s="275"/>
      <c r="IN12" s="275"/>
      <c r="IO12" s="275"/>
      <c r="IP12" s="275"/>
      <c r="IQ12" s="275"/>
      <c r="IR12" s="275"/>
      <c r="IS12" s="275"/>
      <c r="IT12" s="275"/>
      <c r="IU12" s="275"/>
      <c r="IV12" s="276"/>
    </row>
    <row r="13" spans="1:256" s="61" customFormat="1" ht="19.5" customHeight="1" thickBot="1" x14ac:dyDescent="0.25">
      <c r="A13" s="249"/>
      <c r="B13" s="250"/>
      <c r="C13" s="250"/>
      <c r="D13" s="250"/>
      <c r="E13" s="250"/>
      <c r="F13" s="251"/>
      <c r="G13" s="264"/>
      <c r="H13" s="265"/>
      <c r="I13" s="265"/>
      <c r="J13" s="265"/>
      <c r="K13" s="265"/>
      <c r="L13" s="265"/>
      <c r="M13" s="265"/>
      <c r="N13" s="265"/>
      <c r="O13" s="265"/>
      <c r="P13" s="265"/>
      <c r="Q13" s="265"/>
      <c r="R13" s="265"/>
      <c r="S13" s="265"/>
      <c r="T13" s="265"/>
      <c r="U13" s="265"/>
      <c r="V13" s="265"/>
      <c r="W13" s="265"/>
      <c r="X13" s="266"/>
      <c r="Y13" s="218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20"/>
      <c r="AL13" s="268">
        <v>8</v>
      </c>
      <c r="AM13" s="269"/>
      <c r="AN13" s="270"/>
      <c r="AO13" s="268">
        <v>12</v>
      </c>
      <c r="AP13" s="269"/>
      <c r="AQ13" s="270"/>
      <c r="AR13" s="268">
        <v>8</v>
      </c>
      <c r="AS13" s="269"/>
      <c r="AT13" s="270"/>
      <c r="AU13" s="268"/>
      <c r="AV13" s="269"/>
      <c r="AW13" s="270"/>
      <c r="AX13" s="268">
        <v>12</v>
      </c>
      <c r="AY13" s="269"/>
      <c r="AZ13" s="270"/>
      <c r="BA13" s="268">
        <v>12</v>
      </c>
      <c r="BB13" s="269"/>
      <c r="BC13" s="270"/>
      <c r="BD13" s="268">
        <v>12</v>
      </c>
      <c r="BE13" s="269"/>
      <c r="BF13" s="269"/>
      <c r="BG13" s="270"/>
      <c r="BH13" s="268"/>
      <c r="BI13" s="269"/>
      <c r="BJ13" s="269"/>
      <c r="BK13" s="270"/>
      <c r="BL13" s="268">
        <v>12</v>
      </c>
      <c r="BM13" s="269"/>
      <c r="BN13" s="269"/>
      <c r="BO13" s="270"/>
      <c r="BP13" s="268"/>
      <c r="BQ13" s="269"/>
      <c r="BR13" s="269"/>
      <c r="BS13" s="270"/>
      <c r="BT13" s="268"/>
      <c r="BU13" s="269"/>
      <c r="BV13" s="269"/>
      <c r="BW13" s="270"/>
      <c r="BX13" s="268"/>
      <c r="BY13" s="269"/>
      <c r="BZ13" s="269"/>
      <c r="CA13" s="270"/>
      <c r="CB13" s="268"/>
      <c r="CC13" s="269"/>
      <c r="CD13" s="269"/>
      <c r="CE13" s="270"/>
      <c r="CF13" s="268"/>
      <c r="CG13" s="269"/>
      <c r="CH13" s="269"/>
      <c r="CI13" s="270"/>
      <c r="CJ13" s="268"/>
      <c r="CK13" s="269"/>
      <c r="CL13" s="269"/>
      <c r="CM13" s="270"/>
      <c r="CN13" s="268"/>
      <c r="CO13" s="269"/>
      <c r="CP13" s="269"/>
      <c r="CQ13" s="269"/>
      <c r="CR13" s="269"/>
      <c r="CS13" s="269"/>
      <c r="CT13" s="270"/>
      <c r="CU13" s="268"/>
      <c r="CV13" s="269"/>
      <c r="CW13" s="269"/>
      <c r="CX13" s="270"/>
      <c r="CY13" s="268"/>
      <c r="CZ13" s="269"/>
      <c r="DA13" s="269"/>
      <c r="DB13" s="270"/>
      <c r="DC13" s="268"/>
      <c r="DD13" s="269"/>
      <c r="DE13" s="269"/>
      <c r="DF13" s="270"/>
      <c r="DG13" s="268">
        <v>12</v>
      </c>
      <c r="DH13" s="269"/>
      <c r="DI13" s="269"/>
      <c r="DJ13" s="270"/>
      <c r="DK13" s="268">
        <v>12</v>
      </c>
      <c r="DL13" s="269"/>
      <c r="DM13" s="269"/>
      <c r="DN13" s="270"/>
      <c r="DO13" s="268">
        <v>12</v>
      </c>
      <c r="DP13" s="269"/>
      <c r="DQ13" s="269"/>
      <c r="DR13" s="270"/>
      <c r="DS13" s="268"/>
      <c r="DT13" s="269"/>
      <c r="DU13" s="269"/>
      <c r="DV13" s="270"/>
      <c r="DW13" s="268">
        <v>12</v>
      </c>
      <c r="DX13" s="269"/>
      <c r="DY13" s="269"/>
      <c r="DZ13" s="270"/>
      <c r="EA13" s="268"/>
      <c r="EB13" s="269"/>
      <c r="EC13" s="269"/>
      <c r="ED13" s="270"/>
      <c r="EE13" s="268"/>
      <c r="EF13" s="269"/>
      <c r="EG13" s="269"/>
      <c r="EH13" s="270"/>
      <c r="EI13" s="268"/>
      <c r="EJ13" s="269"/>
      <c r="EK13" s="269"/>
      <c r="EL13" s="270"/>
      <c r="EM13" s="268"/>
      <c r="EN13" s="269"/>
      <c r="EO13" s="269"/>
      <c r="EP13" s="270"/>
      <c r="EQ13" s="268"/>
      <c r="ER13" s="269"/>
      <c r="ES13" s="269"/>
      <c r="ET13" s="270"/>
      <c r="EU13" s="268"/>
      <c r="EV13" s="269"/>
      <c r="EW13" s="269"/>
      <c r="EX13" s="270"/>
      <c r="EY13" s="268"/>
      <c r="EZ13" s="269"/>
      <c r="FA13" s="269"/>
      <c r="FB13" s="270"/>
      <c r="FC13" s="268"/>
      <c r="FD13" s="269"/>
      <c r="FE13" s="269"/>
      <c r="FF13" s="270"/>
      <c r="FG13" s="277"/>
      <c r="FH13" s="278"/>
      <c r="FI13" s="278"/>
      <c r="FJ13" s="278"/>
      <c r="FK13" s="278"/>
      <c r="FL13" s="278"/>
      <c r="FM13" s="278"/>
      <c r="FN13" s="278"/>
      <c r="FO13" s="279"/>
      <c r="FP13" s="277"/>
      <c r="FQ13" s="278"/>
      <c r="FR13" s="278"/>
      <c r="FS13" s="278"/>
      <c r="FT13" s="278"/>
      <c r="FU13" s="279"/>
      <c r="FV13" s="277"/>
      <c r="FW13" s="278"/>
      <c r="FX13" s="278"/>
      <c r="FY13" s="278"/>
      <c r="FZ13" s="278"/>
      <c r="GA13" s="278"/>
      <c r="GB13" s="278"/>
      <c r="GC13" s="279"/>
      <c r="GD13" s="277"/>
      <c r="GE13" s="278"/>
      <c r="GF13" s="278"/>
      <c r="GG13" s="278"/>
      <c r="GH13" s="278"/>
      <c r="GI13" s="278"/>
      <c r="GJ13" s="279"/>
      <c r="GK13" s="277"/>
      <c r="GL13" s="278"/>
      <c r="GM13" s="278"/>
      <c r="GN13" s="278"/>
      <c r="GO13" s="278"/>
      <c r="GP13" s="278"/>
      <c r="GQ13" s="279"/>
      <c r="GR13" s="277"/>
      <c r="GS13" s="278"/>
      <c r="GT13" s="278"/>
      <c r="GU13" s="278"/>
      <c r="GV13" s="278"/>
      <c r="GW13" s="278"/>
      <c r="GX13" s="278"/>
      <c r="GY13" s="278"/>
      <c r="GZ13" s="279"/>
      <c r="HA13" s="277"/>
      <c r="HB13" s="278"/>
      <c r="HC13" s="278"/>
      <c r="HD13" s="278"/>
      <c r="HE13" s="278"/>
      <c r="HF13" s="278"/>
      <c r="HG13" s="278"/>
      <c r="HH13" s="278"/>
      <c r="HI13" s="279"/>
      <c r="HJ13" s="271"/>
      <c r="HK13" s="272"/>
      <c r="HL13" s="272"/>
      <c r="HM13" s="272"/>
      <c r="HN13" s="272"/>
      <c r="HO13" s="272"/>
      <c r="HP13" s="272"/>
      <c r="HQ13" s="272"/>
      <c r="HR13" s="272"/>
      <c r="HS13" s="273"/>
      <c r="HT13" s="271"/>
      <c r="HU13" s="272"/>
      <c r="HV13" s="272"/>
      <c r="HW13" s="272"/>
      <c r="HX13" s="272"/>
      <c r="HY13" s="273"/>
      <c r="HZ13" s="271"/>
      <c r="IA13" s="272"/>
      <c r="IB13" s="272"/>
      <c r="IC13" s="272"/>
      <c r="ID13" s="272"/>
      <c r="IE13" s="272"/>
      <c r="IF13" s="272"/>
      <c r="IG13" s="272"/>
      <c r="IH13" s="272"/>
      <c r="II13" s="273"/>
      <c r="IJ13" s="277"/>
      <c r="IK13" s="278"/>
      <c r="IL13" s="278"/>
      <c r="IM13" s="278"/>
      <c r="IN13" s="278"/>
      <c r="IO13" s="278"/>
      <c r="IP13" s="278"/>
      <c r="IQ13" s="278"/>
      <c r="IR13" s="278"/>
      <c r="IS13" s="278"/>
      <c r="IT13" s="278"/>
      <c r="IU13" s="278"/>
      <c r="IV13" s="279"/>
    </row>
    <row r="14" spans="1:256" s="61" customFormat="1" ht="19.5" customHeight="1" thickBot="1" x14ac:dyDescent="0.25">
      <c r="A14" s="249">
        <v>4</v>
      </c>
      <c r="B14" s="250"/>
      <c r="C14" s="250"/>
      <c r="D14" s="250"/>
      <c r="E14" s="250"/>
      <c r="F14" s="251"/>
      <c r="G14" s="261" t="s">
        <v>97</v>
      </c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3"/>
      <c r="Y14" s="197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9"/>
      <c r="AL14" s="186" t="s">
        <v>37</v>
      </c>
      <c r="AM14" s="187"/>
      <c r="AN14" s="188"/>
      <c r="AO14" s="186" t="s">
        <v>30</v>
      </c>
      <c r="AP14" s="187"/>
      <c r="AQ14" s="188"/>
      <c r="AR14" s="186" t="s">
        <v>37</v>
      </c>
      <c r="AS14" s="187"/>
      <c r="AT14" s="188"/>
      <c r="AU14" s="186" t="s">
        <v>37</v>
      </c>
      <c r="AV14" s="187"/>
      <c r="AW14" s="188"/>
      <c r="AX14" s="186" t="s">
        <v>56</v>
      </c>
      <c r="AY14" s="187"/>
      <c r="AZ14" s="188"/>
      <c r="BA14" s="186" t="s">
        <v>56</v>
      </c>
      <c r="BB14" s="187"/>
      <c r="BC14" s="188"/>
      <c r="BD14" s="186" t="s">
        <v>56</v>
      </c>
      <c r="BE14" s="187"/>
      <c r="BF14" s="187"/>
      <c r="BG14" s="188"/>
      <c r="BH14" s="186" t="s">
        <v>56</v>
      </c>
      <c r="BI14" s="187"/>
      <c r="BJ14" s="187"/>
      <c r="BK14" s="188"/>
      <c r="BL14" s="186" t="s">
        <v>56</v>
      </c>
      <c r="BM14" s="187"/>
      <c r="BN14" s="187"/>
      <c r="BO14" s="188"/>
      <c r="BP14" s="186" t="s">
        <v>56</v>
      </c>
      <c r="BQ14" s="187"/>
      <c r="BR14" s="187"/>
      <c r="BS14" s="188"/>
      <c r="BT14" s="186" t="s">
        <v>56</v>
      </c>
      <c r="BU14" s="187"/>
      <c r="BV14" s="187"/>
      <c r="BW14" s="188"/>
      <c r="BX14" s="186" t="s">
        <v>30</v>
      </c>
      <c r="BY14" s="187"/>
      <c r="BZ14" s="187"/>
      <c r="CA14" s="188"/>
      <c r="CB14" s="186" t="s">
        <v>30</v>
      </c>
      <c r="CC14" s="187"/>
      <c r="CD14" s="187"/>
      <c r="CE14" s="188"/>
      <c r="CF14" s="186" t="s">
        <v>30</v>
      </c>
      <c r="CG14" s="187"/>
      <c r="CH14" s="187"/>
      <c r="CI14" s="188"/>
      <c r="CJ14" s="186" t="s">
        <v>37</v>
      </c>
      <c r="CK14" s="187"/>
      <c r="CL14" s="187"/>
      <c r="CM14" s="188"/>
      <c r="CN14" s="186"/>
      <c r="CO14" s="187"/>
      <c r="CP14" s="187"/>
      <c r="CQ14" s="187"/>
      <c r="CR14" s="187"/>
      <c r="CS14" s="187"/>
      <c r="CT14" s="188"/>
      <c r="CU14" s="186" t="s">
        <v>30</v>
      </c>
      <c r="CV14" s="187"/>
      <c r="CW14" s="187"/>
      <c r="CX14" s="188"/>
      <c r="CY14" s="186" t="s">
        <v>37</v>
      </c>
      <c r="CZ14" s="187"/>
      <c r="DA14" s="187"/>
      <c r="DB14" s="188"/>
      <c r="DC14" s="186" t="s">
        <v>37</v>
      </c>
      <c r="DD14" s="187"/>
      <c r="DE14" s="187"/>
      <c r="DF14" s="188"/>
      <c r="DG14" s="186" t="s">
        <v>56</v>
      </c>
      <c r="DH14" s="187"/>
      <c r="DI14" s="187"/>
      <c r="DJ14" s="188"/>
      <c r="DK14" s="186" t="s">
        <v>56</v>
      </c>
      <c r="DL14" s="187"/>
      <c r="DM14" s="187"/>
      <c r="DN14" s="188"/>
      <c r="DO14" s="186" t="s">
        <v>56</v>
      </c>
      <c r="DP14" s="187"/>
      <c r="DQ14" s="187"/>
      <c r="DR14" s="188"/>
      <c r="DS14" s="186" t="s">
        <v>56</v>
      </c>
      <c r="DT14" s="187"/>
      <c r="DU14" s="187"/>
      <c r="DV14" s="188"/>
      <c r="DW14" s="186" t="s">
        <v>56</v>
      </c>
      <c r="DX14" s="187"/>
      <c r="DY14" s="187"/>
      <c r="DZ14" s="188"/>
      <c r="EA14" s="186" t="s">
        <v>56</v>
      </c>
      <c r="EB14" s="187"/>
      <c r="EC14" s="187"/>
      <c r="ED14" s="188"/>
      <c r="EE14" s="186" t="s">
        <v>37</v>
      </c>
      <c r="EF14" s="187"/>
      <c r="EG14" s="187"/>
      <c r="EH14" s="188"/>
      <c r="EI14" s="186" t="s">
        <v>30</v>
      </c>
      <c r="EJ14" s="187"/>
      <c r="EK14" s="187"/>
      <c r="EL14" s="188"/>
      <c r="EM14" s="186" t="s">
        <v>30</v>
      </c>
      <c r="EN14" s="187"/>
      <c r="EO14" s="187"/>
      <c r="EP14" s="188"/>
      <c r="EQ14" s="186" t="s">
        <v>30</v>
      </c>
      <c r="ER14" s="187"/>
      <c r="ES14" s="187"/>
      <c r="ET14" s="188"/>
      <c r="EU14" s="186" t="s">
        <v>37</v>
      </c>
      <c r="EV14" s="187"/>
      <c r="EW14" s="187"/>
      <c r="EX14" s="188"/>
      <c r="EY14" s="186" t="s">
        <v>30</v>
      </c>
      <c r="EZ14" s="187"/>
      <c r="FA14" s="187"/>
      <c r="FB14" s="188"/>
      <c r="FC14" s="186" t="s">
        <v>37</v>
      </c>
      <c r="FD14" s="187"/>
      <c r="FE14" s="187"/>
      <c r="FF14" s="188"/>
      <c r="FG14" s="274"/>
      <c r="FH14" s="275"/>
      <c r="FI14" s="275"/>
      <c r="FJ14" s="275"/>
      <c r="FK14" s="275"/>
      <c r="FL14" s="275"/>
      <c r="FM14" s="275"/>
      <c r="FN14" s="275"/>
      <c r="FO14" s="276"/>
      <c r="FP14" s="274">
        <v>22</v>
      </c>
      <c r="FQ14" s="275"/>
      <c r="FR14" s="275"/>
      <c r="FS14" s="275"/>
      <c r="FT14" s="275"/>
      <c r="FU14" s="276"/>
      <c r="FV14" s="274">
        <v>244</v>
      </c>
      <c r="FW14" s="275"/>
      <c r="FX14" s="275"/>
      <c r="FY14" s="275"/>
      <c r="FZ14" s="275"/>
      <c r="GA14" s="275"/>
      <c r="GB14" s="275"/>
      <c r="GC14" s="276"/>
      <c r="GD14" s="274">
        <v>93.8</v>
      </c>
      <c r="GE14" s="275"/>
      <c r="GF14" s="275"/>
      <c r="GG14" s="275"/>
      <c r="GH14" s="275"/>
      <c r="GI14" s="275"/>
      <c r="GJ14" s="276"/>
      <c r="GK14" s="274">
        <v>50</v>
      </c>
      <c r="GL14" s="275"/>
      <c r="GM14" s="275"/>
      <c r="GN14" s="275"/>
      <c r="GO14" s="275"/>
      <c r="GP14" s="275"/>
      <c r="GQ14" s="276"/>
      <c r="GR14" s="274">
        <v>72</v>
      </c>
      <c r="GS14" s="275"/>
      <c r="GT14" s="275"/>
      <c r="GU14" s="275"/>
      <c r="GV14" s="275"/>
      <c r="GW14" s="275"/>
      <c r="GX14" s="275"/>
      <c r="GY14" s="275"/>
      <c r="GZ14" s="276"/>
      <c r="HA14" s="274">
        <v>20</v>
      </c>
      <c r="HB14" s="275"/>
      <c r="HC14" s="275"/>
      <c r="HD14" s="275"/>
      <c r="HE14" s="275"/>
      <c r="HF14" s="275"/>
      <c r="HG14" s="275"/>
      <c r="HH14" s="275"/>
      <c r="HI14" s="276"/>
      <c r="HJ14" s="286"/>
      <c r="HK14" s="287"/>
      <c r="HL14" s="287"/>
      <c r="HM14" s="287"/>
      <c r="HN14" s="287"/>
      <c r="HO14" s="287"/>
      <c r="HP14" s="287"/>
      <c r="HQ14" s="287"/>
      <c r="HR14" s="287"/>
      <c r="HS14" s="288"/>
      <c r="HT14" s="286"/>
      <c r="HU14" s="287"/>
      <c r="HV14" s="287"/>
      <c r="HW14" s="287"/>
      <c r="HX14" s="287"/>
      <c r="HY14" s="288"/>
      <c r="HZ14" s="286"/>
      <c r="IA14" s="287"/>
      <c r="IB14" s="287"/>
      <c r="IC14" s="287"/>
      <c r="ID14" s="287"/>
      <c r="IE14" s="287"/>
      <c r="IF14" s="287"/>
      <c r="IG14" s="287"/>
      <c r="IH14" s="287"/>
      <c r="II14" s="288"/>
      <c r="IJ14" s="274">
        <v>9</v>
      </c>
      <c r="IK14" s="275"/>
      <c r="IL14" s="275"/>
      <c r="IM14" s="275"/>
      <c r="IN14" s="275"/>
      <c r="IO14" s="275"/>
      <c r="IP14" s="275"/>
      <c r="IQ14" s="275"/>
      <c r="IR14" s="275"/>
      <c r="IS14" s="275"/>
      <c r="IT14" s="275"/>
      <c r="IU14" s="275"/>
      <c r="IV14" s="276"/>
    </row>
    <row r="15" spans="1:256" s="61" customFormat="1" ht="19.5" customHeight="1" thickBot="1" x14ac:dyDescent="0.25">
      <c r="A15" s="249"/>
      <c r="B15" s="250"/>
      <c r="C15" s="250"/>
      <c r="D15" s="250"/>
      <c r="E15" s="250"/>
      <c r="F15" s="251"/>
      <c r="G15" s="264"/>
      <c r="H15" s="265"/>
      <c r="I15" s="265"/>
      <c r="J15" s="265"/>
      <c r="K15" s="265"/>
      <c r="L15" s="265"/>
      <c r="M15" s="265"/>
      <c r="N15" s="265"/>
      <c r="O15" s="265"/>
      <c r="P15" s="265"/>
      <c r="Q15" s="265"/>
      <c r="R15" s="265"/>
      <c r="S15" s="265"/>
      <c r="T15" s="265"/>
      <c r="U15" s="265"/>
      <c r="V15" s="265"/>
      <c r="W15" s="265"/>
      <c r="X15" s="266"/>
      <c r="Y15" s="218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20"/>
      <c r="AL15" s="268"/>
      <c r="AM15" s="269"/>
      <c r="AN15" s="270"/>
      <c r="AO15" s="268">
        <v>12</v>
      </c>
      <c r="AP15" s="269"/>
      <c r="AQ15" s="270"/>
      <c r="AR15" s="268"/>
      <c r="AS15" s="269"/>
      <c r="AT15" s="270"/>
      <c r="AU15" s="268"/>
      <c r="AV15" s="269"/>
      <c r="AW15" s="270"/>
      <c r="AX15" s="268">
        <v>12</v>
      </c>
      <c r="AY15" s="269"/>
      <c r="AZ15" s="270"/>
      <c r="BA15" s="268">
        <v>12</v>
      </c>
      <c r="BB15" s="269"/>
      <c r="BC15" s="270"/>
      <c r="BD15" s="268">
        <v>12</v>
      </c>
      <c r="BE15" s="269"/>
      <c r="BF15" s="269"/>
      <c r="BG15" s="270"/>
      <c r="BH15" s="268">
        <v>8</v>
      </c>
      <c r="BI15" s="269"/>
      <c r="BJ15" s="269"/>
      <c r="BK15" s="270"/>
      <c r="BL15" s="268">
        <v>12</v>
      </c>
      <c r="BM15" s="269"/>
      <c r="BN15" s="269"/>
      <c r="BO15" s="270"/>
      <c r="BP15" s="268">
        <v>8</v>
      </c>
      <c r="BQ15" s="269"/>
      <c r="BR15" s="269"/>
      <c r="BS15" s="270"/>
      <c r="BT15" s="268">
        <v>8</v>
      </c>
      <c r="BU15" s="269"/>
      <c r="BV15" s="269"/>
      <c r="BW15" s="270"/>
      <c r="BX15" s="268">
        <v>12</v>
      </c>
      <c r="BY15" s="269"/>
      <c r="BZ15" s="269"/>
      <c r="CA15" s="270"/>
      <c r="CB15" s="268">
        <v>12</v>
      </c>
      <c r="CC15" s="269"/>
      <c r="CD15" s="269"/>
      <c r="CE15" s="270"/>
      <c r="CF15" s="268">
        <v>12</v>
      </c>
      <c r="CG15" s="269"/>
      <c r="CH15" s="269"/>
      <c r="CI15" s="270"/>
      <c r="CJ15" s="268"/>
      <c r="CK15" s="269"/>
      <c r="CL15" s="269"/>
      <c r="CM15" s="270"/>
      <c r="CN15" s="268"/>
      <c r="CO15" s="269"/>
      <c r="CP15" s="269"/>
      <c r="CQ15" s="269"/>
      <c r="CR15" s="269"/>
      <c r="CS15" s="269"/>
      <c r="CT15" s="270"/>
      <c r="CU15" s="268">
        <v>12</v>
      </c>
      <c r="CV15" s="269"/>
      <c r="CW15" s="269"/>
      <c r="CX15" s="270"/>
      <c r="CY15" s="268"/>
      <c r="CZ15" s="269"/>
      <c r="DA15" s="269"/>
      <c r="DB15" s="270"/>
      <c r="DC15" s="268"/>
      <c r="DD15" s="269"/>
      <c r="DE15" s="269"/>
      <c r="DF15" s="270"/>
      <c r="DG15" s="268">
        <v>12</v>
      </c>
      <c r="DH15" s="269"/>
      <c r="DI15" s="269"/>
      <c r="DJ15" s="270"/>
      <c r="DK15" s="268">
        <v>12</v>
      </c>
      <c r="DL15" s="269"/>
      <c r="DM15" s="269"/>
      <c r="DN15" s="270"/>
      <c r="DO15" s="268">
        <v>12</v>
      </c>
      <c r="DP15" s="269"/>
      <c r="DQ15" s="269"/>
      <c r="DR15" s="270"/>
      <c r="DS15" s="268">
        <v>8</v>
      </c>
      <c r="DT15" s="269"/>
      <c r="DU15" s="269"/>
      <c r="DV15" s="270"/>
      <c r="DW15" s="268">
        <v>12</v>
      </c>
      <c r="DX15" s="269"/>
      <c r="DY15" s="269"/>
      <c r="DZ15" s="270"/>
      <c r="EA15" s="268">
        <v>8</v>
      </c>
      <c r="EB15" s="269"/>
      <c r="EC15" s="269"/>
      <c r="ED15" s="270"/>
      <c r="EE15" s="268"/>
      <c r="EF15" s="269"/>
      <c r="EG15" s="269"/>
      <c r="EH15" s="270"/>
      <c r="EI15" s="268">
        <v>12</v>
      </c>
      <c r="EJ15" s="269"/>
      <c r="EK15" s="269"/>
      <c r="EL15" s="270"/>
      <c r="EM15" s="268">
        <v>12</v>
      </c>
      <c r="EN15" s="269"/>
      <c r="EO15" s="269"/>
      <c r="EP15" s="270"/>
      <c r="EQ15" s="268">
        <v>12</v>
      </c>
      <c r="ER15" s="269"/>
      <c r="ES15" s="269"/>
      <c r="ET15" s="270"/>
      <c r="EU15" s="268"/>
      <c r="EV15" s="269"/>
      <c r="EW15" s="269"/>
      <c r="EX15" s="270"/>
      <c r="EY15" s="268">
        <v>12</v>
      </c>
      <c r="EZ15" s="269"/>
      <c r="FA15" s="269"/>
      <c r="FB15" s="270"/>
      <c r="FC15" s="268"/>
      <c r="FD15" s="269"/>
      <c r="FE15" s="269"/>
      <c r="FF15" s="270"/>
      <c r="FG15" s="277"/>
      <c r="FH15" s="278"/>
      <c r="FI15" s="278"/>
      <c r="FJ15" s="278"/>
      <c r="FK15" s="278"/>
      <c r="FL15" s="278"/>
      <c r="FM15" s="278"/>
      <c r="FN15" s="278"/>
      <c r="FO15" s="279"/>
      <c r="FP15" s="277"/>
      <c r="FQ15" s="278"/>
      <c r="FR15" s="278"/>
      <c r="FS15" s="278"/>
      <c r="FT15" s="278"/>
      <c r="FU15" s="279"/>
      <c r="FV15" s="277"/>
      <c r="FW15" s="278"/>
      <c r="FX15" s="278"/>
      <c r="FY15" s="278"/>
      <c r="FZ15" s="278"/>
      <c r="GA15" s="278"/>
      <c r="GB15" s="278"/>
      <c r="GC15" s="279"/>
      <c r="GD15" s="277"/>
      <c r="GE15" s="278"/>
      <c r="GF15" s="278"/>
      <c r="GG15" s="278"/>
      <c r="GH15" s="278"/>
      <c r="GI15" s="278"/>
      <c r="GJ15" s="279"/>
      <c r="GK15" s="277"/>
      <c r="GL15" s="278"/>
      <c r="GM15" s="278"/>
      <c r="GN15" s="278"/>
      <c r="GO15" s="278"/>
      <c r="GP15" s="278"/>
      <c r="GQ15" s="279"/>
      <c r="GR15" s="277"/>
      <c r="GS15" s="278"/>
      <c r="GT15" s="278"/>
      <c r="GU15" s="278"/>
      <c r="GV15" s="278"/>
      <c r="GW15" s="278"/>
      <c r="GX15" s="278"/>
      <c r="GY15" s="278"/>
      <c r="GZ15" s="279"/>
      <c r="HA15" s="277"/>
      <c r="HB15" s="278"/>
      <c r="HC15" s="278"/>
      <c r="HD15" s="278"/>
      <c r="HE15" s="278"/>
      <c r="HF15" s="278"/>
      <c r="HG15" s="278"/>
      <c r="HH15" s="278"/>
      <c r="HI15" s="279"/>
      <c r="HJ15" s="271"/>
      <c r="HK15" s="272"/>
      <c r="HL15" s="272"/>
      <c r="HM15" s="272"/>
      <c r="HN15" s="272"/>
      <c r="HO15" s="272"/>
      <c r="HP15" s="272"/>
      <c r="HQ15" s="272"/>
      <c r="HR15" s="272"/>
      <c r="HS15" s="273"/>
      <c r="HT15" s="271"/>
      <c r="HU15" s="272"/>
      <c r="HV15" s="272"/>
      <c r="HW15" s="272"/>
      <c r="HX15" s="272"/>
      <c r="HY15" s="273"/>
      <c r="HZ15" s="271"/>
      <c r="IA15" s="272"/>
      <c r="IB15" s="272"/>
      <c r="IC15" s="272"/>
      <c r="ID15" s="272"/>
      <c r="IE15" s="272"/>
      <c r="IF15" s="272"/>
      <c r="IG15" s="272"/>
      <c r="IH15" s="272"/>
      <c r="II15" s="273"/>
      <c r="IJ15" s="277"/>
      <c r="IK15" s="278"/>
      <c r="IL15" s="278"/>
      <c r="IM15" s="278"/>
      <c r="IN15" s="278"/>
      <c r="IO15" s="278"/>
      <c r="IP15" s="278"/>
      <c r="IQ15" s="278"/>
      <c r="IR15" s="278"/>
      <c r="IS15" s="278"/>
      <c r="IT15" s="278"/>
      <c r="IU15" s="278"/>
      <c r="IV15" s="279"/>
    </row>
    <row r="16" spans="1:256" s="61" customFormat="1" ht="19.5" customHeight="1" thickBot="1" x14ac:dyDescent="0.25">
      <c r="A16" s="249">
        <v>5</v>
      </c>
      <c r="B16" s="250"/>
      <c r="C16" s="250"/>
      <c r="D16" s="250"/>
      <c r="E16" s="250"/>
      <c r="F16" s="251"/>
      <c r="G16" s="261"/>
      <c r="H16" s="262"/>
      <c r="I16" s="262"/>
      <c r="J16" s="262"/>
      <c r="K16" s="262"/>
      <c r="L16" s="262"/>
      <c r="M16" s="262"/>
      <c r="N16" s="262"/>
      <c r="O16" s="262"/>
      <c r="P16" s="262"/>
      <c r="Q16" s="262"/>
      <c r="R16" s="262"/>
      <c r="S16" s="262"/>
      <c r="T16" s="262"/>
      <c r="U16" s="262"/>
      <c r="V16" s="262"/>
      <c r="W16" s="262"/>
      <c r="X16" s="263"/>
      <c r="Y16" s="197"/>
      <c r="Z16" s="198"/>
      <c r="AA16" s="198"/>
      <c r="AB16" s="198"/>
      <c r="AC16" s="198"/>
      <c r="AD16" s="198"/>
      <c r="AE16" s="198"/>
      <c r="AF16" s="198"/>
      <c r="AG16" s="198"/>
      <c r="AH16" s="198"/>
      <c r="AI16" s="198"/>
      <c r="AJ16" s="198"/>
      <c r="AK16" s="199"/>
      <c r="AL16" s="186"/>
      <c r="AM16" s="187"/>
      <c r="AN16" s="188"/>
      <c r="AO16" s="186"/>
      <c r="AP16" s="187"/>
      <c r="AQ16" s="188"/>
      <c r="AR16" s="186"/>
      <c r="AS16" s="187"/>
      <c r="AT16" s="188"/>
      <c r="AU16" s="186"/>
      <c r="AV16" s="187"/>
      <c r="AW16" s="188"/>
      <c r="AX16" s="186"/>
      <c r="AY16" s="187"/>
      <c r="AZ16" s="188"/>
      <c r="BA16" s="186"/>
      <c r="BB16" s="187"/>
      <c r="BC16" s="188"/>
      <c r="BD16" s="186"/>
      <c r="BE16" s="187"/>
      <c r="BF16" s="187"/>
      <c r="BG16" s="188"/>
      <c r="BH16" s="186"/>
      <c r="BI16" s="187"/>
      <c r="BJ16" s="187"/>
      <c r="BK16" s="188"/>
      <c r="BL16" s="186"/>
      <c r="BM16" s="187"/>
      <c r="BN16" s="187"/>
      <c r="BO16" s="188"/>
      <c r="BP16" s="186"/>
      <c r="BQ16" s="187"/>
      <c r="BR16" s="187"/>
      <c r="BS16" s="188"/>
      <c r="BT16" s="186"/>
      <c r="BU16" s="187"/>
      <c r="BV16" s="187"/>
      <c r="BW16" s="188"/>
      <c r="BX16" s="186"/>
      <c r="BY16" s="187"/>
      <c r="BZ16" s="187"/>
      <c r="CA16" s="188"/>
      <c r="CB16" s="186"/>
      <c r="CC16" s="187"/>
      <c r="CD16" s="187"/>
      <c r="CE16" s="188"/>
      <c r="CF16" s="186"/>
      <c r="CG16" s="187"/>
      <c r="CH16" s="187"/>
      <c r="CI16" s="188"/>
      <c r="CJ16" s="186"/>
      <c r="CK16" s="187"/>
      <c r="CL16" s="187"/>
      <c r="CM16" s="188"/>
      <c r="CN16" s="186"/>
      <c r="CO16" s="187"/>
      <c r="CP16" s="187"/>
      <c r="CQ16" s="187"/>
      <c r="CR16" s="187"/>
      <c r="CS16" s="187"/>
      <c r="CT16" s="188"/>
      <c r="CU16" s="186"/>
      <c r="CV16" s="187"/>
      <c r="CW16" s="187"/>
      <c r="CX16" s="188"/>
      <c r="CY16" s="186"/>
      <c r="CZ16" s="187"/>
      <c r="DA16" s="187"/>
      <c r="DB16" s="188"/>
      <c r="DC16" s="186"/>
      <c r="DD16" s="187"/>
      <c r="DE16" s="187"/>
      <c r="DF16" s="188"/>
      <c r="DG16" s="186"/>
      <c r="DH16" s="187"/>
      <c r="DI16" s="187"/>
      <c r="DJ16" s="188"/>
      <c r="DK16" s="186"/>
      <c r="DL16" s="187"/>
      <c r="DM16" s="187"/>
      <c r="DN16" s="188"/>
      <c r="DO16" s="186"/>
      <c r="DP16" s="187"/>
      <c r="DQ16" s="187"/>
      <c r="DR16" s="188"/>
      <c r="DS16" s="186"/>
      <c r="DT16" s="187"/>
      <c r="DU16" s="187"/>
      <c r="DV16" s="188"/>
      <c r="DW16" s="186"/>
      <c r="DX16" s="187"/>
      <c r="DY16" s="187"/>
      <c r="DZ16" s="188"/>
      <c r="EA16" s="186"/>
      <c r="EB16" s="187"/>
      <c r="EC16" s="187"/>
      <c r="ED16" s="188"/>
      <c r="EE16" s="186"/>
      <c r="EF16" s="187"/>
      <c r="EG16" s="187"/>
      <c r="EH16" s="188"/>
      <c r="EI16" s="186"/>
      <c r="EJ16" s="187"/>
      <c r="EK16" s="187"/>
      <c r="EL16" s="188"/>
      <c r="EM16" s="186"/>
      <c r="EN16" s="187"/>
      <c r="EO16" s="187"/>
      <c r="EP16" s="188"/>
      <c r="EQ16" s="186"/>
      <c r="ER16" s="187"/>
      <c r="ES16" s="187"/>
      <c r="ET16" s="188"/>
      <c r="EU16" s="186"/>
      <c r="EV16" s="187"/>
      <c r="EW16" s="187"/>
      <c r="EX16" s="188"/>
      <c r="EY16" s="186"/>
      <c r="EZ16" s="187"/>
      <c r="FA16" s="187"/>
      <c r="FB16" s="188"/>
      <c r="FC16" s="186"/>
      <c r="FD16" s="187"/>
      <c r="FE16" s="187"/>
      <c r="FF16" s="188"/>
      <c r="FG16" s="192"/>
      <c r="FH16" s="193"/>
      <c r="FI16" s="193"/>
      <c r="FJ16" s="193"/>
      <c r="FK16" s="193"/>
      <c r="FL16" s="193"/>
      <c r="FM16" s="193"/>
      <c r="FN16" s="193"/>
      <c r="FO16" s="194"/>
      <c r="FP16" s="192"/>
      <c r="FQ16" s="193"/>
      <c r="FR16" s="193"/>
      <c r="FS16" s="193"/>
      <c r="FT16" s="193"/>
      <c r="FU16" s="194"/>
      <c r="FV16" s="192"/>
      <c r="FW16" s="193"/>
      <c r="FX16" s="193"/>
      <c r="FY16" s="193"/>
      <c r="FZ16" s="193"/>
      <c r="GA16" s="193"/>
      <c r="GB16" s="193"/>
      <c r="GC16" s="194"/>
      <c r="GD16" s="192"/>
      <c r="GE16" s="193"/>
      <c r="GF16" s="193"/>
      <c r="GG16" s="193"/>
      <c r="GH16" s="193"/>
      <c r="GI16" s="193"/>
      <c r="GJ16" s="194"/>
      <c r="GK16" s="192"/>
      <c r="GL16" s="193"/>
      <c r="GM16" s="193"/>
      <c r="GN16" s="193"/>
      <c r="GO16" s="193"/>
      <c r="GP16" s="193"/>
      <c r="GQ16" s="194"/>
      <c r="GR16" s="192"/>
      <c r="GS16" s="193"/>
      <c r="GT16" s="193"/>
      <c r="GU16" s="193"/>
      <c r="GV16" s="193"/>
      <c r="GW16" s="193"/>
      <c r="GX16" s="193"/>
      <c r="GY16" s="193"/>
      <c r="GZ16" s="194"/>
      <c r="HA16" s="192"/>
      <c r="HB16" s="193"/>
      <c r="HC16" s="193"/>
      <c r="HD16" s="193"/>
      <c r="HE16" s="193"/>
      <c r="HF16" s="193"/>
      <c r="HG16" s="193"/>
      <c r="HH16" s="193"/>
      <c r="HI16" s="194"/>
      <c r="HJ16" s="186"/>
      <c r="HK16" s="187"/>
      <c r="HL16" s="187"/>
      <c r="HM16" s="187"/>
      <c r="HN16" s="187"/>
      <c r="HO16" s="187"/>
      <c r="HP16" s="187"/>
      <c r="HQ16" s="187"/>
      <c r="HR16" s="187"/>
      <c r="HS16" s="188"/>
      <c r="HT16" s="189"/>
      <c r="HU16" s="190"/>
      <c r="HV16" s="190"/>
      <c r="HW16" s="190"/>
      <c r="HX16" s="190"/>
      <c r="HY16" s="191"/>
      <c r="HZ16" s="186"/>
      <c r="IA16" s="187"/>
      <c r="IB16" s="187"/>
      <c r="IC16" s="187"/>
      <c r="ID16" s="187"/>
      <c r="IE16" s="187"/>
      <c r="IF16" s="187"/>
      <c r="IG16" s="187"/>
      <c r="IH16" s="187"/>
      <c r="II16" s="188"/>
      <c r="IJ16" s="192"/>
      <c r="IK16" s="193"/>
      <c r="IL16" s="193"/>
      <c r="IM16" s="193"/>
      <c r="IN16" s="193"/>
      <c r="IO16" s="193"/>
      <c r="IP16" s="193"/>
      <c r="IQ16" s="193"/>
      <c r="IR16" s="193"/>
      <c r="IS16" s="193"/>
      <c r="IT16" s="193"/>
      <c r="IU16" s="193"/>
      <c r="IV16" s="194"/>
    </row>
    <row r="17" spans="1:256" s="61" customFormat="1" ht="19.5" customHeight="1" thickBot="1" x14ac:dyDescent="0.25">
      <c r="A17" s="249"/>
      <c r="B17" s="250"/>
      <c r="C17" s="250"/>
      <c r="D17" s="250"/>
      <c r="E17" s="250"/>
      <c r="F17" s="251"/>
      <c r="G17" s="264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  <c r="T17" s="265"/>
      <c r="U17" s="265"/>
      <c r="V17" s="265"/>
      <c r="W17" s="265"/>
      <c r="X17" s="266"/>
      <c r="Y17" s="218"/>
      <c r="Z17" s="21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20"/>
      <c r="AL17" s="203"/>
      <c r="AM17" s="204"/>
      <c r="AN17" s="205"/>
      <c r="AO17" s="203"/>
      <c r="AP17" s="204"/>
      <c r="AQ17" s="205"/>
      <c r="AR17" s="203"/>
      <c r="AS17" s="204"/>
      <c r="AT17" s="205"/>
      <c r="AU17" s="203"/>
      <c r="AV17" s="204"/>
      <c r="AW17" s="205"/>
      <c r="AX17" s="203"/>
      <c r="AY17" s="204"/>
      <c r="AZ17" s="205"/>
      <c r="BA17" s="203"/>
      <c r="BB17" s="204"/>
      <c r="BC17" s="205"/>
      <c r="BD17" s="203"/>
      <c r="BE17" s="204"/>
      <c r="BF17" s="204"/>
      <c r="BG17" s="205"/>
      <c r="BH17" s="203"/>
      <c r="BI17" s="204"/>
      <c r="BJ17" s="204"/>
      <c r="BK17" s="205"/>
      <c r="BL17" s="203"/>
      <c r="BM17" s="204"/>
      <c r="BN17" s="204"/>
      <c r="BO17" s="205"/>
      <c r="BP17" s="203"/>
      <c r="BQ17" s="204"/>
      <c r="BR17" s="204"/>
      <c r="BS17" s="205"/>
      <c r="BT17" s="203"/>
      <c r="BU17" s="204"/>
      <c r="BV17" s="204"/>
      <c r="BW17" s="205"/>
      <c r="BX17" s="203"/>
      <c r="BY17" s="204"/>
      <c r="BZ17" s="204"/>
      <c r="CA17" s="205"/>
      <c r="CB17" s="203"/>
      <c r="CC17" s="204"/>
      <c r="CD17" s="204"/>
      <c r="CE17" s="205"/>
      <c r="CF17" s="203"/>
      <c r="CG17" s="204"/>
      <c r="CH17" s="204"/>
      <c r="CI17" s="205"/>
      <c r="CJ17" s="203"/>
      <c r="CK17" s="204"/>
      <c r="CL17" s="204"/>
      <c r="CM17" s="205"/>
      <c r="CN17" s="203"/>
      <c r="CO17" s="204"/>
      <c r="CP17" s="204"/>
      <c r="CQ17" s="204"/>
      <c r="CR17" s="204"/>
      <c r="CS17" s="204"/>
      <c r="CT17" s="205"/>
      <c r="CU17" s="203"/>
      <c r="CV17" s="204"/>
      <c r="CW17" s="204"/>
      <c r="CX17" s="205"/>
      <c r="CY17" s="203"/>
      <c r="CZ17" s="204"/>
      <c r="DA17" s="204"/>
      <c r="DB17" s="205"/>
      <c r="DC17" s="203"/>
      <c r="DD17" s="204"/>
      <c r="DE17" s="204"/>
      <c r="DF17" s="205"/>
      <c r="DG17" s="203"/>
      <c r="DH17" s="204"/>
      <c r="DI17" s="204"/>
      <c r="DJ17" s="205"/>
      <c r="DK17" s="203"/>
      <c r="DL17" s="204"/>
      <c r="DM17" s="204"/>
      <c r="DN17" s="205"/>
      <c r="DO17" s="203"/>
      <c r="DP17" s="204"/>
      <c r="DQ17" s="204"/>
      <c r="DR17" s="205"/>
      <c r="DS17" s="203"/>
      <c r="DT17" s="204"/>
      <c r="DU17" s="204"/>
      <c r="DV17" s="205"/>
      <c r="DW17" s="203"/>
      <c r="DX17" s="204"/>
      <c r="DY17" s="204"/>
      <c r="DZ17" s="205"/>
      <c r="EA17" s="203"/>
      <c r="EB17" s="204"/>
      <c r="EC17" s="204"/>
      <c r="ED17" s="205"/>
      <c r="EE17" s="203"/>
      <c r="EF17" s="204"/>
      <c r="EG17" s="204"/>
      <c r="EH17" s="205"/>
      <c r="EI17" s="203"/>
      <c r="EJ17" s="204"/>
      <c r="EK17" s="204"/>
      <c r="EL17" s="205"/>
      <c r="EM17" s="203"/>
      <c r="EN17" s="204"/>
      <c r="EO17" s="204"/>
      <c r="EP17" s="205"/>
      <c r="EQ17" s="203"/>
      <c r="ER17" s="204"/>
      <c r="ES17" s="204"/>
      <c r="ET17" s="205"/>
      <c r="EU17" s="203"/>
      <c r="EV17" s="204"/>
      <c r="EW17" s="204"/>
      <c r="EX17" s="205"/>
      <c r="EY17" s="203"/>
      <c r="EZ17" s="204"/>
      <c r="FA17" s="204"/>
      <c r="FB17" s="205"/>
      <c r="FC17" s="203"/>
      <c r="FD17" s="204"/>
      <c r="FE17" s="204"/>
      <c r="FF17" s="205"/>
      <c r="FG17" s="209"/>
      <c r="FH17" s="210"/>
      <c r="FI17" s="210"/>
      <c r="FJ17" s="210"/>
      <c r="FK17" s="210"/>
      <c r="FL17" s="210"/>
      <c r="FM17" s="210"/>
      <c r="FN17" s="210"/>
      <c r="FO17" s="211"/>
      <c r="FP17" s="209"/>
      <c r="FQ17" s="210"/>
      <c r="FR17" s="210"/>
      <c r="FS17" s="210"/>
      <c r="FT17" s="210"/>
      <c r="FU17" s="211"/>
      <c r="FV17" s="209"/>
      <c r="FW17" s="210"/>
      <c r="FX17" s="210"/>
      <c r="FY17" s="210"/>
      <c r="FZ17" s="210"/>
      <c r="GA17" s="210"/>
      <c r="GB17" s="210"/>
      <c r="GC17" s="211"/>
      <c r="GD17" s="209"/>
      <c r="GE17" s="210"/>
      <c r="GF17" s="210"/>
      <c r="GG17" s="210"/>
      <c r="GH17" s="210"/>
      <c r="GI17" s="210"/>
      <c r="GJ17" s="211"/>
      <c r="GK17" s="209"/>
      <c r="GL17" s="210"/>
      <c r="GM17" s="210"/>
      <c r="GN17" s="210"/>
      <c r="GO17" s="210"/>
      <c r="GP17" s="210"/>
      <c r="GQ17" s="211"/>
      <c r="GR17" s="209"/>
      <c r="GS17" s="210"/>
      <c r="GT17" s="210"/>
      <c r="GU17" s="210"/>
      <c r="GV17" s="210"/>
      <c r="GW17" s="210"/>
      <c r="GX17" s="210"/>
      <c r="GY17" s="210"/>
      <c r="GZ17" s="211"/>
      <c r="HA17" s="209"/>
      <c r="HB17" s="210"/>
      <c r="HC17" s="210"/>
      <c r="HD17" s="210"/>
      <c r="HE17" s="210"/>
      <c r="HF17" s="210"/>
      <c r="HG17" s="210"/>
      <c r="HH17" s="210"/>
      <c r="HI17" s="211"/>
      <c r="HJ17" s="203"/>
      <c r="HK17" s="204"/>
      <c r="HL17" s="204"/>
      <c r="HM17" s="204"/>
      <c r="HN17" s="204"/>
      <c r="HO17" s="204"/>
      <c r="HP17" s="204"/>
      <c r="HQ17" s="204"/>
      <c r="HR17" s="204"/>
      <c r="HS17" s="205"/>
      <c r="HT17" s="212"/>
      <c r="HU17" s="213"/>
      <c r="HV17" s="213"/>
      <c r="HW17" s="213"/>
      <c r="HX17" s="213"/>
      <c r="HY17" s="214"/>
      <c r="HZ17" s="203"/>
      <c r="IA17" s="204"/>
      <c r="IB17" s="204"/>
      <c r="IC17" s="204"/>
      <c r="ID17" s="204"/>
      <c r="IE17" s="204"/>
      <c r="IF17" s="204"/>
      <c r="IG17" s="204"/>
      <c r="IH17" s="204"/>
      <c r="II17" s="205"/>
      <c r="IJ17" s="209"/>
      <c r="IK17" s="210"/>
      <c r="IL17" s="210"/>
      <c r="IM17" s="210"/>
      <c r="IN17" s="210"/>
      <c r="IO17" s="210"/>
      <c r="IP17" s="210"/>
      <c r="IQ17" s="210"/>
      <c r="IR17" s="210"/>
      <c r="IS17" s="210"/>
      <c r="IT17" s="210"/>
      <c r="IU17" s="210"/>
      <c r="IV17" s="211"/>
    </row>
    <row r="18" spans="1:256" s="61" customFormat="1" ht="19.5" customHeight="1" thickBot="1" x14ac:dyDescent="0.25">
      <c r="A18" s="249">
        <v>6</v>
      </c>
      <c r="B18" s="250"/>
      <c r="C18" s="250"/>
      <c r="D18" s="250"/>
      <c r="E18" s="250"/>
      <c r="F18" s="251"/>
      <c r="G18" s="261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3"/>
      <c r="Y18" s="197"/>
      <c r="Z18" s="198"/>
      <c r="AA18" s="198"/>
      <c r="AB18" s="198"/>
      <c r="AC18" s="198"/>
      <c r="AD18" s="198"/>
      <c r="AE18" s="198"/>
      <c r="AF18" s="198"/>
      <c r="AG18" s="198"/>
      <c r="AH18" s="198"/>
      <c r="AI18" s="198"/>
      <c r="AJ18" s="198"/>
      <c r="AK18" s="199"/>
      <c r="AL18" s="186"/>
      <c r="AM18" s="187"/>
      <c r="AN18" s="188"/>
      <c r="AO18" s="186"/>
      <c r="AP18" s="187"/>
      <c r="AQ18" s="188"/>
      <c r="AR18" s="186"/>
      <c r="AS18" s="187"/>
      <c r="AT18" s="188"/>
      <c r="AU18" s="186"/>
      <c r="AV18" s="187"/>
      <c r="AW18" s="188"/>
      <c r="AX18" s="186"/>
      <c r="AY18" s="187"/>
      <c r="AZ18" s="188"/>
      <c r="BA18" s="186"/>
      <c r="BB18" s="187"/>
      <c r="BC18" s="188"/>
      <c r="BD18" s="186"/>
      <c r="BE18" s="187"/>
      <c r="BF18" s="187"/>
      <c r="BG18" s="188"/>
      <c r="BH18" s="186"/>
      <c r="BI18" s="187"/>
      <c r="BJ18" s="187"/>
      <c r="BK18" s="188"/>
      <c r="BL18" s="186"/>
      <c r="BM18" s="187"/>
      <c r="BN18" s="187"/>
      <c r="BO18" s="188"/>
      <c r="BP18" s="186"/>
      <c r="BQ18" s="187"/>
      <c r="BR18" s="187"/>
      <c r="BS18" s="188"/>
      <c r="BT18" s="186"/>
      <c r="BU18" s="187"/>
      <c r="BV18" s="187"/>
      <c r="BW18" s="188"/>
      <c r="BX18" s="186"/>
      <c r="BY18" s="187"/>
      <c r="BZ18" s="187"/>
      <c r="CA18" s="188"/>
      <c r="CB18" s="186"/>
      <c r="CC18" s="187"/>
      <c r="CD18" s="187"/>
      <c r="CE18" s="188"/>
      <c r="CF18" s="186"/>
      <c r="CG18" s="187"/>
      <c r="CH18" s="187"/>
      <c r="CI18" s="188"/>
      <c r="CJ18" s="186"/>
      <c r="CK18" s="187"/>
      <c r="CL18" s="187"/>
      <c r="CM18" s="188"/>
      <c r="CN18" s="186"/>
      <c r="CO18" s="187"/>
      <c r="CP18" s="187"/>
      <c r="CQ18" s="187"/>
      <c r="CR18" s="187"/>
      <c r="CS18" s="187"/>
      <c r="CT18" s="188"/>
      <c r="CU18" s="186"/>
      <c r="CV18" s="187"/>
      <c r="CW18" s="187"/>
      <c r="CX18" s="188"/>
      <c r="CY18" s="186"/>
      <c r="CZ18" s="187"/>
      <c r="DA18" s="187"/>
      <c r="DB18" s="188"/>
      <c r="DC18" s="186"/>
      <c r="DD18" s="187"/>
      <c r="DE18" s="187"/>
      <c r="DF18" s="188"/>
      <c r="DG18" s="186"/>
      <c r="DH18" s="187"/>
      <c r="DI18" s="187"/>
      <c r="DJ18" s="188"/>
      <c r="DK18" s="186"/>
      <c r="DL18" s="187"/>
      <c r="DM18" s="187"/>
      <c r="DN18" s="188"/>
      <c r="DO18" s="186"/>
      <c r="DP18" s="187"/>
      <c r="DQ18" s="187"/>
      <c r="DR18" s="188"/>
      <c r="DS18" s="186"/>
      <c r="DT18" s="187"/>
      <c r="DU18" s="187"/>
      <c r="DV18" s="188"/>
      <c r="DW18" s="186"/>
      <c r="DX18" s="187"/>
      <c r="DY18" s="187"/>
      <c r="DZ18" s="188"/>
      <c r="EA18" s="186"/>
      <c r="EB18" s="187"/>
      <c r="EC18" s="187"/>
      <c r="ED18" s="188"/>
      <c r="EE18" s="186"/>
      <c r="EF18" s="187"/>
      <c r="EG18" s="187"/>
      <c r="EH18" s="188"/>
      <c r="EI18" s="186"/>
      <c r="EJ18" s="187"/>
      <c r="EK18" s="187"/>
      <c r="EL18" s="188"/>
      <c r="EM18" s="186"/>
      <c r="EN18" s="187"/>
      <c r="EO18" s="187"/>
      <c r="EP18" s="188"/>
      <c r="EQ18" s="186"/>
      <c r="ER18" s="187"/>
      <c r="ES18" s="187"/>
      <c r="ET18" s="188"/>
      <c r="EU18" s="186"/>
      <c r="EV18" s="187"/>
      <c r="EW18" s="187"/>
      <c r="EX18" s="188"/>
      <c r="EY18" s="186"/>
      <c r="EZ18" s="187"/>
      <c r="FA18" s="187"/>
      <c r="FB18" s="188"/>
      <c r="FC18" s="186"/>
      <c r="FD18" s="187"/>
      <c r="FE18" s="187"/>
      <c r="FF18" s="188"/>
      <c r="FG18" s="192"/>
      <c r="FH18" s="193"/>
      <c r="FI18" s="193"/>
      <c r="FJ18" s="193"/>
      <c r="FK18" s="193"/>
      <c r="FL18" s="193"/>
      <c r="FM18" s="193"/>
      <c r="FN18" s="193"/>
      <c r="FO18" s="194"/>
      <c r="FP18" s="192"/>
      <c r="FQ18" s="193"/>
      <c r="FR18" s="193"/>
      <c r="FS18" s="193"/>
      <c r="FT18" s="193"/>
      <c r="FU18" s="194"/>
      <c r="FV18" s="192"/>
      <c r="FW18" s="193"/>
      <c r="FX18" s="193"/>
      <c r="FY18" s="193"/>
      <c r="FZ18" s="193"/>
      <c r="GA18" s="193"/>
      <c r="GB18" s="193"/>
      <c r="GC18" s="194"/>
      <c r="GD18" s="192"/>
      <c r="GE18" s="193"/>
      <c r="GF18" s="193"/>
      <c r="GG18" s="193"/>
      <c r="GH18" s="193"/>
      <c r="GI18" s="193"/>
      <c r="GJ18" s="194"/>
      <c r="GK18" s="192"/>
      <c r="GL18" s="193"/>
      <c r="GM18" s="193"/>
      <c r="GN18" s="193"/>
      <c r="GO18" s="193"/>
      <c r="GP18" s="193"/>
      <c r="GQ18" s="194"/>
      <c r="GR18" s="192"/>
      <c r="GS18" s="193"/>
      <c r="GT18" s="193"/>
      <c r="GU18" s="193"/>
      <c r="GV18" s="193"/>
      <c r="GW18" s="193"/>
      <c r="GX18" s="193"/>
      <c r="GY18" s="193"/>
      <c r="GZ18" s="194"/>
      <c r="HA18" s="192"/>
      <c r="HB18" s="193"/>
      <c r="HC18" s="193"/>
      <c r="HD18" s="193"/>
      <c r="HE18" s="193"/>
      <c r="HF18" s="193"/>
      <c r="HG18" s="193"/>
      <c r="HH18" s="193"/>
      <c r="HI18" s="194"/>
      <c r="HJ18" s="186"/>
      <c r="HK18" s="187"/>
      <c r="HL18" s="187"/>
      <c r="HM18" s="187"/>
      <c r="HN18" s="187"/>
      <c r="HO18" s="187"/>
      <c r="HP18" s="187"/>
      <c r="HQ18" s="187"/>
      <c r="HR18" s="187"/>
      <c r="HS18" s="188"/>
      <c r="HT18" s="189"/>
      <c r="HU18" s="190"/>
      <c r="HV18" s="190"/>
      <c r="HW18" s="190"/>
      <c r="HX18" s="190"/>
      <c r="HY18" s="191"/>
      <c r="HZ18" s="186"/>
      <c r="IA18" s="187"/>
      <c r="IB18" s="187"/>
      <c r="IC18" s="187"/>
      <c r="ID18" s="187"/>
      <c r="IE18" s="187"/>
      <c r="IF18" s="187"/>
      <c r="IG18" s="187"/>
      <c r="IH18" s="187"/>
      <c r="II18" s="188"/>
      <c r="IJ18" s="192"/>
      <c r="IK18" s="193"/>
      <c r="IL18" s="193"/>
      <c r="IM18" s="193"/>
      <c r="IN18" s="193"/>
      <c r="IO18" s="193"/>
      <c r="IP18" s="193"/>
      <c r="IQ18" s="193"/>
      <c r="IR18" s="193"/>
      <c r="IS18" s="193"/>
      <c r="IT18" s="193"/>
      <c r="IU18" s="193"/>
      <c r="IV18" s="194"/>
    </row>
    <row r="19" spans="1:256" s="61" customFormat="1" ht="19.5" customHeight="1" thickBot="1" x14ac:dyDescent="0.25">
      <c r="A19" s="249"/>
      <c r="B19" s="250"/>
      <c r="C19" s="250"/>
      <c r="D19" s="250"/>
      <c r="E19" s="250"/>
      <c r="F19" s="251"/>
      <c r="G19" s="264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5"/>
      <c r="U19" s="265"/>
      <c r="V19" s="265"/>
      <c r="W19" s="265"/>
      <c r="X19" s="266"/>
      <c r="Y19" s="218"/>
      <c r="Z19" s="219"/>
      <c r="AA19" s="219"/>
      <c r="AB19" s="219"/>
      <c r="AC19" s="219"/>
      <c r="AD19" s="219"/>
      <c r="AE19" s="219"/>
      <c r="AF19" s="219"/>
      <c r="AG19" s="219"/>
      <c r="AH19" s="219"/>
      <c r="AI19" s="219"/>
      <c r="AJ19" s="219"/>
      <c r="AK19" s="220"/>
      <c r="AL19" s="203"/>
      <c r="AM19" s="204"/>
      <c r="AN19" s="205"/>
      <c r="AO19" s="203"/>
      <c r="AP19" s="204"/>
      <c r="AQ19" s="205"/>
      <c r="AR19" s="203"/>
      <c r="AS19" s="204"/>
      <c r="AT19" s="205"/>
      <c r="AU19" s="203"/>
      <c r="AV19" s="204"/>
      <c r="AW19" s="205"/>
      <c r="AX19" s="203"/>
      <c r="AY19" s="204"/>
      <c r="AZ19" s="205"/>
      <c r="BA19" s="203"/>
      <c r="BB19" s="204"/>
      <c r="BC19" s="205"/>
      <c r="BD19" s="203"/>
      <c r="BE19" s="204"/>
      <c r="BF19" s="204"/>
      <c r="BG19" s="205"/>
      <c r="BH19" s="203"/>
      <c r="BI19" s="204"/>
      <c r="BJ19" s="204"/>
      <c r="BK19" s="205"/>
      <c r="BL19" s="203"/>
      <c r="BM19" s="204"/>
      <c r="BN19" s="204"/>
      <c r="BO19" s="205"/>
      <c r="BP19" s="203"/>
      <c r="BQ19" s="204"/>
      <c r="BR19" s="204"/>
      <c r="BS19" s="205"/>
      <c r="BT19" s="203"/>
      <c r="BU19" s="204"/>
      <c r="BV19" s="204"/>
      <c r="BW19" s="205"/>
      <c r="BX19" s="203"/>
      <c r="BY19" s="204"/>
      <c r="BZ19" s="204"/>
      <c r="CA19" s="205"/>
      <c r="CB19" s="203"/>
      <c r="CC19" s="204"/>
      <c r="CD19" s="204"/>
      <c r="CE19" s="205"/>
      <c r="CF19" s="203"/>
      <c r="CG19" s="204"/>
      <c r="CH19" s="204"/>
      <c r="CI19" s="205"/>
      <c r="CJ19" s="203"/>
      <c r="CK19" s="204"/>
      <c r="CL19" s="204"/>
      <c r="CM19" s="205"/>
      <c r="CN19" s="203"/>
      <c r="CO19" s="204"/>
      <c r="CP19" s="204"/>
      <c r="CQ19" s="204"/>
      <c r="CR19" s="204"/>
      <c r="CS19" s="204"/>
      <c r="CT19" s="205"/>
      <c r="CU19" s="203"/>
      <c r="CV19" s="204"/>
      <c r="CW19" s="204"/>
      <c r="CX19" s="205"/>
      <c r="CY19" s="203"/>
      <c r="CZ19" s="204"/>
      <c r="DA19" s="204"/>
      <c r="DB19" s="205"/>
      <c r="DC19" s="203"/>
      <c r="DD19" s="204"/>
      <c r="DE19" s="204"/>
      <c r="DF19" s="205"/>
      <c r="DG19" s="203"/>
      <c r="DH19" s="204"/>
      <c r="DI19" s="204"/>
      <c r="DJ19" s="205"/>
      <c r="DK19" s="203"/>
      <c r="DL19" s="204"/>
      <c r="DM19" s="204"/>
      <c r="DN19" s="205"/>
      <c r="DO19" s="203"/>
      <c r="DP19" s="204"/>
      <c r="DQ19" s="204"/>
      <c r="DR19" s="205"/>
      <c r="DS19" s="203"/>
      <c r="DT19" s="204"/>
      <c r="DU19" s="204"/>
      <c r="DV19" s="205"/>
      <c r="DW19" s="203"/>
      <c r="DX19" s="204"/>
      <c r="DY19" s="204"/>
      <c r="DZ19" s="205"/>
      <c r="EA19" s="203"/>
      <c r="EB19" s="204"/>
      <c r="EC19" s="204"/>
      <c r="ED19" s="205"/>
      <c r="EE19" s="203"/>
      <c r="EF19" s="204"/>
      <c r="EG19" s="204"/>
      <c r="EH19" s="205"/>
      <c r="EI19" s="203"/>
      <c r="EJ19" s="204"/>
      <c r="EK19" s="204"/>
      <c r="EL19" s="205"/>
      <c r="EM19" s="203"/>
      <c r="EN19" s="204"/>
      <c r="EO19" s="204"/>
      <c r="EP19" s="205"/>
      <c r="EQ19" s="203"/>
      <c r="ER19" s="204"/>
      <c r="ES19" s="204"/>
      <c r="ET19" s="205"/>
      <c r="EU19" s="203"/>
      <c r="EV19" s="204"/>
      <c r="EW19" s="204"/>
      <c r="EX19" s="205"/>
      <c r="EY19" s="203"/>
      <c r="EZ19" s="204"/>
      <c r="FA19" s="204"/>
      <c r="FB19" s="205"/>
      <c r="FC19" s="203"/>
      <c r="FD19" s="204"/>
      <c r="FE19" s="204"/>
      <c r="FF19" s="205"/>
      <c r="FG19" s="209"/>
      <c r="FH19" s="210"/>
      <c r="FI19" s="210"/>
      <c r="FJ19" s="210"/>
      <c r="FK19" s="210"/>
      <c r="FL19" s="210"/>
      <c r="FM19" s="210"/>
      <c r="FN19" s="210"/>
      <c r="FO19" s="211"/>
      <c r="FP19" s="209"/>
      <c r="FQ19" s="210"/>
      <c r="FR19" s="210"/>
      <c r="FS19" s="210"/>
      <c r="FT19" s="210"/>
      <c r="FU19" s="211"/>
      <c r="FV19" s="209"/>
      <c r="FW19" s="210"/>
      <c r="FX19" s="210"/>
      <c r="FY19" s="210"/>
      <c r="FZ19" s="210"/>
      <c r="GA19" s="210"/>
      <c r="GB19" s="210"/>
      <c r="GC19" s="211"/>
      <c r="GD19" s="209"/>
      <c r="GE19" s="210"/>
      <c r="GF19" s="210"/>
      <c r="GG19" s="210"/>
      <c r="GH19" s="210"/>
      <c r="GI19" s="210"/>
      <c r="GJ19" s="211"/>
      <c r="GK19" s="209"/>
      <c r="GL19" s="210"/>
      <c r="GM19" s="210"/>
      <c r="GN19" s="210"/>
      <c r="GO19" s="210"/>
      <c r="GP19" s="210"/>
      <c r="GQ19" s="211"/>
      <c r="GR19" s="209"/>
      <c r="GS19" s="210"/>
      <c r="GT19" s="210"/>
      <c r="GU19" s="210"/>
      <c r="GV19" s="210"/>
      <c r="GW19" s="210"/>
      <c r="GX19" s="210"/>
      <c r="GY19" s="210"/>
      <c r="GZ19" s="211"/>
      <c r="HA19" s="209"/>
      <c r="HB19" s="210"/>
      <c r="HC19" s="210"/>
      <c r="HD19" s="210"/>
      <c r="HE19" s="210"/>
      <c r="HF19" s="210"/>
      <c r="HG19" s="210"/>
      <c r="HH19" s="210"/>
      <c r="HI19" s="211"/>
      <c r="HJ19" s="203"/>
      <c r="HK19" s="204"/>
      <c r="HL19" s="204"/>
      <c r="HM19" s="204"/>
      <c r="HN19" s="204"/>
      <c r="HO19" s="204"/>
      <c r="HP19" s="204"/>
      <c r="HQ19" s="204"/>
      <c r="HR19" s="204"/>
      <c r="HS19" s="205"/>
      <c r="HT19" s="212"/>
      <c r="HU19" s="213"/>
      <c r="HV19" s="213"/>
      <c r="HW19" s="213"/>
      <c r="HX19" s="213"/>
      <c r="HY19" s="214"/>
      <c r="HZ19" s="203"/>
      <c r="IA19" s="204"/>
      <c r="IB19" s="204"/>
      <c r="IC19" s="204"/>
      <c r="ID19" s="204"/>
      <c r="IE19" s="204"/>
      <c r="IF19" s="204"/>
      <c r="IG19" s="204"/>
      <c r="IH19" s="204"/>
      <c r="II19" s="205"/>
      <c r="IJ19" s="209"/>
      <c r="IK19" s="210"/>
      <c r="IL19" s="210"/>
      <c r="IM19" s="210"/>
      <c r="IN19" s="210"/>
      <c r="IO19" s="210"/>
      <c r="IP19" s="210"/>
      <c r="IQ19" s="210"/>
      <c r="IR19" s="210"/>
      <c r="IS19" s="210"/>
      <c r="IT19" s="210"/>
      <c r="IU19" s="210"/>
      <c r="IV19" s="211"/>
    </row>
    <row r="20" spans="1:256" s="61" customFormat="1" ht="19.5" customHeight="1" thickBot="1" x14ac:dyDescent="0.25">
      <c r="A20" s="249">
        <v>7</v>
      </c>
      <c r="B20" s="250"/>
      <c r="C20" s="250"/>
      <c r="D20" s="250"/>
      <c r="E20" s="250"/>
      <c r="F20" s="251"/>
      <c r="G20" s="261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3"/>
      <c r="Y20" s="197"/>
      <c r="Z20" s="198"/>
      <c r="AA20" s="198"/>
      <c r="AB20" s="198"/>
      <c r="AC20" s="198"/>
      <c r="AD20" s="198"/>
      <c r="AE20" s="198"/>
      <c r="AF20" s="198"/>
      <c r="AG20" s="198"/>
      <c r="AH20" s="198"/>
      <c r="AI20" s="198"/>
      <c r="AJ20" s="198"/>
      <c r="AK20" s="199"/>
      <c r="AL20" s="186"/>
      <c r="AM20" s="187"/>
      <c r="AN20" s="188"/>
      <c r="AO20" s="186"/>
      <c r="AP20" s="187"/>
      <c r="AQ20" s="188"/>
      <c r="AR20" s="186"/>
      <c r="AS20" s="187"/>
      <c r="AT20" s="188"/>
      <c r="AU20" s="186"/>
      <c r="AV20" s="187"/>
      <c r="AW20" s="188"/>
      <c r="AX20" s="186"/>
      <c r="AY20" s="187"/>
      <c r="AZ20" s="188"/>
      <c r="BA20" s="186"/>
      <c r="BB20" s="187"/>
      <c r="BC20" s="188"/>
      <c r="BD20" s="186"/>
      <c r="BE20" s="187"/>
      <c r="BF20" s="187"/>
      <c r="BG20" s="188"/>
      <c r="BH20" s="186"/>
      <c r="BI20" s="187"/>
      <c r="BJ20" s="187"/>
      <c r="BK20" s="188"/>
      <c r="BL20" s="186"/>
      <c r="BM20" s="187"/>
      <c r="BN20" s="187"/>
      <c r="BO20" s="188"/>
      <c r="BP20" s="186"/>
      <c r="BQ20" s="187"/>
      <c r="BR20" s="187"/>
      <c r="BS20" s="188"/>
      <c r="BT20" s="186"/>
      <c r="BU20" s="187"/>
      <c r="BV20" s="187"/>
      <c r="BW20" s="188"/>
      <c r="BX20" s="186"/>
      <c r="BY20" s="187"/>
      <c r="BZ20" s="187"/>
      <c r="CA20" s="188"/>
      <c r="CB20" s="186"/>
      <c r="CC20" s="187"/>
      <c r="CD20" s="187"/>
      <c r="CE20" s="188"/>
      <c r="CF20" s="186"/>
      <c r="CG20" s="187"/>
      <c r="CH20" s="187"/>
      <c r="CI20" s="188"/>
      <c r="CJ20" s="186"/>
      <c r="CK20" s="187"/>
      <c r="CL20" s="187"/>
      <c r="CM20" s="188"/>
      <c r="CN20" s="186"/>
      <c r="CO20" s="187"/>
      <c r="CP20" s="187"/>
      <c r="CQ20" s="187"/>
      <c r="CR20" s="187"/>
      <c r="CS20" s="187"/>
      <c r="CT20" s="188"/>
      <c r="CU20" s="186"/>
      <c r="CV20" s="187"/>
      <c r="CW20" s="187"/>
      <c r="CX20" s="188"/>
      <c r="CY20" s="186"/>
      <c r="CZ20" s="187"/>
      <c r="DA20" s="187"/>
      <c r="DB20" s="188"/>
      <c r="DC20" s="186"/>
      <c r="DD20" s="187"/>
      <c r="DE20" s="187"/>
      <c r="DF20" s="188"/>
      <c r="DG20" s="186"/>
      <c r="DH20" s="187"/>
      <c r="DI20" s="187"/>
      <c r="DJ20" s="188"/>
      <c r="DK20" s="186"/>
      <c r="DL20" s="187"/>
      <c r="DM20" s="187"/>
      <c r="DN20" s="188"/>
      <c r="DO20" s="186"/>
      <c r="DP20" s="187"/>
      <c r="DQ20" s="187"/>
      <c r="DR20" s="188"/>
      <c r="DS20" s="186"/>
      <c r="DT20" s="187"/>
      <c r="DU20" s="187"/>
      <c r="DV20" s="188"/>
      <c r="DW20" s="186"/>
      <c r="DX20" s="187"/>
      <c r="DY20" s="187"/>
      <c r="DZ20" s="188"/>
      <c r="EA20" s="186"/>
      <c r="EB20" s="187"/>
      <c r="EC20" s="187"/>
      <c r="ED20" s="188"/>
      <c r="EE20" s="186"/>
      <c r="EF20" s="187"/>
      <c r="EG20" s="187"/>
      <c r="EH20" s="188"/>
      <c r="EI20" s="186"/>
      <c r="EJ20" s="187"/>
      <c r="EK20" s="187"/>
      <c r="EL20" s="188"/>
      <c r="EM20" s="186"/>
      <c r="EN20" s="187"/>
      <c r="EO20" s="187"/>
      <c r="EP20" s="188"/>
      <c r="EQ20" s="186"/>
      <c r="ER20" s="187"/>
      <c r="ES20" s="187"/>
      <c r="ET20" s="188"/>
      <c r="EU20" s="186"/>
      <c r="EV20" s="187"/>
      <c r="EW20" s="187"/>
      <c r="EX20" s="188"/>
      <c r="EY20" s="186"/>
      <c r="EZ20" s="187"/>
      <c r="FA20" s="187"/>
      <c r="FB20" s="188"/>
      <c r="FC20" s="186"/>
      <c r="FD20" s="187"/>
      <c r="FE20" s="187"/>
      <c r="FF20" s="188"/>
      <c r="FG20" s="192"/>
      <c r="FH20" s="193"/>
      <c r="FI20" s="193"/>
      <c r="FJ20" s="193"/>
      <c r="FK20" s="193"/>
      <c r="FL20" s="193"/>
      <c r="FM20" s="193"/>
      <c r="FN20" s="193"/>
      <c r="FO20" s="194"/>
      <c r="FP20" s="192"/>
      <c r="FQ20" s="193"/>
      <c r="FR20" s="193"/>
      <c r="FS20" s="193"/>
      <c r="FT20" s="193"/>
      <c r="FU20" s="194"/>
      <c r="FV20" s="192"/>
      <c r="FW20" s="193"/>
      <c r="FX20" s="193"/>
      <c r="FY20" s="193"/>
      <c r="FZ20" s="193"/>
      <c r="GA20" s="193"/>
      <c r="GB20" s="193"/>
      <c r="GC20" s="194"/>
      <c r="GD20" s="192"/>
      <c r="GE20" s="193"/>
      <c r="GF20" s="193"/>
      <c r="GG20" s="193"/>
      <c r="GH20" s="193"/>
      <c r="GI20" s="193"/>
      <c r="GJ20" s="194"/>
      <c r="GK20" s="192"/>
      <c r="GL20" s="193"/>
      <c r="GM20" s="193"/>
      <c r="GN20" s="193"/>
      <c r="GO20" s="193"/>
      <c r="GP20" s="193"/>
      <c r="GQ20" s="194"/>
      <c r="GR20" s="192"/>
      <c r="GS20" s="193"/>
      <c r="GT20" s="193"/>
      <c r="GU20" s="193"/>
      <c r="GV20" s="193"/>
      <c r="GW20" s="193"/>
      <c r="GX20" s="193"/>
      <c r="GY20" s="193"/>
      <c r="GZ20" s="194"/>
      <c r="HA20" s="192"/>
      <c r="HB20" s="193"/>
      <c r="HC20" s="193"/>
      <c r="HD20" s="193"/>
      <c r="HE20" s="193"/>
      <c r="HF20" s="193"/>
      <c r="HG20" s="193"/>
      <c r="HH20" s="193"/>
      <c r="HI20" s="194"/>
      <c r="HJ20" s="186"/>
      <c r="HK20" s="187"/>
      <c r="HL20" s="187"/>
      <c r="HM20" s="187"/>
      <c r="HN20" s="187"/>
      <c r="HO20" s="187"/>
      <c r="HP20" s="187"/>
      <c r="HQ20" s="187"/>
      <c r="HR20" s="187"/>
      <c r="HS20" s="188"/>
      <c r="HT20" s="189"/>
      <c r="HU20" s="190"/>
      <c r="HV20" s="190"/>
      <c r="HW20" s="190"/>
      <c r="HX20" s="190"/>
      <c r="HY20" s="191"/>
      <c r="HZ20" s="186"/>
      <c r="IA20" s="187"/>
      <c r="IB20" s="187"/>
      <c r="IC20" s="187"/>
      <c r="ID20" s="187"/>
      <c r="IE20" s="187"/>
      <c r="IF20" s="187"/>
      <c r="IG20" s="187"/>
      <c r="IH20" s="187"/>
      <c r="II20" s="188"/>
      <c r="IJ20" s="192"/>
      <c r="IK20" s="193"/>
      <c r="IL20" s="193"/>
      <c r="IM20" s="193"/>
      <c r="IN20" s="193"/>
      <c r="IO20" s="193"/>
      <c r="IP20" s="193"/>
      <c r="IQ20" s="193"/>
      <c r="IR20" s="193"/>
      <c r="IS20" s="193"/>
      <c r="IT20" s="193"/>
      <c r="IU20" s="193"/>
      <c r="IV20" s="194"/>
    </row>
    <row r="21" spans="1:256" s="61" customFormat="1" ht="19.5" customHeight="1" thickBot="1" x14ac:dyDescent="0.25">
      <c r="A21" s="249"/>
      <c r="B21" s="250"/>
      <c r="C21" s="250"/>
      <c r="D21" s="250"/>
      <c r="E21" s="250"/>
      <c r="F21" s="251"/>
      <c r="G21" s="264"/>
      <c r="H21" s="265"/>
      <c r="I21" s="265"/>
      <c r="J21" s="265"/>
      <c r="K21" s="265"/>
      <c r="L21" s="265"/>
      <c r="M21" s="265"/>
      <c r="N21" s="265"/>
      <c r="O21" s="265"/>
      <c r="P21" s="265"/>
      <c r="Q21" s="265"/>
      <c r="R21" s="265"/>
      <c r="S21" s="265"/>
      <c r="T21" s="265"/>
      <c r="U21" s="265"/>
      <c r="V21" s="265"/>
      <c r="W21" s="265"/>
      <c r="X21" s="266"/>
      <c r="Y21" s="218"/>
      <c r="Z21" s="219"/>
      <c r="AA21" s="219"/>
      <c r="AB21" s="219"/>
      <c r="AC21" s="219"/>
      <c r="AD21" s="219"/>
      <c r="AE21" s="219"/>
      <c r="AF21" s="219"/>
      <c r="AG21" s="219"/>
      <c r="AH21" s="219"/>
      <c r="AI21" s="219"/>
      <c r="AJ21" s="219"/>
      <c r="AK21" s="220"/>
      <c r="AL21" s="203"/>
      <c r="AM21" s="204"/>
      <c r="AN21" s="205"/>
      <c r="AO21" s="203"/>
      <c r="AP21" s="204"/>
      <c r="AQ21" s="205"/>
      <c r="AR21" s="203"/>
      <c r="AS21" s="204"/>
      <c r="AT21" s="205"/>
      <c r="AU21" s="203"/>
      <c r="AV21" s="204"/>
      <c r="AW21" s="205"/>
      <c r="AX21" s="203"/>
      <c r="AY21" s="204"/>
      <c r="AZ21" s="205"/>
      <c r="BA21" s="203"/>
      <c r="BB21" s="204"/>
      <c r="BC21" s="205"/>
      <c r="BD21" s="203"/>
      <c r="BE21" s="204"/>
      <c r="BF21" s="204"/>
      <c r="BG21" s="205"/>
      <c r="BH21" s="203"/>
      <c r="BI21" s="204"/>
      <c r="BJ21" s="204"/>
      <c r="BK21" s="205"/>
      <c r="BL21" s="203"/>
      <c r="BM21" s="204"/>
      <c r="BN21" s="204"/>
      <c r="BO21" s="205"/>
      <c r="BP21" s="203"/>
      <c r="BQ21" s="204"/>
      <c r="BR21" s="204"/>
      <c r="BS21" s="205"/>
      <c r="BT21" s="203"/>
      <c r="BU21" s="204"/>
      <c r="BV21" s="204"/>
      <c r="BW21" s="205"/>
      <c r="BX21" s="203"/>
      <c r="BY21" s="204"/>
      <c r="BZ21" s="204"/>
      <c r="CA21" s="205"/>
      <c r="CB21" s="203"/>
      <c r="CC21" s="204"/>
      <c r="CD21" s="204"/>
      <c r="CE21" s="205"/>
      <c r="CF21" s="203"/>
      <c r="CG21" s="204"/>
      <c r="CH21" s="204"/>
      <c r="CI21" s="205"/>
      <c r="CJ21" s="203"/>
      <c r="CK21" s="204"/>
      <c r="CL21" s="204"/>
      <c r="CM21" s="205"/>
      <c r="CN21" s="203"/>
      <c r="CO21" s="204"/>
      <c r="CP21" s="204"/>
      <c r="CQ21" s="204"/>
      <c r="CR21" s="204"/>
      <c r="CS21" s="204"/>
      <c r="CT21" s="205"/>
      <c r="CU21" s="203"/>
      <c r="CV21" s="204"/>
      <c r="CW21" s="204"/>
      <c r="CX21" s="205"/>
      <c r="CY21" s="203"/>
      <c r="CZ21" s="204"/>
      <c r="DA21" s="204"/>
      <c r="DB21" s="205"/>
      <c r="DC21" s="203"/>
      <c r="DD21" s="204"/>
      <c r="DE21" s="204"/>
      <c r="DF21" s="205"/>
      <c r="DG21" s="203"/>
      <c r="DH21" s="204"/>
      <c r="DI21" s="204"/>
      <c r="DJ21" s="205"/>
      <c r="DK21" s="203"/>
      <c r="DL21" s="204"/>
      <c r="DM21" s="204"/>
      <c r="DN21" s="205"/>
      <c r="DO21" s="203"/>
      <c r="DP21" s="204"/>
      <c r="DQ21" s="204"/>
      <c r="DR21" s="205"/>
      <c r="DS21" s="203"/>
      <c r="DT21" s="204"/>
      <c r="DU21" s="204"/>
      <c r="DV21" s="205"/>
      <c r="DW21" s="203"/>
      <c r="DX21" s="204"/>
      <c r="DY21" s="204"/>
      <c r="DZ21" s="205"/>
      <c r="EA21" s="203"/>
      <c r="EB21" s="204"/>
      <c r="EC21" s="204"/>
      <c r="ED21" s="205"/>
      <c r="EE21" s="203"/>
      <c r="EF21" s="204"/>
      <c r="EG21" s="204"/>
      <c r="EH21" s="205"/>
      <c r="EI21" s="203"/>
      <c r="EJ21" s="204"/>
      <c r="EK21" s="204"/>
      <c r="EL21" s="205"/>
      <c r="EM21" s="203"/>
      <c r="EN21" s="204"/>
      <c r="EO21" s="204"/>
      <c r="EP21" s="205"/>
      <c r="EQ21" s="203"/>
      <c r="ER21" s="204"/>
      <c r="ES21" s="204"/>
      <c r="ET21" s="205"/>
      <c r="EU21" s="203"/>
      <c r="EV21" s="204"/>
      <c r="EW21" s="204"/>
      <c r="EX21" s="205"/>
      <c r="EY21" s="203"/>
      <c r="EZ21" s="204"/>
      <c r="FA21" s="204"/>
      <c r="FB21" s="205"/>
      <c r="FC21" s="203"/>
      <c r="FD21" s="204"/>
      <c r="FE21" s="204"/>
      <c r="FF21" s="205"/>
      <c r="FG21" s="209"/>
      <c r="FH21" s="210"/>
      <c r="FI21" s="210"/>
      <c r="FJ21" s="210"/>
      <c r="FK21" s="210"/>
      <c r="FL21" s="210"/>
      <c r="FM21" s="210"/>
      <c r="FN21" s="210"/>
      <c r="FO21" s="211"/>
      <c r="FP21" s="209"/>
      <c r="FQ21" s="210"/>
      <c r="FR21" s="210"/>
      <c r="FS21" s="210"/>
      <c r="FT21" s="210"/>
      <c r="FU21" s="211"/>
      <c r="FV21" s="209"/>
      <c r="FW21" s="210"/>
      <c r="FX21" s="210"/>
      <c r="FY21" s="210"/>
      <c r="FZ21" s="210"/>
      <c r="GA21" s="210"/>
      <c r="GB21" s="210"/>
      <c r="GC21" s="211"/>
      <c r="GD21" s="209"/>
      <c r="GE21" s="210"/>
      <c r="GF21" s="210"/>
      <c r="GG21" s="210"/>
      <c r="GH21" s="210"/>
      <c r="GI21" s="210"/>
      <c r="GJ21" s="211"/>
      <c r="GK21" s="209"/>
      <c r="GL21" s="210"/>
      <c r="GM21" s="210"/>
      <c r="GN21" s="210"/>
      <c r="GO21" s="210"/>
      <c r="GP21" s="210"/>
      <c r="GQ21" s="211"/>
      <c r="GR21" s="209"/>
      <c r="GS21" s="210"/>
      <c r="GT21" s="210"/>
      <c r="GU21" s="210"/>
      <c r="GV21" s="210"/>
      <c r="GW21" s="210"/>
      <c r="GX21" s="210"/>
      <c r="GY21" s="210"/>
      <c r="GZ21" s="211"/>
      <c r="HA21" s="209"/>
      <c r="HB21" s="210"/>
      <c r="HC21" s="210"/>
      <c r="HD21" s="210"/>
      <c r="HE21" s="210"/>
      <c r="HF21" s="210"/>
      <c r="HG21" s="210"/>
      <c r="HH21" s="210"/>
      <c r="HI21" s="211"/>
      <c r="HJ21" s="203"/>
      <c r="HK21" s="204"/>
      <c r="HL21" s="204"/>
      <c r="HM21" s="204"/>
      <c r="HN21" s="204"/>
      <c r="HO21" s="204"/>
      <c r="HP21" s="204"/>
      <c r="HQ21" s="204"/>
      <c r="HR21" s="204"/>
      <c r="HS21" s="205"/>
      <c r="HT21" s="212"/>
      <c r="HU21" s="213"/>
      <c r="HV21" s="213"/>
      <c r="HW21" s="213"/>
      <c r="HX21" s="213"/>
      <c r="HY21" s="214"/>
      <c r="HZ21" s="203"/>
      <c r="IA21" s="204"/>
      <c r="IB21" s="204"/>
      <c r="IC21" s="204"/>
      <c r="ID21" s="204"/>
      <c r="IE21" s="204"/>
      <c r="IF21" s="204"/>
      <c r="IG21" s="204"/>
      <c r="IH21" s="204"/>
      <c r="II21" s="205"/>
      <c r="IJ21" s="209"/>
      <c r="IK21" s="210"/>
      <c r="IL21" s="210"/>
      <c r="IM21" s="210"/>
      <c r="IN21" s="210"/>
      <c r="IO21" s="210"/>
      <c r="IP21" s="210"/>
      <c r="IQ21" s="210"/>
      <c r="IR21" s="210"/>
      <c r="IS21" s="210"/>
      <c r="IT21" s="210"/>
      <c r="IU21" s="210"/>
      <c r="IV21" s="211"/>
    </row>
    <row r="22" spans="1:256" s="61" customFormat="1" ht="19.5" customHeight="1" thickBot="1" x14ac:dyDescent="0.25">
      <c r="A22" s="249">
        <v>8</v>
      </c>
      <c r="B22" s="250"/>
      <c r="C22" s="250"/>
      <c r="D22" s="250"/>
      <c r="E22" s="250"/>
      <c r="F22" s="251"/>
      <c r="G22" s="261"/>
      <c r="H22" s="262"/>
      <c r="I22" s="262"/>
      <c r="J22" s="262"/>
      <c r="K22" s="262"/>
      <c r="L22" s="262"/>
      <c r="M22" s="262"/>
      <c r="N22" s="262"/>
      <c r="O22" s="262"/>
      <c r="P22" s="262"/>
      <c r="Q22" s="262"/>
      <c r="R22" s="262"/>
      <c r="S22" s="262"/>
      <c r="T22" s="262"/>
      <c r="U22" s="262"/>
      <c r="V22" s="262"/>
      <c r="W22" s="262"/>
      <c r="X22" s="263"/>
      <c r="Y22" s="197"/>
      <c r="Z22" s="198"/>
      <c r="AA22" s="198"/>
      <c r="AB22" s="198"/>
      <c r="AC22" s="198"/>
      <c r="AD22" s="198"/>
      <c r="AE22" s="198"/>
      <c r="AF22" s="198"/>
      <c r="AG22" s="198"/>
      <c r="AH22" s="198"/>
      <c r="AI22" s="198"/>
      <c r="AJ22" s="198"/>
      <c r="AK22" s="199"/>
      <c r="AL22" s="186"/>
      <c r="AM22" s="187"/>
      <c r="AN22" s="188"/>
      <c r="AO22" s="186"/>
      <c r="AP22" s="187"/>
      <c r="AQ22" s="188"/>
      <c r="AR22" s="186"/>
      <c r="AS22" s="187"/>
      <c r="AT22" s="188"/>
      <c r="AU22" s="186"/>
      <c r="AV22" s="187"/>
      <c r="AW22" s="188"/>
      <c r="AX22" s="186"/>
      <c r="AY22" s="187"/>
      <c r="AZ22" s="188"/>
      <c r="BA22" s="186"/>
      <c r="BB22" s="187"/>
      <c r="BC22" s="188"/>
      <c r="BD22" s="186"/>
      <c r="BE22" s="187"/>
      <c r="BF22" s="187"/>
      <c r="BG22" s="188"/>
      <c r="BH22" s="186"/>
      <c r="BI22" s="187"/>
      <c r="BJ22" s="187"/>
      <c r="BK22" s="188"/>
      <c r="BL22" s="186"/>
      <c r="BM22" s="187"/>
      <c r="BN22" s="187"/>
      <c r="BO22" s="188"/>
      <c r="BP22" s="186"/>
      <c r="BQ22" s="187"/>
      <c r="BR22" s="187"/>
      <c r="BS22" s="188"/>
      <c r="BT22" s="186"/>
      <c r="BU22" s="187"/>
      <c r="BV22" s="187"/>
      <c r="BW22" s="188"/>
      <c r="BX22" s="186"/>
      <c r="BY22" s="187"/>
      <c r="BZ22" s="187"/>
      <c r="CA22" s="188"/>
      <c r="CB22" s="186"/>
      <c r="CC22" s="187"/>
      <c r="CD22" s="187"/>
      <c r="CE22" s="188"/>
      <c r="CF22" s="186"/>
      <c r="CG22" s="187"/>
      <c r="CH22" s="187"/>
      <c r="CI22" s="188"/>
      <c r="CJ22" s="186"/>
      <c r="CK22" s="187"/>
      <c r="CL22" s="187"/>
      <c r="CM22" s="188"/>
      <c r="CN22" s="186"/>
      <c r="CO22" s="187"/>
      <c r="CP22" s="187"/>
      <c r="CQ22" s="187"/>
      <c r="CR22" s="187"/>
      <c r="CS22" s="187"/>
      <c r="CT22" s="188"/>
      <c r="CU22" s="186"/>
      <c r="CV22" s="187"/>
      <c r="CW22" s="187"/>
      <c r="CX22" s="188"/>
      <c r="CY22" s="186"/>
      <c r="CZ22" s="187"/>
      <c r="DA22" s="187"/>
      <c r="DB22" s="188"/>
      <c r="DC22" s="186"/>
      <c r="DD22" s="187"/>
      <c r="DE22" s="187"/>
      <c r="DF22" s="188"/>
      <c r="DG22" s="186"/>
      <c r="DH22" s="187"/>
      <c r="DI22" s="187"/>
      <c r="DJ22" s="188"/>
      <c r="DK22" s="186"/>
      <c r="DL22" s="187"/>
      <c r="DM22" s="187"/>
      <c r="DN22" s="188"/>
      <c r="DO22" s="186"/>
      <c r="DP22" s="187"/>
      <c r="DQ22" s="187"/>
      <c r="DR22" s="188"/>
      <c r="DS22" s="186"/>
      <c r="DT22" s="187"/>
      <c r="DU22" s="187"/>
      <c r="DV22" s="188"/>
      <c r="DW22" s="186"/>
      <c r="DX22" s="187"/>
      <c r="DY22" s="187"/>
      <c r="DZ22" s="188"/>
      <c r="EA22" s="186"/>
      <c r="EB22" s="187"/>
      <c r="EC22" s="187"/>
      <c r="ED22" s="188"/>
      <c r="EE22" s="186"/>
      <c r="EF22" s="187"/>
      <c r="EG22" s="187"/>
      <c r="EH22" s="188"/>
      <c r="EI22" s="186"/>
      <c r="EJ22" s="187"/>
      <c r="EK22" s="187"/>
      <c r="EL22" s="188"/>
      <c r="EM22" s="186"/>
      <c r="EN22" s="187"/>
      <c r="EO22" s="187"/>
      <c r="EP22" s="188"/>
      <c r="EQ22" s="186"/>
      <c r="ER22" s="187"/>
      <c r="ES22" s="187"/>
      <c r="ET22" s="188"/>
      <c r="EU22" s="186"/>
      <c r="EV22" s="187"/>
      <c r="EW22" s="187"/>
      <c r="EX22" s="188"/>
      <c r="EY22" s="186"/>
      <c r="EZ22" s="187"/>
      <c r="FA22" s="187"/>
      <c r="FB22" s="188"/>
      <c r="FC22" s="186"/>
      <c r="FD22" s="187"/>
      <c r="FE22" s="187"/>
      <c r="FF22" s="188"/>
      <c r="FG22" s="192"/>
      <c r="FH22" s="193"/>
      <c r="FI22" s="193"/>
      <c r="FJ22" s="193"/>
      <c r="FK22" s="193"/>
      <c r="FL22" s="193"/>
      <c r="FM22" s="193"/>
      <c r="FN22" s="193"/>
      <c r="FO22" s="194"/>
      <c r="FP22" s="192"/>
      <c r="FQ22" s="193"/>
      <c r="FR22" s="193"/>
      <c r="FS22" s="193"/>
      <c r="FT22" s="193"/>
      <c r="FU22" s="194"/>
      <c r="FV22" s="192"/>
      <c r="FW22" s="193"/>
      <c r="FX22" s="193"/>
      <c r="FY22" s="193"/>
      <c r="FZ22" s="193"/>
      <c r="GA22" s="193"/>
      <c r="GB22" s="193"/>
      <c r="GC22" s="194"/>
      <c r="GD22" s="192"/>
      <c r="GE22" s="193"/>
      <c r="GF22" s="193"/>
      <c r="GG22" s="193"/>
      <c r="GH22" s="193"/>
      <c r="GI22" s="193"/>
      <c r="GJ22" s="194"/>
      <c r="GK22" s="192"/>
      <c r="GL22" s="193"/>
      <c r="GM22" s="193"/>
      <c r="GN22" s="193"/>
      <c r="GO22" s="193"/>
      <c r="GP22" s="193"/>
      <c r="GQ22" s="194"/>
      <c r="GR22" s="192"/>
      <c r="GS22" s="193"/>
      <c r="GT22" s="193"/>
      <c r="GU22" s="193"/>
      <c r="GV22" s="193"/>
      <c r="GW22" s="193"/>
      <c r="GX22" s="193"/>
      <c r="GY22" s="193"/>
      <c r="GZ22" s="194"/>
      <c r="HA22" s="192"/>
      <c r="HB22" s="193"/>
      <c r="HC22" s="193"/>
      <c r="HD22" s="193"/>
      <c r="HE22" s="193"/>
      <c r="HF22" s="193"/>
      <c r="HG22" s="193"/>
      <c r="HH22" s="193"/>
      <c r="HI22" s="194"/>
      <c r="HJ22" s="186"/>
      <c r="HK22" s="187"/>
      <c r="HL22" s="187"/>
      <c r="HM22" s="187"/>
      <c r="HN22" s="187"/>
      <c r="HO22" s="187"/>
      <c r="HP22" s="187"/>
      <c r="HQ22" s="187"/>
      <c r="HR22" s="187"/>
      <c r="HS22" s="188"/>
      <c r="HT22" s="189"/>
      <c r="HU22" s="190"/>
      <c r="HV22" s="190"/>
      <c r="HW22" s="190"/>
      <c r="HX22" s="190"/>
      <c r="HY22" s="191"/>
      <c r="HZ22" s="186"/>
      <c r="IA22" s="187"/>
      <c r="IB22" s="187"/>
      <c r="IC22" s="187"/>
      <c r="ID22" s="187"/>
      <c r="IE22" s="187"/>
      <c r="IF22" s="187"/>
      <c r="IG22" s="187"/>
      <c r="IH22" s="187"/>
      <c r="II22" s="188"/>
      <c r="IJ22" s="192"/>
      <c r="IK22" s="193"/>
      <c r="IL22" s="193"/>
      <c r="IM22" s="193"/>
      <c r="IN22" s="193"/>
      <c r="IO22" s="193"/>
      <c r="IP22" s="193"/>
      <c r="IQ22" s="193"/>
      <c r="IR22" s="193"/>
      <c r="IS22" s="193"/>
      <c r="IT22" s="193"/>
      <c r="IU22" s="193"/>
      <c r="IV22" s="194"/>
    </row>
    <row r="23" spans="1:256" s="61" customFormat="1" ht="19.5" customHeight="1" thickBot="1" x14ac:dyDescent="0.25">
      <c r="A23" s="249"/>
      <c r="B23" s="250"/>
      <c r="C23" s="250"/>
      <c r="D23" s="250"/>
      <c r="E23" s="250"/>
      <c r="F23" s="251"/>
      <c r="G23" s="264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6"/>
      <c r="Y23" s="218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20"/>
      <c r="AL23" s="203"/>
      <c r="AM23" s="204"/>
      <c r="AN23" s="205"/>
      <c r="AO23" s="203"/>
      <c r="AP23" s="204"/>
      <c r="AQ23" s="205"/>
      <c r="AR23" s="203"/>
      <c r="AS23" s="204"/>
      <c r="AT23" s="205"/>
      <c r="AU23" s="203"/>
      <c r="AV23" s="204"/>
      <c r="AW23" s="205"/>
      <c r="AX23" s="203"/>
      <c r="AY23" s="204"/>
      <c r="AZ23" s="205"/>
      <c r="BA23" s="203"/>
      <c r="BB23" s="204"/>
      <c r="BC23" s="205"/>
      <c r="BD23" s="203"/>
      <c r="BE23" s="204"/>
      <c r="BF23" s="204"/>
      <c r="BG23" s="205"/>
      <c r="BH23" s="203"/>
      <c r="BI23" s="204"/>
      <c r="BJ23" s="204"/>
      <c r="BK23" s="205"/>
      <c r="BL23" s="203"/>
      <c r="BM23" s="204"/>
      <c r="BN23" s="204"/>
      <c r="BO23" s="205"/>
      <c r="BP23" s="203"/>
      <c r="BQ23" s="204"/>
      <c r="BR23" s="204"/>
      <c r="BS23" s="205"/>
      <c r="BT23" s="203"/>
      <c r="BU23" s="204"/>
      <c r="BV23" s="204"/>
      <c r="BW23" s="205"/>
      <c r="BX23" s="203"/>
      <c r="BY23" s="204"/>
      <c r="BZ23" s="204"/>
      <c r="CA23" s="205"/>
      <c r="CB23" s="203"/>
      <c r="CC23" s="204"/>
      <c r="CD23" s="204"/>
      <c r="CE23" s="205"/>
      <c r="CF23" s="203"/>
      <c r="CG23" s="204"/>
      <c r="CH23" s="204"/>
      <c r="CI23" s="205"/>
      <c r="CJ23" s="203"/>
      <c r="CK23" s="204"/>
      <c r="CL23" s="204"/>
      <c r="CM23" s="205"/>
      <c r="CN23" s="203"/>
      <c r="CO23" s="204"/>
      <c r="CP23" s="204"/>
      <c r="CQ23" s="204"/>
      <c r="CR23" s="204"/>
      <c r="CS23" s="204"/>
      <c r="CT23" s="205"/>
      <c r="CU23" s="203"/>
      <c r="CV23" s="204"/>
      <c r="CW23" s="204"/>
      <c r="CX23" s="205"/>
      <c r="CY23" s="203"/>
      <c r="CZ23" s="204"/>
      <c r="DA23" s="204"/>
      <c r="DB23" s="205"/>
      <c r="DC23" s="203"/>
      <c r="DD23" s="204"/>
      <c r="DE23" s="204"/>
      <c r="DF23" s="205"/>
      <c r="DG23" s="203"/>
      <c r="DH23" s="204"/>
      <c r="DI23" s="204"/>
      <c r="DJ23" s="205"/>
      <c r="DK23" s="203"/>
      <c r="DL23" s="204"/>
      <c r="DM23" s="204"/>
      <c r="DN23" s="205"/>
      <c r="DO23" s="203"/>
      <c r="DP23" s="204"/>
      <c r="DQ23" s="204"/>
      <c r="DR23" s="205"/>
      <c r="DS23" s="203"/>
      <c r="DT23" s="204"/>
      <c r="DU23" s="204"/>
      <c r="DV23" s="205"/>
      <c r="DW23" s="203"/>
      <c r="DX23" s="204"/>
      <c r="DY23" s="204"/>
      <c r="DZ23" s="205"/>
      <c r="EA23" s="203"/>
      <c r="EB23" s="204"/>
      <c r="EC23" s="204"/>
      <c r="ED23" s="205"/>
      <c r="EE23" s="203"/>
      <c r="EF23" s="204"/>
      <c r="EG23" s="204"/>
      <c r="EH23" s="205"/>
      <c r="EI23" s="203"/>
      <c r="EJ23" s="204"/>
      <c r="EK23" s="204"/>
      <c r="EL23" s="205"/>
      <c r="EM23" s="203"/>
      <c r="EN23" s="204"/>
      <c r="EO23" s="204"/>
      <c r="EP23" s="205"/>
      <c r="EQ23" s="203"/>
      <c r="ER23" s="204"/>
      <c r="ES23" s="204"/>
      <c r="ET23" s="205"/>
      <c r="EU23" s="203"/>
      <c r="EV23" s="204"/>
      <c r="EW23" s="204"/>
      <c r="EX23" s="205"/>
      <c r="EY23" s="203"/>
      <c r="EZ23" s="204"/>
      <c r="FA23" s="204"/>
      <c r="FB23" s="205"/>
      <c r="FC23" s="203"/>
      <c r="FD23" s="204"/>
      <c r="FE23" s="204"/>
      <c r="FF23" s="205"/>
      <c r="FG23" s="209"/>
      <c r="FH23" s="210"/>
      <c r="FI23" s="210"/>
      <c r="FJ23" s="210"/>
      <c r="FK23" s="210"/>
      <c r="FL23" s="210"/>
      <c r="FM23" s="210"/>
      <c r="FN23" s="210"/>
      <c r="FO23" s="211"/>
      <c r="FP23" s="209"/>
      <c r="FQ23" s="210"/>
      <c r="FR23" s="210"/>
      <c r="FS23" s="210"/>
      <c r="FT23" s="210"/>
      <c r="FU23" s="211"/>
      <c r="FV23" s="209"/>
      <c r="FW23" s="210"/>
      <c r="FX23" s="210"/>
      <c r="FY23" s="210"/>
      <c r="FZ23" s="210"/>
      <c r="GA23" s="210"/>
      <c r="GB23" s="210"/>
      <c r="GC23" s="211"/>
      <c r="GD23" s="209"/>
      <c r="GE23" s="210"/>
      <c r="GF23" s="210"/>
      <c r="GG23" s="210"/>
      <c r="GH23" s="210"/>
      <c r="GI23" s="210"/>
      <c r="GJ23" s="211"/>
      <c r="GK23" s="209"/>
      <c r="GL23" s="210"/>
      <c r="GM23" s="210"/>
      <c r="GN23" s="210"/>
      <c r="GO23" s="210"/>
      <c r="GP23" s="210"/>
      <c r="GQ23" s="211"/>
      <c r="GR23" s="209"/>
      <c r="GS23" s="210"/>
      <c r="GT23" s="210"/>
      <c r="GU23" s="210"/>
      <c r="GV23" s="210"/>
      <c r="GW23" s="210"/>
      <c r="GX23" s="210"/>
      <c r="GY23" s="210"/>
      <c r="GZ23" s="211"/>
      <c r="HA23" s="209"/>
      <c r="HB23" s="210"/>
      <c r="HC23" s="210"/>
      <c r="HD23" s="210"/>
      <c r="HE23" s="210"/>
      <c r="HF23" s="210"/>
      <c r="HG23" s="210"/>
      <c r="HH23" s="210"/>
      <c r="HI23" s="211"/>
      <c r="HJ23" s="203"/>
      <c r="HK23" s="204"/>
      <c r="HL23" s="204"/>
      <c r="HM23" s="204"/>
      <c r="HN23" s="204"/>
      <c r="HO23" s="204"/>
      <c r="HP23" s="204"/>
      <c r="HQ23" s="204"/>
      <c r="HR23" s="204"/>
      <c r="HS23" s="205"/>
      <c r="HT23" s="212"/>
      <c r="HU23" s="213"/>
      <c r="HV23" s="213"/>
      <c r="HW23" s="213"/>
      <c r="HX23" s="213"/>
      <c r="HY23" s="214"/>
      <c r="HZ23" s="203"/>
      <c r="IA23" s="204"/>
      <c r="IB23" s="204"/>
      <c r="IC23" s="204"/>
      <c r="ID23" s="204"/>
      <c r="IE23" s="204"/>
      <c r="IF23" s="204"/>
      <c r="IG23" s="204"/>
      <c r="IH23" s="204"/>
      <c r="II23" s="205"/>
      <c r="IJ23" s="209"/>
      <c r="IK23" s="210"/>
      <c r="IL23" s="210"/>
      <c r="IM23" s="210"/>
      <c r="IN23" s="210"/>
      <c r="IO23" s="210"/>
      <c r="IP23" s="210"/>
      <c r="IQ23" s="210"/>
      <c r="IR23" s="210"/>
      <c r="IS23" s="210"/>
      <c r="IT23" s="210"/>
      <c r="IU23" s="210"/>
      <c r="IV23" s="211"/>
    </row>
    <row r="24" spans="1:256" s="61" customFormat="1" ht="19.5" customHeight="1" thickBot="1" x14ac:dyDescent="0.25">
      <c r="A24" s="249">
        <v>9</v>
      </c>
      <c r="B24" s="250"/>
      <c r="C24" s="250"/>
      <c r="D24" s="250"/>
      <c r="E24" s="250"/>
      <c r="F24" s="251"/>
      <c r="G24" s="261"/>
      <c r="H24" s="262"/>
      <c r="I24" s="262"/>
      <c r="J24" s="262"/>
      <c r="K24" s="262"/>
      <c r="L24" s="262"/>
      <c r="M24" s="262"/>
      <c r="N24" s="262"/>
      <c r="O24" s="262"/>
      <c r="P24" s="262"/>
      <c r="Q24" s="262"/>
      <c r="R24" s="262"/>
      <c r="S24" s="262"/>
      <c r="T24" s="262"/>
      <c r="U24" s="262"/>
      <c r="V24" s="262"/>
      <c r="W24" s="262"/>
      <c r="X24" s="263"/>
      <c r="Y24" s="197"/>
      <c r="Z24" s="198"/>
      <c r="AA24" s="198"/>
      <c r="AB24" s="198"/>
      <c r="AC24" s="198"/>
      <c r="AD24" s="198"/>
      <c r="AE24" s="198"/>
      <c r="AF24" s="198"/>
      <c r="AG24" s="198"/>
      <c r="AH24" s="198"/>
      <c r="AI24" s="198"/>
      <c r="AJ24" s="198"/>
      <c r="AK24" s="199"/>
      <c r="AL24" s="186"/>
      <c r="AM24" s="187"/>
      <c r="AN24" s="188"/>
      <c r="AO24" s="186"/>
      <c r="AP24" s="187"/>
      <c r="AQ24" s="188"/>
      <c r="AR24" s="186"/>
      <c r="AS24" s="187"/>
      <c r="AT24" s="188"/>
      <c r="AU24" s="186"/>
      <c r="AV24" s="187"/>
      <c r="AW24" s="188"/>
      <c r="AX24" s="186"/>
      <c r="AY24" s="187"/>
      <c r="AZ24" s="188"/>
      <c r="BA24" s="186"/>
      <c r="BB24" s="187"/>
      <c r="BC24" s="188"/>
      <c r="BD24" s="186"/>
      <c r="BE24" s="187"/>
      <c r="BF24" s="187"/>
      <c r="BG24" s="188"/>
      <c r="BH24" s="186"/>
      <c r="BI24" s="187"/>
      <c r="BJ24" s="187"/>
      <c r="BK24" s="188"/>
      <c r="BL24" s="186"/>
      <c r="BM24" s="187"/>
      <c r="BN24" s="187"/>
      <c r="BO24" s="188"/>
      <c r="BP24" s="186"/>
      <c r="BQ24" s="187"/>
      <c r="BR24" s="187"/>
      <c r="BS24" s="188"/>
      <c r="BT24" s="186"/>
      <c r="BU24" s="187"/>
      <c r="BV24" s="187"/>
      <c r="BW24" s="188"/>
      <c r="BX24" s="186"/>
      <c r="BY24" s="187"/>
      <c r="BZ24" s="187"/>
      <c r="CA24" s="188"/>
      <c r="CB24" s="186"/>
      <c r="CC24" s="187"/>
      <c r="CD24" s="187"/>
      <c r="CE24" s="188"/>
      <c r="CF24" s="186"/>
      <c r="CG24" s="187"/>
      <c r="CH24" s="187"/>
      <c r="CI24" s="188"/>
      <c r="CJ24" s="186"/>
      <c r="CK24" s="187"/>
      <c r="CL24" s="187"/>
      <c r="CM24" s="188"/>
      <c r="CN24" s="186"/>
      <c r="CO24" s="187"/>
      <c r="CP24" s="187"/>
      <c r="CQ24" s="187"/>
      <c r="CR24" s="187"/>
      <c r="CS24" s="187"/>
      <c r="CT24" s="188"/>
      <c r="CU24" s="186"/>
      <c r="CV24" s="187"/>
      <c r="CW24" s="187"/>
      <c r="CX24" s="188"/>
      <c r="CY24" s="186"/>
      <c r="CZ24" s="187"/>
      <c r="DA24" s="187"/>
      <c r="DB24" s="188"/>
      <c r="DC24" s="186"/>
      <c r="DD24" s="187"/>
      <c r="DE24" s="187"/>
      <c r="DF24" s="188"/>
      <c r="DG24" s="186"/>
      <c r="DH24" s="187"/>
      <c r="DI24" s="187"/>
      <c r="DJ24" s="188"/>
      <c r="DK24" s="186"/>
      <c r="DL24" s="187"/>
      <c r="DM24" s="187"/>
      <c r="DN24" s="188"/>
      <c r="DO24" s="186"/>
      <c r="DP24" s="187"/>
      <c r="DQ24" s="187"/>
      <c r="DR24" s="188"/>
      <c r="DS24" s="186"/>
      <c r="DT24" s="187"/>
      <c r="DU24" s="187"/>
      <c r="DV24" s="188"/>
      <c r="DW24" s="186"/>
      <c r="DX24" s="187"/>
      <c r="DY24" s="187"/>
      <c r="DZ24" s="188"/>
      <c r="EA24" s="186"/>
      <c r="EB24" s="187"/>
      <c r="EC24" s="187"/>
      <c r="ED24" s="188"/>
      <c r="EE24" s="186"/>
      <c r="EF24" s="187"/>
      <c r="EG24" s="187"/>
      <c r="EH24" s="188"/>
      <c r="EI24" s="186"/>
      <c r="EJ24" s="187"/>
      <c r="EK24" s="187"/>
      <c r="EL24" s="188"/>
      <c r="EM24" s="186"/>
      <c r="EN24" s="187"/>
      <c r="EO24" s="187"/>
      <c r="EP24" s="188"/>
      <c r="EQ24" s="186"/>
      <c r="ER24" s="187"/>
      <c r="ES24" s="187"/>
      <c r="ET24" s="188"/>
      <c r="EU24" s="186"/>
      <c r="EV24" s="187"/>
      <c r="EW24" s="187"/>
      <c r="EX24" s="188"/>
      <c r="EY24" s="186"/>
      <c r="EZ24" s="187"/>
      <c r="FA24" s="187"/>
      <c r="FB24" s="188"/>
      <c r="FC24" s="186"/>
      <c r="FD24" s="187"/>
      <c r="FE24" s="187"/>
      <c r="FF24" s="188"/>
      <c r="FG24" s="192"/>
      <c r="FH24" s="193"/>
      <c r="FI24" s="193"/>
      <c r="FJ24" s="193"/>
      <c r="FK24" s="193"/>
      <c r="FL24" s="193"/>
      <c r="FM24" s="193"/>
      <c r="FN24" s="193"/>
      <c r="FO24" s="194"/>
      <c r="FP24" s="192"/>
      <c r="FQ24" s="193"/>
      <c r="FR24" s="193"/>
      <c r="FS24" s="193"/>
      <c r="FT24" s="193"/>
      <c r="FU24" s="194"/>
      <c r="FV24" s="192"/>
      <c r="FW24" s="193"/>
      <c r="FX24" s="193"/>
      <c r="FY24" s="193"/>
      <c r="FZ24" s="193"/>
      <c r="GA24" s="193"/>
      <c r="GB24" s="193"/>
      <c r="GC24" s="194"/>
      <c r="GD24" s="192"/>
      <c r="GE24" s="193"/>
      <c r="GF24" s="193"/>
      <c r="GG24" s="193"/>
      <c r="GH24" s="193"/>
      <c r="GI24" s="193"/>
      <c r="GJ24" s="194"/>
      <c r="GK24" s="192"/>
      <c r="GL24" s="193"/>
      <c r="GM24" s="193"/>
      <c r="GN24" s="193"/>
      <c r="GO24" s="193"/>
      <c r="GP24" s="193"/>
      <c r="GQ24" s="194"/>
      <c r="GR24" s="192"/>
      <c r="GS24" s="193"/>
      <c r="GT24" s="193"/>
      <c r="GU24" s="193"/>
      <c r="GV24" s="193"/>
      <c r="GW24" s="193"/>
      <c r="GX24" s="193"/>
      <c r="GY24" s="193"/>
      <c r="GZ24" s="194"/>
      <c r="HA24" s="192"/>
      <c r="HB24" s="193"/>
      <c r="HC24" s="193"/>
      <c r="HD24" s="193"/>
      <c r="HE24" s="193"/>
      <c r="HF24" s="193"/>
      <c r="HG24" s="193"/>
      <c r="HH24" s="193"/>
      <c r="HI24" s="194"/>
      <c r="HJ24" s="186"/>
      <c r="HK24" s="187"/>
      <c r="HL24" s="187"/>
      <c r="HM24" s="187"/>
      <c r="HN24" s="187"/>
      <c r="HO24" s="187"/>
      <c r="HP24" s="187"/>
      <c r="HQ24" s="187"/>
      <c r="HR24" s="187"/>
      <c r="HS24" s="188"/>
      <c r="HT24" s="189"/>
      <c r="HU24" s="190"/>
      <c r="HV24" s="190"/>
      <c r="HW24" s="190"/>
      <c r="HX24" s="190"/>
      <c r="HY24" s="191"/>
      <c r="HZ24" s="186"/>
      <c r="IA24" s="187"/>
      <c r="IB24" s="187"/>
      <c r="IC24" s="187"/>
      <c r="ID24" s="187"/>
      <c r="IE24" s="187"/>
      <c r="IF24" s="187"/>
      <c r="IG24" s="187"/>
      <c r="IH24" s="187"/>
      <c r="II24" s="188"/>
      <c r="IJ24" s="192"/>
      <c r="IK24" s="193"/>
      <c r="IL24" s="193"/>
      <c r="IM24" s="193"/>
      <c r="IN24" s="193"/>
      <c r="IO24" s="193"/>
      <c r="IP24" s="193"/>
      <c r="IQ24" s="193"/>
      <c r="IR24" s="193"/>
      <c r="IS24" s="193"/>
      <c r="IT24" s="193"/>
      <c r="IU24" s="193"/>
      <c r="IV24" s="194"/>
    </row>
    <row r="25" spans="1:256" s="61" customFormat="1" ht="19.5" customHeight="1" thickBot="1" x14ac:dyDescent="0.25">
      <c r="A25" s="249"/>
      <c r="B25" s="250"/>
      <c r="C25" s="250"/>
      <c r="D25" s="250"/>
      <c r="E25" s="250"/>
      <c r="F25" s="251"/>
      <c r="G25" s="264"/>
      <c r="H25" s="265"/>
      <c r="I25" s="265"/>
      <c r="J25" s="265"/>
      <c r="K25" s="265"/>
      <c r="L25" s="265"/>
      <c r="M25" s="265"/>
      <c r="N25" s="265"/>
      <c r="O25" s="265"/>
      <c r="P25" s="265"/>
      <c r="Q25" s="265"/>
      <c r="R25" s="265"/>
      <c r="S25" s="265"/>
      <c r="T25" s="265"/>
      <c r="U25" s="265"/>
      <c r="V25" s="265"/>
      <c r="W25" s="265"/>
      <c r="X25" s="266"/>
      <c r="Y25" s="218"/>
      <c r="Z25" s="219"/>
      <c r="AA25" s="219"/>
      <c r="AB25" s="219"/>
      <c r="AC25" s="219"/>
      <c r="AD25" s="219"/>
      <c r="AE25" s="219"/>
      <c r="AF25" s="219"/>
      <c r="AG25" s="219"/>
      <c r="AH25" s="219"/>
      <c r="AI25" s="219"/>
      <c r="AJ25" s="219"/>
      <c r="AK25" s="220"/>
      <c r="AL25" s="203"/>
      <c r="AM25" s="204"/>
      <c r="AN25" s="205"/>
      <c r="AO25" s="203"/>
      <c r="AP25" s="204"/>
      <c r="AQ25" s="205"/>
      <c r="AR25" s="203"/>
      <c r="AS25" s="204"/>
      <c r="AT25" s="205"/>
      <c r="AU25" s="203"/>
      <c r="AV25" s="204"/>
      <c r="AW25" s="205"/>
      <c r="AX25" s="203"/>
      <c r="AY25" s="204"/>
      <c r="AZ25" s="205"/>
      <c r="BA25" s="203"/>
      <c r="BB25" s="204"/>
      <c r="BC25" s="205"/>
      <c r="BD25" s="203"/>
      <c r="BE25" s="204"/>
      <c r="BF25" s="204"/>
      <c r="BG25" s="205"/>
      <c r="BH25" s="203"/>
      <c r="BI25" s="204"/>
      <c r="BJ25" s="204"/>
      <c r="BK25" s="205"/>
      <c r="BL25" s="203"/>
      <c r="BM25" s="204"/>
      <c r="BN25" s="204"/>
      <c r="BO25" s="205"/>
      <c r="BP25" s="203"/>
      <c r="BQ25" s="204"/>
      <c r="BR25" s="204"/>
      <c r="BS25" s="205"/>
      <c r="BT25" s="203"/>
      <c r="BU25" s="204"/>
      <c r="BV25" s="204"/>
      <c r="BW25" s="205"/>
      <c r="BX25" s="203"/>
      <c r="BY25" s="204"/>
      <c r="BZ25" s="204"/>
      <c r="CA25" s="205"/>
      <c r="CB25" s="203"/>
      <c r="CC25" s="204"/>
      <c r="CD25" s="204"/>
      <c r="CE25" s="205"/>
      <c r="CF25" s="203"/>
      <c r="CG25" s="204"/>
      <c r="CH25" s="204"/>
      <c r="CI25" s="205"/>
      <c r="CJ25" s="203"/>
      <c r="CK25" s="204"/>
      <c r="CL25" s="204"/>
      <c r="CM25" s="205"/>
      <c r="CN25" s="203"/>
      <c r="CO25" s="204"/>
      <c r="CP25" s="204"/>
      <c r="CQ25" s="204"/>
      <c r="CR25" s="204"/>
      <c r="CS25" s="204"/>
      <c r="CT25" s="205"/>
      <c r="CU25" s="203"/>
      <c r="CV25" s="204"/>
      <c r="CW25" s="204"/>
      <c r="CX25" s="205"/>
      <c r="CY25" s="203"/>
      <c r="CZ25" s="204"/>
      <c r="DA25" s="204"/>
      <c r="DB25" s="205"/>
      <c r="DC25" s="203"/>
      <c r="DD25" s="204"/>
      <c r="DE25" s="204"/>
      <c r="DF25" s="205"/>
      <c r="DG25" s="203"/>
      <c r="DH25" s="204"/>
      <c r="DI25" s="204"/>
      <c r="DJ25" s="205"/>
      <c r="DK25" s="203"/>
      <c r="DL25" s="204"/>
      <c r="DM25" s="204"/>
      <c r="DN25" s="205"/>
      <c r="DO25" s="203"/>
      <c r="DP25" s="204"/>
      <c r="DQ25" s="204"/>
      <c r="DR25" s="205"/>
      <c r="DS25" s="203"/>
      <c r="DT25" s="204"/>
      <c r="DU25" s="204"/>
      <c r="DV25" s="205"/>
      <c r="DW25" s="203"/>
      <c r="DX25" s="204"/>
      <c r="DY25" s="204"/>
      <c r="DZ25" s="205"/>
      <c r="EA25" s="203"/>
      <c r="EB25" s="204"/>
      <c r="EC25" s="204"/>
      <c r="ED25" s="205"/>
      <c r="EE25" s="203"/>
      <c r="EF25" s="204"/>
      <c r="EG25" s="204"/>
      <c r="EH25" s="205"/>
      <c r="EI25" s="203"/>
      <c r="EJ25" s="204"/>
      <c r="EK25" s="204"/>
      <c r="EL25" s="205"/>
      <c r="EM25" s="203"/>
      <c r="EN25" s="204"/>
      <c r="EO25" s="204"/>
      <c r="EP25" s="205"/>
      <c r="EQ25" s="203"/>
      <c r="ER25" s="204"/>
      <c r="ES25" s="204"/>
      <c r="ET25" s="205"/>
      <c r="EU25" s="203"/>
      <c r="EV25" s="204"/>
      <c r="EW25" s="204"/>
      <c r="EX25" s="205"/>
      <c r="EY25" s="203"/>
      <c r="EZ25" s="204"/>
      <c r="FA25" s="204"/>
      <c r="FB25" s="205"/>
      <c r="FC25" s="203"/>
      <c r="FD25" s="204"/>
      <c r="FE25" s="204"/>
      <c r="FF25" s="205"/>
      <c r="FG25" s="209"/>
      <c r="FH25" s="210"/>
      <c r="FI25" s="210"/>
      <c r="FJ25" s="210"/>
      <c r="FK25" s="210"/>
      <c r="FL25" s="210"/>
      <c r="FM25" s="210"/>
      <c r="FN25" s="210"/>
      <c r="FO25" s="211"/>
      <c r="FP25" s="209"/>
      <c r="FQ25" s="210"/>
      <c r="FR25" s="210"/>
      <c r="FS25" s="210"/>
      <c r="FT25" s="210"/>
      <c r="FU25" s="211"/>
      <c r="FV25" s="209"/>
      <c r="FW25" s="210"/>
      <c r="FX25" s="210"/>
      <c r="FY25" s="210"/>
      <c r="FZ25" s="210"/>
      <c r="GA25" s="210"/>
      <c r="GB25" s="210"/>
      <c r="GC25" s="211"/>
      <c r="GD25" s="209"/>
      <c r="GE25" s="210"/>
      <c r="GF25" s="210"/>
      <c r="GG25" s="210"/>
      <c r="GH25" s="210"/>
      <c r="GI25" s="210"/>
      <c r="GJ25" s="211"/>
      <c r="GK25" s="209"/>
      <c r="GL25" s="210"/>
      <c r="GM25" s="210"/>
      <c r="GN25" s="210"/>
      <c r="GO25" s="210"/>
      <c r="GP25" s="210"/>
      <c r="GQ25" s="211"/>
      <c r="GR25" s="209"/>
      <c r="GS25" s="210"/>
      <c r="GT25" s="210"/>
      <c r="GU25" s="210"/>
      <c r="GV25" s="210"/>
      <c r="GW25" s="210"/>
      <c r="GX25" s="210"/>
      <c r="GY25" s="210"/>
      <c r="GZ25" s="211"/>
      <c r="HA25" s="209"/>
      <c r="HB25" s="210"/>
      <c r="HC25" s="210"/>
      <c r="HD25" s="210"/>
      <c r="HE25" s="210"/>
      <c r="HF25" s="210"/>
      <c r="HG25" s="210"/>
      <c r="HH25" s="210"/>
      <c r="HI25" s="211"/>
      <c r="HJ25" s="203"/>
      <c r="HK25" s="204"/>
      <c r="HL25" s="204"/>
      <c r="HM25" s="204"/>
      <c r="HN25" s="204"/>
      <c r="HO25" s="204"/>
      <c r="HP25" s="204"/>
      <c r="HQ25" s="204"/>
      <c r="HR25" s="204"/>
      <c r="HS25" s="205"/>
      <c r="HT25" s="212"/>
      <c r="HU25" s="213"/>
      <c r="HV25" s="213"/>
      <c r="HW25" s="213"/>
      <c r="HX25" s="213"/>
      <c r="HY25" s="214"/>
      <c r="HZ25" s="203"/>
      <c r="IA25" s="204"/>
      <c r="IB25" s="204"/>
      <c r="IC25" s="204"/>
      <c r="ID25" s="204"/>
      <c r="IE25" s="204"/>
      <c r="IF25" s="204"/>
      <c r="IG25" s="204"/>
      <c r="IH25" s="204"/>
      <c r="II25" s="205"/>
      <c r="IJ25" s="209"/>
      <c r="IK25" s="210"/>
      <c r="IL25" s="210"/>
      <c r="IM25" s="210"/>
      <c r="IN25" s="210"/>
      <c r="IO25" s="210"/>
      <c r="IP25" s="210"/>
      <c r="IQ25" s="210"/>
      <c r="IR25" s="210"/>
      <c r="IS25" s="210"/>
      <c r="IT25" s="210"/>
      <c r="IU25" s="210"/>
      <c r="IV25" s="211"/>
    </row>
    <row r="26" spans="1:256" s="61" customFormat="1" ht="19.5" customHeight="1" thickBot="1" x14ac:dyDescent="0.25">
      <c r="A26" s="249">
        <v>10</v>
      </c>
      <c r="B26" s="250"/>
      <c r="C26" s="250"/>
      <c r="D26" s="250"/>
      <c r="E26" s="250"/>
      <c r="F26" s="251"/>
      <c r="G26" s="261"/>
      <c r="H26" s="262"/>
      <c r="I26" s="262"/>
      <c r="J26" s="262"/>
      <c r="K26" s="262"/>
      <c r="L26" s="262"/>
      <c r="M26" s="262"/>
      <c r="N26" s="262"/>
      <c r="O26" s="262"/>
      <c r="P26" s="262"/>
      <c r="Q26" s="262"/>
      <c r="R26" s="262"/>
      <c r="S26" s="262"/>
      <c r="T26" s="262"/>
      <c r="U26" s="262"/>
      <c r="V26" s="262"/>
      <c r="W26" s="262"/>
      <c r="X26" s="263"/>
      <c r="Y26" s="197"/>
      <c r="Z26" s="198"/>
      <c r="AA26" s="198"/>
      <c r="AB26" s="198"/>
      <c r="AC26" s="198"/>
      <c r="AD26" s="198"/>
      <c r="AE26" s="198"/>
      <c r="AF26" s="198"/>
      <c r="AG26" s="198"/>
      <c r="AH26" s="198"/>
      <c r="AI26" s="198"/>
      <c r="AJ26" s="198"/>
      <c r="AK26" s="199"/>
      <c r="AL26" s="186"/>
      <c r="AM26" s="187"/>
      <c r="AN26" s="188"/>
      <c r="AO26" s="186"/>
      <c r="AP26" s="187"/>
      <c r="AQ26" s="188"/>
      <c r="AR26" s="186"/>
      <c r="AS26" s="187"/>
      <c r="AT26" s="188"/>
      <c r="AU26" s="186"/>
      <c r="AV26" s="187"/>
      <c r="AW26" s="188"/>
      <c r="AX26" s="186"/>
      <c r="AY26" s="187"/>
      <c r="AZ26" s="188"/>
      <c r="BA26" s="186"/>
      <c r="BB26" s="187"/>
      <c r="BC26" s="188"/>
      <c r="BD26" s="186"/>
      <c r="BE26" s="187"/>
      <c r="BF26" s="187"/>
      <c r="BG26" s="188"/>
      <c r="BH26" s="186"/>
      <c r="BI26" s="187"/>
      <c r="BJ26" s="187"/>
      <c r="BK26" s="188"/>
      <c r="BL26" s="186"/>
      <c r="BM26" s="187"/>
      <c r="BN26" s="187"/>
      <c r="BO26" s="188"/>
      <c r="BP26" s="186"/>
      <c r="BQ26" s="187"/>
      <c r="BR26" s="187"/>
      <c r="BS26" s="188"/>
      <c r="BT26" s="186"/>
      <c r="BU26" s="187"/>
      <c r="BV26" s="187"/>
      <c r="BW26" s="188"/>
      <c r="BX26" s="186"/>
      <c r="BY26" s="187"/>
      <c r="BZ26" s="187"/>
      <c r="CA26" s="188"/>
      <c r="CB26" s="186"/>
      <c r="CC26" s="187"/>
      <c r="CD26" s="187"/>
      <c r="CE26" s="188"/>
      <c r="CF26" s="186"/>
      <c r="CG26" s="187"/>
      <c r="CH26" s="187"/>
      <c r="CI26" s="188"/>
      <c r="CJ26" s="186"/>
      <c r="CK26" s="187"/>
      <c r="CL26" s="187"/>
      <c r="CM26" s="188"/>
      <c r="CN26" s="186"/>
      <c r="CO26" s="187"/>
      <c r="CP26" s="187"/>
      <c r="CQ26" s="187"/>
      <c r="CR26" s="187"/>
      <c r="CS26" s="187"/>
      <c r="CT26" s="188"/>
      <c r="CU26" s="186"/>
      <c r="CV26" s="187"/>
      <c r="CW26" s="187"/>
      <c r="CX26" s="188"/>
      <c r="CY26" s="186"/>
      <c r="CZ26" s="187"/>
      <c r="DA26" s="187"/>
      <c r="DB26" s="188"/>
      <c r="DC26" s="186"/>
      <c r="DD26" s="187"/>
      <c r="DE26" s="187"/>
      <c r="DF26" s="188"/>
      <c r="DG26" s="186"/>
      <c r="DH26" s="187"/>
      <c r="DI26" s="187"/>
      <c r="DJ26" s="188"/>
      <c r="DK26" s="186"/>
      <c r="DL26" s="187"/>
      <c r="DM26" s="187"/>
      <c r="DN26" s="188"/>
      <c r="DO26" s="186"/>
      <c r="DP26" s="187"/>
      <c r="DQ26" s="187"/>
      <c r="DR26" s="188"/>
      <c r="DS26" s="186"/>
      <c r="DT26" s="187"/>
      <c r="DU26" s="187"/>
      <c r="DV26" s="188"/>
      <c r="DW26" s="186"/>
      <c r="DX26" s="187"/>
      <c r="DY26" s="187"/>
      <c r="DZ26" s="188"/>
      <c r="EA26" s="186"/>
      <c r="EB26" s="187"/>
      <c r="EC26" s="187"/>
      <c r="ED26" s="188"/>
      <c r="EE26" s="186"/>
      <c r="EF26" s="187"/>
      <c r="EG26" s="187"/>
      <c r="EH26" s="188"/>
      <c r="EI26" s="186"/>
      <c r="EJ26" s="187"/>
      <c r="EK26" s="187"/>
      <c r="EL26" s="188"/>
      <c r="EM26" s="186"/>
      <c r="EN26" s="187"/>
      <c r="EO26" s="187"/>
      <c r="EP26" s="188"/>
      <c r="EQ26" s="186"/>
      <c r="ER26" s="187"/>
      <c r="ES26" s="187"/>
      <c r="ET26" s="188"/>
      <c r="EU26" s="186"/>
      <c r="EV26" s="187"/>
      <c r="EW26" s="187"/>
      <c r="EX26" s="188"/>
      <c r="EY26" s="186"/>
      <c r="EZ26" s="187"/>
      <c r="FA26" s="187"/>
      <c r="FB26" s="188"/>
      <c r="FC26" s="186"/>
      <c r="FD26" s="187"/>
      <c r="FE26" s="187"/>
      <c r="FF26" s="188"/>
      <c r="FG26" s="192"/>
      <c r="FH26" s="193"/>
      <c r="FI26" s="193"/>
      <c r="FJ26" s="193"/>
      <c r="FK26" s="193"/>
      <c r="FL26" s="193"/>
      <c r="FM26" s="193"/>
      <c r="FN26" s="193"/>
      <c r="FO26" s="194"/>
      <c r="FP26" s="192"/>
      <c r="FQ26" s="193"/>
      <c r="FR26" s="193"/>
      <c r="FS26" s="193"/>
      <c r="FT26" s="193"/>
      <c r="FU26" s="194"/>
      <c r="FV26" s="192"/>
      <c r="FW26" s="193"/>
      <c r="FX26" s="193"/>
      <c r="FY26" s="193"/>
      <c r="FZ26" s="193"/>
      <c r="GA26" s="193"/>
      <c r="GB26" s="193"/>
      <c r="GC26" s="194"/>
      <c r="GD26" s="192"/>
      <c r="GE26" s="193"/>
      <c r="GF26" s="193"/>
      <c r="GG26" s="193"/>
      <c r="GH26" s="193"/>
      <c r="GI26" s="193"/>
      <c r="GJ26" s="194"/>
      <c r="GK26" s="192"/>
      <c r="GL26" s="193"/>
      <c r="GM26" s="193"/>
      <c r="GN26" s="193"/>
      <c r="GO26" s="193"/>
      <c r="GP26" s="193"/>
      <c r="GQ26" s="194"/>
      <c r="GR26" s="192"/>
      <c r="GS26" s="193"/>
      <c r="GT26" s="193"/>
      <c r="GU26" s="193"/>
      <c r="GV26" s="193"/>
      <c r="GW26" s="193"/>
      <c r="GX26" s="193"/>
      <c r="GY26" s="193"/>
      <c r="GZ26" s="194"/>
      <c r="HA26" s="192"/>
      <c r="HB26" s="193"/>
      <c r="HC26" s="193"/>
      <c r="HD26" s="193"/>
      <c r="HE26" s="193"/>
      <c r="HF26" s="193"/>
      <c r="HG26" s="193"/>
      <c r="HH26" s="193"/>
      <c r="HI26" s="194"/>
      <c r="HJ26" s="186"/>
      <c r="HK26" s="187"/>
      <c r="HL26" s="187"/>
      <c r="HM26" s="187"/>
      <c r="HN26" s="187"/>
      <c r="HO26" s="187"/>
      <c r="HP26" s="187"/>
      <c r="HQ26" s="187"/>
      <c r="HR26" s="187"/>
      <c r="HS26" s="188"/>
      <c r="HT26" s="189"/>
      <c r="HU26" s="190"/>
      <c r="HV26" s="190"/>
      <c r="HW26" s="190"/>
      <c r="HX26" s="190"/>
      <c r="HY26" s="191"/>
      <c r="HZ26" s="186"/>
      <c r="IA26" s="187"/>
      <c r="IB26" s="187"/>
      <c r="IC26" s="187"/>
      <c r="ID26" s="187"/>
      <c r="IE26" s="187"/>
      <c r="IF26" s="187"/>
      <c r="IG26" s="187"/>
      <c r="IH26" s="187"/>
      <c r="II26" s="188"/>
      <c r="IJ26" s="192"/>
      <c r="IK26" s="193"/>
      <c r="IL26" s="193"/>
      <c r="IM26" s="193"/>
      <c r="IN26" s="193"/>
      <c r="IO26" s="193"/>
      <c r="IP26" s="193"/>
      <c r="IQ26" s="193"/>
      <c r="IR26" s="193"/>
      <c r="IS26" s="193"/>
      <c r="IT26" s="193"/>
      <c r="IU26" s="193"/>
      <c r="IV26" s="194"/>
    </row>
    <row r="27" spans="1:256" s="61" customFormat="1" ht="19.5" customHeight="1" thickBot="1" x14ac:dyDescent="0.25">
      <c r="A27" s="249"/>
      <c r="B27" s="250"/>
      <c r="C27" s="250"/>
      <c r="D27" s="250"/>
      <c r="E27" s="250"/>
      <c r="F27" s="251"/>
      <c r="G27" s="264"/>
      <c r="H27" s="265"/>
      <c r="I27" s="265"/>
      <c r="J27" s="265"/>
      <c r="K27" s="265"/>
      <c r="L27" s="265"/>
      <c r="M27" s="265"/>
      <c r="N27" s="265"/>
      <c r="O27" s="265"/>
      <c r="P27" s="265"/>
      <c r="Q27" s="265"/>
      <c r="R27" s="265"/>
      <c r="S27" s="265"/>
      <c r="T27" s="265"/>
      <c r="U27" s="265"/>
      <c r="V27" s="265"/>
      <c r="W27" s="265"/>
      <c r="X27" s="266"/>
      <c r="Y27" s="218"/>
      <c r="Z27" s="219"/>
      <c r="AA27" s="219"/>
      <c r="AB27" s="219"/>
      <c r="AC27" s="219"/>
      <c r="AD27" s="219"/>
      <c r="AE27" s="219"/>
      <c r="AF27" s="219"/>
      <c r="AG27" s="219"/>
      <c r="AH27" s="219"/>
      <c r="AI27" s="219"/>
      <c r="AJ27" s="219"/>
      <c r="AK27" s="220"/>
      <c r="AL27" s="203"/>
      <c r="AM27" s="204"/>
      <c r="AN27" s="205"/>
      <c r="AO27" s="203"/>
      <c r="AP27" s="204"/>
      <c r="AQ27" s="205"/>
      <c r="AR27" s="203"/>
      <c r="AS27" s="204"/>
      <c r="AT27" s="205"/>
      <c r="AU27" s="203"/>
      <c r="AV27" s="204"/>
      <c r="AW27" s="205"/>
      <c r="AX27" s="203"/>
      <c r="AY27" s="204"/>
      <c r="AZ27" s="205"/>
      <c r="BA27" s="203"/>
      <c r="BB27" s="204"/>
      <c r="BC27" s="205"/>
      <c r="BD27" s="203"/>
      <c r="BE27" s="204"/>
      <c r="BF27" s="204"/>
      <c r="BG27" s="205"/>
      <c r="BH27" s="203"/>
      <c r="BI27" s="204"/>
      <c r="BJ27" s="204"/>
      <c r="BK27" s="205"/>
      <c r="BL27" s="203"/>
      <c r="BM27" s="204"/>
      <c r="BN27" s="204"/>
      <c r="BO27" s="205"/>
      <c r="BP27" s="203"/>
      <c r="BQ27" s="204"/>
      <c r="BR27" s="204"/>
      <c r="BS27" s="205"/>
      <c r="BT27" s="203"/>
      <c r="BU27" s="204"/>
      <c r="BV27" s="204"/>
      <c r="BW27" s="205"/>
      <c r="BX27" s="203"/>
      <c r="BY27" s="204"/>
      <c r="BZ27" s="204"/>
      <c r="CA27" s="205"/>
      <c r="CB27" s="203"/>
      <c r="CC27" s="204"/>
      <c r="CD27" s="204"/>
      <c r="CE27" s="205"/>
      <c r="CF27" s="203"/>
      <c r="CG27" s="204"/>
      <c r="CH27" s="204"/>
      <c r="CI27" s="205"/>
      <c r="CJ27" s="203"/>
      <c r="CK27" s="204"/>
      <c r="CL27" s="204"/>
      <c r="CM27" s="205"/>
      <c r="CN27" s="203"/>
      <c r="CO27" s="204"/>
      <c r="CP27" s="204"/>
      <c r="CQ27" s="204"/>
      <c r="CR27" s="204"/>
      <c r="CS27" s="204"/>
      <c r="CT27" s="205"/>
      <c r="CU27" s="203"/>
      <c r="CV27" s="204"/>
      <c r="CW27" s="204"/>
      <c r="CX27" s="205"/>
      <c r="CY27" s="203"/>
      <c r="CZ27" s="204"/>
      <c r="DA27" s="204"/>
      <c r="DB27" s="205"/>
      <c r="DC27" s="203"/>
      <c r="DD27" s="204"/>
      <c r="DE27" s="204"/>
      <c r="DF27" s="205"/>
      <c r="DG27" s="203"/>
      <c r="DH27" s="204"/>
      <c r="DI27" s="204"/>
      <c r="DJ27" s="205"/>
      <c r="DK27" s="203"/>
      <c r="DL27" s="204"/>
      <c r="DM27" s="204"/>
      <c r="DN27" s="205"/>
      <c r="DO27" s="203"/>
      <c r="DP27" s="204"/>
      <c r="DQ27" s="204"/>
      <c r="DR27" s="205"/>
      <c r="DS27" s="203"/>
      <c r="DT27" s="204"/>
      <c r="DU27" s="204"/>
      <c r="DV27" s="205"/>
      <c r="DW27" s="203"/>
      <c r="DX27" s="204"/>
      <c r="DY27" s="204"/>
      <c r="DZ27" s="205"/>
      <c r="EA27" s="203"/>
      <c r="EB27" s="204"/>
      <c r="EC27" s="204"/>
      <c r="ED27" s="205"/>
      <c r="EE27" s="203"/>
      <c r="EF27" s="204"/>
      <c r="EG27" s="204"/>
      <c r="EH27" s="205"/>
      <c r="EI27" s="203"/>
      <c r="EJ27" s="204"/>
      <c r="EK27" s="204"/>
      <c r="EL27" s="205"/>
      <c r="EM27" s="203"/>
      <c r="EN27" s="204"/>
      <c r="EO27" s="204"/>
      <c r="EP27" s="205"/>
      <c r="EQ27" s="203"/>
      <c r="ER27" s="204"/>
      <c r="ES27" s="204"/>
      <c r="ET27" s="205"/>
      <c r="EU27" s="203"/>
      <c r="EV27" s="204"/>
      <c r="EW27" s="204"/>
      <c r="EX27" s="205"/>
      <c r="EY27" s="203"/>
      <c r="EZ27" s="204"/>
      <c r="FA27" s="204"/>
      <c r="FB27" s="205"/>
      <c r="FC27" s="203"/>
      <c r="FD27" s="204"/>
      <c r="FE27" s="204"/>
      <c r="FF27" s="205"/>
      <c r="FG27" s="209"/>
      <c r="FH27" s="210"/>
      <c r="FI27" s="210"/>
      <c r="FJ27" s="210"/>
      <c r="FK27" s="210"/>
      <c r="FL27" s="210"/>
      <c r="FM27" s="210"/>
      <c r="FN27" s="210"/>
      <c r="FO27" s="211"/>
      <c r="FP27" s="209"/>
      <c r="FQ27" s="210"/>
      <c r="FR27" s="210"/>
      <c r="FS27" s="210"/>
      <c r="FT27" s="210"/>
      <c r="FU27" s="211"/>
      <c r="FV27" s="209"/>
      <c r="FW27" s="210"/>
      <c r="FX27" s="210"/>
      <c r="FY27" s="210"/>
      <c r="FZ27" s="210"/>
      <c r="GA27" s="210"/>
      <c r="GB27" s="210"/>
      <c r="GC27" s="211"/>
      <c r="GD27" s="209"/>
      <c r="GE27" s="210"/>
      <c r="GF27" s="210"/>
      <c r="GG27" s="210"/>
      <c r="GH27" s="210"/>
      <c r="GI27" s="210"/>
      <c r="GJ27" s="211"/>
      <c r="GK27" s="209"/>
      <c r="GL27" s="210"/>
      <c r="GM27" s="210"/>
      <c r="GN27" s="210"/>
      <c r="GO27" s="210"/>
      <c r="GP27" s="210"/>
      <c r="GQ27" s="211"/>
      <c r="GR27" s="209"/>
      <c r="GS27" s="210"/>
      <c r="GT27" s="210"/>
      <c r="GU27" s="210"/>
      <c r="GV27" s="210"/>
      <c r="GW27" s="210"/>
      <c r="GX27" s="210"/>
      <c r="GY27" s="210"/>
      <c r="GZ27" s="211"/>
      <c r="HA27" s="209"/>
      <c r="HB27" s="210"/>
      <c r="HC27" s="210"/>
      <c r="HD27" s="210"/>
      <c r="HE27" s="210"/>
      <c r="HF27" s="210"/>
      <c r="HG27" s="210"/>
      <c r="HH27" s="210"/>
      <c r="HI27" s="211"/>
      <c r="HJ27" s="203"/>
      <c r="HK27" s="204"/>
      <c r="HL27" s="204"/>
      <c r="HM27" s="204"/>
      <c r="HN27" s="204"/>
      <c r="HO27" s="204"/>
      <c r="HP27" s="204"/>
      <c r="HQ27" s="204"/>
      <c r="HR27" s="204"/>
      <c r="HS27" s="205"/>
      <c r="HT27" s="212"/>
      <c r="HU27" s="213"/>
      <c r="HV27" s="213"/>
      <c r="HW27" s="213"/>
      <c r="HX27" s="213"/>
      <c r="HY27" s="214"/>
      <c r="HZ27" s="203"/>
      <c r="IA27" s="204"/>
      <c r="IB27" s="204"/>
      <c r="IC27" s="204"/>
      <c r="ID27" s="204"/>
      <c r="IE27" s="204"/>
      <c r="IF27" s="204"/>
      <c r="IG27" s="204"/>
      <c r="IH27" s="204"/>
      <c r="II27" s="205"/>
      <c r="IJ27" s="209"/>
      <c r="IK27" s="210"/>
      <c r="IL27" s="210"/>
      <c r="IM27" s="210"/>
      <c r="IN27" s="210"/>
      <c r="IO27" s="210"/>
      <c r="IP27" s="210"/>
      <c r="IQ27" s="210"/>
      <c r="IR27" s="210"/>
      <c r="IS27" s="210"/>
      <c r="IT27" s="210"/>
      <c r="IU27" s="210"/>
      <c r="IV27" s="211"/>
    </row>
    <row r="28" spans="1:256" s="61" customFormat="1" ht="19.5" customHeight="1" thickBot="1" x14ac:dyDescent="0.25">
      <c r="A28" s="249">
        <v>11</v>
      </c>
      <c r="B28" s="250"/>
      <c r="C28" s="250"/>
      <c r="D28" s="250"/>
      <c r="E28" s="250"/>
      <c r="F28" s="251"/>
      <c r="G28" s="261"/>
      <c r="H28" s="262"/>
      <c r="I28" s="262"/>
      <c r="J28" s="262"/>
      <c r="K28" s="262"/>
      <c r="L28" s="262"/>
      <c r="M28" s="262"/>
      <c r="N28" s="262"/>
      <c r="O28" s="262"/>
      <c r="P28" s="262"/>
      <c r="Q28" s="262"/>
      <c r="R28" s="262"/>
      <c r="S28" s="262"/>
      <c r="T28" s="262"/>
      <c r="U28" s="262"/>
      <c r="V28" s="262"/>
      <c r="W28" s="262"/>
      <c r="X28" s="263"/>
      <c r="Y28" s="197"/>
      <c r="Z28" s="198"/>
      <c r="AA28" s="198"/>
      <c r="AB28" s="198"/>
      <c r="AC28" s="198"/>
      <c r="AD28" s="198"/>
      <c r="AE28" s="198"/>
      <c r="AF28" s="198"/>
      <c r="AG28" s="198"/>
      <c r="AH28" s="198"/>
      <c r="AI28" s="198"/>
      <c r="AJ28" s="198"/>
      <c r="AK28" s="199"/>
      <c r="AL28" s="186"/>
      <c r="AM28" s="187"/>
      <c r="AN28" s="188"/>
      <c r="AO28" s="186"/>
      <c r="AP28" s="187"/>
      <c r="AQ28" s="188"/>
      <c r="AR28" s="186"/>
      <c r="AS28" s="187"/>
      <c r="AT28" s="188"/>
      <c r="AU28" s="186"/>
      <c r="AV28" s="187"/>
      <c r="AW28" s="188"/>
      <c r="AX28" s="186"/>
      <c r="AY28" s="187"/>
      <c r="AZ28" s="188"/>
      <c r="BA28" s="186"/>
      <c r="BB28" s="187"/>
      <c r="BC28" s="188"/>
      <c r="BD28" s="186"/>
      <c r="BE28" s="187"/>
      <c r="BF28" s="187"/>
      <c r="BG28" s="188"/>
      <c r="BH28" s="186"/>
      <c r="BI28" s="187"/>
      <c r="BJ28" s="187"/>
      <c r="BK28" s="188"/>
      <c r="BL28" s="186"/>
      <c r="BM28" s="187"/>
      <c r="BN28" s="187"/>
      <c r="BO28" s="188"/>
      <c r="BP28" s="186"/>
      <c r="BQ28" s="187"/>
      <c r="BR28" s="187"/>
      <c r="BS28" s="188"/>
      <c r="BT28" s="186"/>
      <c r="BU28" s="187"/>
      <c r="BV28" s="187"/>
      <c r="BW28" s="188"/>
      <c r="BX28" s="186"/>
      <c r="BY28" s="187"/>
      <c r="BZ28" s="187"/>
      <c r="CA28" s="188"/>
      <c r="CB28" s="186"/>
      <c r="CC28" s="187"/>
      <c r="CD28" s="187"/>
      <c r="CE28" s="188"/>
      <c r="CF28" s="186"/>
      <c r="CG28" s="187"/>
      <c r="CH28" s="187"/>
      <c r="CI28" s="188"/>
      <c r="CJ28" s="186"/>
      <c r="CK28" s="187"/>
      <c r="CL28" s="187"/>
      <c r="CM28" s="188"/>
      <c r="CN28" s="186"/>
      <c r="CO28" s="187"/>
      <c r="CP28" s="187"/>
      <c r="CQ28" s="187"/>
      <c r="CR28" s="187"/>
      <c r="CS28" s="187"/>
      <c r="CT28" s="188"/>
      <c r="CU28" s="186"/>
      <c r="CV28" s="187"/>
      <c r="CW28" s="187"/>
      <c r="CX28" s="188"/>
      <c r="CY28" s="186"/>
      <c r="CZ28" s="187"/>
      <c r="DA28" s="187"/>
      <c r="DB28" s="188"/>
      <c r="DC28" s="186"/>
      <c r="DD28" s="187"/>
      <c r="DE28" s="187"/>
      <c r="DF28" s="188"/>
      <c r="DG28" s="186"/>
      <c r="DH28" s="187"/>
      <c r="DI28" s="187"/>
      <c r="DJ28" s="188"/>
      <c r="DK28" s="186"/>
      <c r="DL28" s="187"/>
      <c r="DM28" s="187"/>
      <c r="DN28" s="188"/>
      <c r="DO28" s="186"/>
      <c r="DP28" s="187"/>
      <c r="DQ28" s="187"/>
      <c r="DR28" s="188"/>
      <c r="DS28" s="186"/>
      <c r="DT28" s="187"/>
      <c r="DU28" s="187"/>
      <c r="DV28" s="188"/>
      <c r="DW28" s="186"/>
      <c r="DX28" s="187"/>
      <c r="DY28" s="187"/>
      <c r="DZ28" s="188"/>
      <c r="EA28" s="186"/>
      <c r="EB28" s="187"/>
      <c r="EC28" s="187"/>
      <c r="ED28" s="188"/>
      <c r="EE28" s="186"/>
      <c r="EF28" s="187"/>
      <c r="EG28" s="187"/>
      <c r="EH28" s="188"/>
      <c r="EI28" s="186"/>
      <c r="EJ28" s="187"/>
      <c r="EK28" s="187"/>
      <c r="EL28" s="188"/>
      <c r="EM28" s="186"/>
      <c r="EN28" s="187"/>
      <c r="EO28" s="187"/>
      <c r="EP28" s="188"/>
      <c r="EQ28" s="186"/>
      <c r="ER28" s="187"/>
      <c r="ES28" s="187"/>
      <c r="ET28" s="188"/>
      <c r="EU28" s="186"/>
      <c r="EV28" s="187"/>
      <c r="EW28" s="187"/>
      <c r="EX28" s="188"/>
      <c r="EY28" s="186"/>
      <c r="EZ28" s="187"/>
      <c r="FA28" s="187"/>
      <c r="FB28" s="188"/>
      <c r="FC28" s="186"/>
      <c r="FD28" s="187"/>
      <c r="FE28" s="187"/>
      <c r="FF28" s="188"/>
      <c r="FG28" s="192"/>
      <c r="FH28" s="193"/>
      <c r="FI28" s="193"/>
      <c r="FJ28" s="193"/>
      <c r="FK28" s="193"/>
      <c r="FL28" s="193"/>
      <c r="FM28" s="193"/>
      <c r="FN28" s="193"/>
      <c r="FO28" s="194"/>
      <c r="FP28" s="192"/>
      <c r="FQ28" s="193"/>
      <c r="FR28" s="193"/>
      <c r="FS28" s="193"/>
      <c r="FT28" s="193"/>
      <c r="FU28" s="194"/>
      <c r="FV28" s="192"/>
      <c r="FW28" s="193"/>
      <c r="FX28" s="193"/>
      <c r="FY28" s="193"/>
      <c r="FZ28" s="193"/>
      <c r="GA28" s="193"/>
      <c r="GB28" s="193"/>
      <c r="GC28" s="194"/>
      <c r="GD28" s="192"/>
      <c r="GE28" s="193"/>
      <c r="GF28" s="193"/>
      <c r="GG28" s="193"/>
      <c r="GH28" s="193"/>
      <c r="GI28" s="193"/>
      <c r="GJ28" s="194"/>
      <c r="GK28" s="192"/>
      <c r="GL28" s="193"/>
      <c r="GM28" s="193"/>
      <c r="GN28" s="193"/>
      <c r="GO28" s="193"/>
      <c r="GP28" s="193"/>
      <c r="GQ28" s="194"/>
      <c r="GR28" s="192"/>
      <c r="GS28" s="193"/>
      <c r="GT28" s="193"/>
      <c r="GU28" s="193"/>
      <c r="GV28" s="193"/>
      <c r="GW28" s="193"/>
      <c r="GX28" s="193"/>
      <c r="GY28" s="193"/>
      <c r="GZ28" s="194"/>
      <c r="HA28" s="192"/>
      <c r="HB28" s="193"/>
      <c r="HC28" s="193"/>
      <c r="HD28" s="193"/>
      <c r="HE28" s="193"/>
      <c r="HF28" s="193"/>
      <c r="HG28" s="193"/>
      <c r="HH28" s="193"/>
      <c r="HI28" s="194"/>
      <c r="HJ28" s="186"/>
      <c r="HK28" s="187"/>
      <c r="HL28" s="187"/>
      <c r="HM28" s="187"/>
      <c r="HN28" s="187"/>
      <c r="HO28" s="187"/>
      <c r="HP28" s="187"/>
      <c r="HQ28" s="187"/>
      <c r="HR28" s="187"/>
      <c r="HS28" s="188"/>
      <c r="HT28" s="189"/>
      <c r="HU28" s="190"/>
      <c r="HV28" s="190"/>
      <c r="HW28" s="190"/>
      <c r="HX28" s="190"/>
      <c r="HY28" s="191"/>
      <c r="HZ28" s="186"/>
      <c r="IA28" s="187"/>
      <c r="IB28" s="187"/>
      <c r="IC28" s="187"/>
      <c r="ID28" s="187"/>
      <c r="IE28" s="187"/>
      <c r="IF28" s="187"/>
      <c r="IG28" s="187"/>
      <c r="IH28" s="187"/>
      <c r="II28" s="188"/>
      <c r="IJ28" s="192"/>
      <c r="IK28" s="193"/>
      <c r="IL28" s="193"/>
      <c r="IM28" s="193"/>
      <c r="IN28" s="193"/>
      <c r="IO28" s="193"/>
      <c r="IP28" s="193"/>
      <c r="IQ28" s="193"/>
      <c r="IR28" s="193"/>
      <c r="IS28" s="193"/>
      <c r="IT28" s="193"/>
      <c r="IU28" s="193"/>
      <c r="IV28" s="194"/>
    </row>
    <row r="29" spans="1:256" s="61" customFormat="1" ht="19.5" customHeight="1" thickBot="1" x14ac:dyDescent="0.25">
      <c r="A29" s="249"/>
      <c r="B29" s="250"/>
      <c r="C29" s="250"/>
      <c r="D29" s="250"/>
      <c r="E29" s="250"/>
      <c r="F29" s="251"/>
      <c r="G29" s="264"/>
      <c r="H29" s="265"/>
      <c r="I29" s="265"/>
      <c r="J29" s="265"/>
      <c r="K29" s="265"/>
      <c r="L29" s="265"/>
      <c r="M29" s="265"/>
      <c r="N29" s="265"/>
      <c r="O29" s="265"/>
      <c r="P29" s="265"/>
      <c r="Q29" s="265"/>
      <c r="R29" s="265"/>
      <c r="S29" s="265"/>
      <c r="T29" s="265"/>
      <c r="U29" s="265"/>
      <c r="V29" s="265"/>
      <c r="W29" s="265"/>
      <c r="X29" s="266"/>
      <c r="Y29" s="218"/>
      <c r="Z29" s="219"/>
      <c r="AA29" s="219"/>
      <c r="AB29" s="219"/>
      <c r="AC29" s="219"/>
      <c r="AD29" s="219"/>
      <c r="AE29" s="219"/>
      <c r="AF29" s="219"/>
      <c r="AG29" s="219"/>
      <c r="AH29" s="219"/>
      <c r="AI29" s="219"/>
      <c r="AJ29" s="219"/>
      <c r="AK29" s="220"/>
      <c r="AL29" s="203"/>
      <c r="AM29" s="204"/>
      <c r="AN29" s="205"/>
      <c r="AO29" s="203"/>
      <c r="AP29" s="204"/>
      <c r="AQ29" s="205"/>
      <c r="AR29" s="203"/>
      <c r="AS29" s="204"/>
      <c r="AT29" s="205"/>
      <c r="AU29" s="203"/>
      <c r="AV29" s="204"/>
      <c r="AW29" s="205"/>
      <c r="AX29" s="203"/>
      <c r="AY29" s="204"/>
      <c r="AZ29" s="205"/>
      <c r="BA29" s="203"/>
      <c r="BB29" s="204"/>
      <c r="BC29" s="205"/>
      <c r="BD29" s="203"/>
      <c r="BE29" s="204"/>
      <c r="BF29" s="204"/>
      <c r="BG29" s="205"/>
      <c r="BH29" s="203"/>
      <c r="BI29" s="204"/>
      <c r="BJ29" s="204"/>
      <c r="BK29" s="205"/>
      <c r="BL29" s="203"/>
      <c r="BM29" s="204"/>
      <c r="BN29" s="204"/>
      <c r="BO29" s="205"/>
      <c r="BP29" s="203"/>
      <c r="BQ29" s="204"/>
      <c r="BR29" s="204"/>
      <c r="BS29" s="205"/>
      <c r="BT29" s="203"/>
      <c r="BU29" s="204"/>
      <c r="BV29" s="204"/>
      <c r="BW29" s="205"/>
      <c r="BX29" s="203"/>
      <c r="BY29" s="204"/>
      <c r="BZ29" s="204"/>
      <c r="CA29" s="205"/>
      <c r="CB29" s="203"/>
      <c r="CC29" s="204"/>
      <c r="CD29" s="204"/>
      <c r="CE29" s="205"/>
      <c r="CF29" s="203"/>
      <c r="CG29" s="204"/>
      <c r="CH29" s="204"/>
      <c r="CI29" s="205"/>
      <c r="CJ29" s="203"/>
      <c r="CK29" s="204"/>
      <c r="CL29" s="204"/>
      <c r="CM29" s="205"/>
      <c r="CN29" s="203"/>
      <c r="CO29" s="204"/>
      <c r="CP29" s="204"/>
      <c r="CQ29" s="204"/>
      <c r="CR29" s="204"/>
      <c r="CS29" s="204"/>
      <c r="CT29" s="205"/>
      <c r="CU29" s="203"/>
      <c r="CV29" s="204"/>
      <c r="CW29" s="204"/>
      <c r="CX29" s="205"/>
      <c r="CY29" s="203"/>
      <c r="CZ29" s="204"/>
      <c r="DA29" s="204"/>
      <c r="DB29" s="205"/>
      <c r="DC29" s="203"/>
      <c r="DD29" s="204"/>
      <c r="DE29" s="204"/>
      <c r="DF29" s="205"/>
      <c r="DG29" s="203"/>
      <c r="DH29" s="204"/>
      <c r="DI29" s="204"/>
      <c r="DJ29" s="205"/>
      <c r="DK29" s="203"/>
      <c r="DL29" s="204"/>
      <c r="DM29" s="204"/>
      <c r="DN29" s="205"/>
      <c r="DO29" s="203"/>
      <c r="DP29" s="204"/>
      <c r="DQ29" s="204"/>
      <c r="DR29" s="205"/>
      <c r="DS29" s="203"/>
      <c r="DT29" s="204"/>
      <c r="DU29" s="204"/>
      <c r="DV29" s="205"/>
      <c r="DW29" s="203"/>
      <c r="DX29" s="204"/>
      <c r="DY29" s="204"/>
      <c r="DZ29" s="205"/>
      <c r="EA29" s="203"/>
      <c r="EB29" s="204"/>
      <c r="EC29" s="204"/>
      <c r="ED29" s="205"/>
      <c r="EE29" s="203"/>
      <c r="EF29" s="204"/>
      <c r="EG29" s="204"/>
      <c r="EH29" s="205"/>
      <c r="EI29" s="203"/>
      <c r="EJ29" s="204"/>
      <c r="EK29" s="204"/>
      <c r="EL29" s="205"/>
      <c r="EM29" s="203"/>
      <c r="EN29" s="204"/>
      <c r="EO29" s="204"/>
      <c r="EP29" s="205"/>
      <c r="EQ29" s="203"/>
      <c r="ER29" s="204"/>
      <c r="ES29" s="204"/>
      <c r="ET29" s="205"/>
      <c r="EU29" s="203"/>
      <c r="EV29" s="204"/>
      <c r="EW29" s="204"/>
      <c r="EX29" s="205"/>
      <c r="EY29" s="203"/>
      <c r="EZ29" s="204"/>
      <c r="FA29" s="204"/>
      <c r="FB29" s="205"/>
      <c r="FC29" s="203"/>
      <c r="FD29" s="204"/>
      <c r="FE29" s="204"/>
      <c r="FF29" s="205"/>
      <c r="FG29" s="209"/>
      <c r="FH29" s="210"/>
      <c r="FI29" s="210"/>
      <c r="FJ29" s="210"/>
      <c r="FK29" s="210"/>
      <c r="FL29" s="210"/>
      <c r="FM29" s="210"/>
      <c r="FN29" s="210"/>
      <c r="FO29" s="211"/>
      <c r="FP29" s="209"/>
      <c r="FQ29" s="210"/>
      <c r="FR29" s="210"/>
      <c r="FS29" s="210"/>
      <c r="FT29" s="210"/>
      <c r="FU29" s="211"/>
      <c r="FV29" s="209"/>
      <c r="FW29" s="210"/>
      <c r="FX29" s="210"/>
      <c r="FY29" s="210"/>
      <c r="FZ29" s="210"/>
      <c r="GA29" s="210"/>
      <c r="GB29" s="210"/>
      <c r="GC29" s="211"/>
      <c r="GD29" s="209"/>
      <c r="GE29" s="210"/>
      <c r="GF29" s="210"/>
      <c r="GG29" s="210"/>
      <c r="GH29" s="210"/>
      <c r="GI29" s="210"/>
      <c r="GJ29" s="211"/>
      <c r="GK29" s="209"/>
      <c r="GL29" s="210"/>
      <c r="GM29" s="210"/>
      <c r="GN29" s="210"/>
      <c r="GO29" s="210"/>
      <c r="GP29" s="210"/>
      <c r="GQ29" s="211"/>
      <c r="GR29" s="209"/>
      <c r="GS29" s="210"/>
      <c r="GT29" s="210"/>
      <c r="GU29" s="210"/>
      <c r="GV29" s="210"/>
      <c r="GW29" s="210"/>
      <c r="GX29" s="210"/>
      <c r="GY29" s="210"/>
      <c r="GZ29" s="211"/>
      <c r="HA29" s="209"/>
      <c r="HB29" s="210"/>
      <c r="HC29" s="210"/>
      <c r="HD29" s="210"/>
      <c r="HE29" s="210"/>
      <c r="HF29" s="210"/>
      <c r="HG29" s="210"/>
      <c r="HH29" s="210"/>
      <c r="HI29" s="211"/>
      <c r="HJ29" s="203"/>
      <c r="HK29" s="204"/>
      <c r="HL29" s="204"/>
      <c r="HM29" s="204"/>
      <c r="HN29" s="204"/>
      <c r="HO29" s="204"/>
      <c r="HP29" s="204"/>
      <c r="HQ29" s="204"/>
      <c r="HR29" s="204"/>
      <c r="HS29" s="205"/>
      <c r="HT29" s="212"/>
      <c r="HU29" s="213"/>
      <c r="HV29" s="213"/>
      <c r="HW29" s="213"/>
      <c r="HX29" s="213"/>
      <c r="HY29" s="214"/>
      <c r="HZ29" s="203"/>
      <c r="IA29" s="204"/>
      <c r="IB29" s="204"/>
      <c r="IC29" s="204"/>
      <c r="ID29" s="204"/>
      <c r="IE29" s="204"/>
      <c r="IF29" s="204"/>
      <c r="IG29" s="204"/>
      <c r="IH29" s="204"/>
      <c r="II29" s="205"/>
      <c r="IJ29" s="209"/>
      <c r="IK29" s="210"/>
      <c r="IL29" s="210"/>
      <c r="IM29" s="210"/>
      <c r="IN29" s="210"/>
      <c r="IO29" s="210"/>
      <c r="IP29" s="210"/>
      <c r="IQ29" s="210"/>
      <c r="IR29" s="210"/>
      <c r="IS29" s="210"/>
      <c r="IT29" s="210"/>
      <c r="IU29" s="210"/>
      <c r="IV29" s="211"/>
    </row>
    <row r="30" spans="1:256" s="61" customFormat="1" ht="19.5" customHeight="1" thickBot="1" x14ac:dyDescent="0.25">
      <c r="A30" s="249">
        <v>12</v>
      </c>
      <c r="B30" s="250"/>
      <c r="C30" s="250"/>
      <c r="D30" s="250"/>
      <c r="E30" s="250"/>
      <c r="F30" s="251"/>
      <c r="G30" s="261"/>
      <c r="H30" s="262"/>
      <c r="I30" s="262"/>
      <c r="J30" s="262"/>
      <c r="K30" s="262"/>
      <c r="L30" s="262"/>
      <c r="M30" s="262"/>
      <c r="N30" s="262"/>
      <c r="O30" s="262"/>
      <c r="P30" s="262"/>
      <c r="Q30" s="262"/>
      <c r="R30" s="262"/>
      <c r="S30" s="262"/>
      <c r="T30" s="262"/>
      <c r="U30" s="262"/>
      <c r="V30" s="262"/>
      <c r="W30" s="262"/>
      <c r="X30" s="263"/>
      <c r="Y30" s="197"/>
      <c r="Z30" s="198"/>
      <c r="AA30" s="198"/>
      <c r="AB30" s="198"/>
      <c r="AC30" s="198"/>
      <c r="AD30" s="198"/>
      <c r="AE30" s="198"/>
      <c r="AF30" s="198"/>
      <c r="AG30" s="198"/>
      <c r="AH30" s="198"/>
      <c r="AI30" s="198"/>
      <c r="AJ30" s="198"/>
      <c r="AK30" s="199"/>
      <c r="AL30" s="186"/>
      <c r="AM30" s="187"/>
      <c r="AN30" s="188"/>
      <c r="AO30" s="186"/>
      <c r="AP30" s="187"/>
      <c r="AQ30" s="188"/>
      <c r="AR30" s="186"/>
      <c r="AS30" s="187"/>
      <c r="AT30" s="188"/>
      <c r="AU30" s="186"/>
      <c r="AV30" s="187"/>
      <c r="AW30" s="188"/>
      <c r="AX30" s="186"/>
      <c r="AY30" s="187"/>
      <c r="AZ30" s="188"/>
      <c r="BA30" s="186"/>
      <c r="BB30" s="187"/>
      <c r="BC30" s="188"/>
      <c r="BD30" s="186"/>
      <c r="BE30" s="187"/>
      <c r="BF30" s="187"/>
      <c r="BG30" s="188"/>
      <c r="BH30" s="186"/>
      <c r="BI30" s="187"/>
      <c r="BJ30" s="187"/>
      <c r="BK30" s="188"/>
      <c r="BL30" s="186"/>
      <c r="BM30" s="187"/>
      <c r="BN30" s="187"/>
      <c r="BO30" s="188"/>
      <c r="BP30" s="186"/>
      <c r="BQ30" s="187"/>
      <c r="BR30" s="187"/>
      <c r="BS30" s="188"/>
      <c r="BT30" s="186"/>
      <c r="BU30" s="187"/>
      <c r="BV30" s="187"/>
      <c r="BW30" s="188"/>
      <c r="BX30" s="186"/>
      <c r="BY30" s="187"/>
      <c r="BZ30" s="187"/>
      <c r="CA30" s="188"/>
      <c r="CB30" s="186"/>
      <c r="CC30" s="187"/>
      <c r="CD30" s="187"/>
      <c r="CE30" s="188"/>
      <c r="CF30" s="186"/>
      <c r="CG30" s="187"/>
      <c r="CH30" s="187"/>
      <c r="CI30" s="188"/>
      <c r="CJ30" s="186"/>
      <c r="CK30" s="187"/>
      <c r="CL30" s="187"/>
      <c r="CM30" s="188"/>
      <c r="CN30" s="186"/>
      <c r="CO30" s="187"/>
      <c r="CP30" s="187"/>
      <c r="CQ30" s="187"/>
      <c r="CR30" s="187"/>
      <c r="CS30" s="187"/>
      <c r="CT30" s="188"/>
      <c r="CU30" s="186"/>
      <c r="CV30" s="187"/>
      <c r="CW30" s="187"/>
      <c r="CX30" s="188"/>
      <c r="CY30" s="186"/>
      <c r="CZ30" s="187"/>
      <c r="DA30" s="187"/>
      <c r="DB30" s="188"/>
      <c r="DC30" s="186"/>
      <c r="DD30" s="187"/>
      <c r="DE30" s="187"/>
      <c r="DF30" s="188"/>
      <c r="DG30" s="186"/>
      <c r="DH30" s="187"/>
      <c r="DI30" s="187"/>
      <c r="DJ30" s="188"/>
      <c r="DK30" s="186"/>
      <c r="DL30" s="187"/>
      <c r="DM30" s="187"/>
      <c r="DN30" s="188"/>
      <c r="DO30" s="186"/>
      <c r="DP30" s="187"/>
      <c r="DQ30" s="187"/>
      <c r="DR30" s="188"/>
      <c r="DS30" s="186"/>
      <c r="DT30" s="187"/>
      <c r="DU30" s="187"/>
      <c r="DV30" s="188"/>
      <c r="DW30" s="186"/>
      <c r="DX30" s="187"/>
      <c r="DY30" s="187"/>
      <c r="DZ30" s="188"/>
      <c r="EA30" s="186"/>
      <c r="EB30" s="187"/>
      <c r="EC30" s="187"/>
      <c r="ED30" s="188"/>
      <c r="EE30" s="186"/>
      <c r="EF30" s="187"/>
      <c r="EG30" s="187"/>
      <c r="EH30" s="188"/>
      <c r="EI30" s="186"/>
      <c r="EJ30" s="187"/>
      <c r="EK30" s="187"/>
      <c r="EL30" s="188"/>
      <c r="EM30" s="186"/>
      <c r="EN30" s="187"/>
      <c r="EO30" s="187"/>
      <c r="EP30" s="188"/>
      <c r="EQ30" s="186"/>
      <c r="ER30" s="187"/>
      <c r="ES30" s="187"/>
      <c r="ET30" s="188"/>
      <c r="EU30" s="186"/>
      <c r="EV30" s="187"/>
      <c r="EW30" s="187"/>
      <c r="EX30" s="188"/>
      <c r="EY30" s="186"/>
      <c r="EZ30" s="187"/>
      <c r="FA30" s="187"/>
      <c r="FB30" s="188"/>
      <c r="FC30" s="186"/>
      <c r="FD30" s="187"/>
      <c r="FE30" s="187"/>
      <c r="FF30" s="188"/>
      <c r="FG30" s="192"/>
      <c r="FH30" s="193"/>
      <c r="FI30" s="193"/>
      <c r="FJ30" s="193"/>
      <c r="FK30" s="193"/>
      <c r="FL30" s="193"/>
      <c r="FM30" s="193"/>
      <c r="FN30" s="193"/>
      <c r="FO30" s="194"/>
      <c r="FP30" s="192"/>
      <c r="FQ30" s="193"/>
      <c r="FR30" s="193"/>
      <c r="FS30" s="193"/>
      <c r="FT30" s="193"/>
      <c r="FU30" s="194"/>
      <c r="FV30" s="192"/>
      <c r="FW30" s="193"/>
      <c r="FX30" s="193"/>
      <c r="FY30" s="193"/>
      <c r="FZ30" s="193"/>
      <c r="GA30" s="193"/>
      <c r="GB30" s="193"/>
      <c r="GC30" s="194"/>
      <c r="GD30" s="192"/>
      <c r="GE30" s="193"/>
      <c r="GF30" s="193"/>
      <c r="GG30" s="193"/>
      <c r="GH30" s="193"/>
      <c r="GI30" s="193"/>
      <c r="GJ30" s="194"/>
      <c r="GK30" s="192"/>
      <c r="GL30" s="193"/>
      <c r="GM30" s="193"/>
      <c r="GN30" s="193"/>
      <c r="GO30" s="193"/>
      <c r="GP30" s="193"/>
      <c r="GQ30" s="194"/>
      <c r="GR30" s="192"/>
      <c r="GS30" s="193"/>
      <c r="GT30" s="193"/>
      <c r="GU30" s="193"/>
      <c r="GV30" s="193"/>
      <c r="GW30" s="193"/>
      <c r="GX30" s="193"/>
      <c r="GY30" s="193"/>
      <c r="GZ30" s="194"/>
      <c r="HA30" s="192"/>
      <c r="HB30" s="193"/>
      <c r="HC30" s="193"/>
      <c r="HD30" s="193"/>
      <c r="HE30" s="193"/>
      <c r="HF30" s="193"/>
      <c r="HG30" s="193"/>
      <c r="HH30" s="193"/>
      <c r="HI30" s="194"/>
      <c r="HJ30" s="186"/>
      <c r="HK30" s="187"/>
      <c r="HL30" s="187"/>
      <c r="HM30" s="187"/>
      <c r="HN30" s="187"/>
      <c r="HO30" s="187"/>
      <c r="HP30" s="187"/>
      <c r="HQ30" s="187"/>
      <c r="HR30" s="187"/>
      <c r="HS30" s="188"/>
      <c r="HT30" s="189"/>
      <c r="HU30" s="190"/>
      <c r="HV30" s="190"/>
      <c r="HW30" s="190"/>
      <c r="HX30" s="190"/>
      <c r="HY30" s="191"/>
      <c r="HZ30" s="186"/>
      <c r="IA30" s="187"/>
      <c r="IB30" s="187"/>
      <c r="IC30" s="187"/>
      <c r="ID30" s="187"/>
      <c r="IE30" s="187"/>
      <c r="IF30" s="187"/>
      <c r="IG30" s="187"/>
      <c r="IH30" s="187"/>
      <c r="II30" s="188"/>
      <c r="IJ30" s="192"/>
      <c r="IK30" s="193"/>
      <c r="IL30" s="193"/>
      <c r="IM30" s="193"/>
      <c r="IN30" s="193"/>
      <c r="IO30" s="193"/>
      <c r="IP30" s="193"/>
      <c r="IQ30" s="193"/>
      <c r="IR30" s="193"/>
      <c r="IS30" s="193"/>
      <c r="IT30" s="193"/>
      <c r="IU30" s="193"/>
      <c r="IV30" s="194"/>
    </row>
    <row r="31" spans="1:256" s="61" customFormat="1" ht="19.5" customHeight="1" thickBot="1" x14ac:dyDescent="0.25">
      <c r="A31" s="249"/>
      <c r="B31" s="250"/>
      <c r="C31" s="250"/>
      <c r="D31" s="250"/>
      <c r="E31" s="250"/>
      <c r="F31" s="251"/>
      <c r="G31" s="264"/>
      <c r="H31" s="265"/>
      <c r="I31" s="265"/>
      <c r="J31" s="265"/>
      <c r="K31" s="265"/>
      <c r="L31" s="265"/>
      <c r="M31" s="265"/>
      <c r="N31" s="265"/>
      <c r="O31" s="265"/>
      <c r="P31" s="265"/>
      <c r="Q31" s="265"/>
      <c r="R31" s="265"/>
      <c r="S31" s="265"/>
      <c r="T31" s="265"/>
      <c r="U31" s="265"/>
      <c r="V31" s="265"/>
      <c r="W31" s="265"/>
      <c r="X31" s="266"/>
      <c r="Y31" s="218"/>
      <c r="Z31" s="219"/>
      <c r="AA31" s="219"/>
      <c r="AB31" s="219"/>
      <c r="AC31" s="219"/>
      <c r="AD31" s="219"/>
      <c r="AE31" s="219"/>
      <c r="AF31" s="219"/>
      <c r="AG31" s="219"/>
      <c r="AH31" s="219"/>
      <c r="AI31" s="219"/>
      <c r="AJ31" s="219"/>
      <c r="AK31" s="220"/>
      <c r="AL31" s="203"/>
      <c r="AM31" s="204"/>
      <c r="AN31" s="205"/>
      <c r="AO31" s="203"/>
      <c r="AP31" s="204"/>
      <c r="AQ31" s="205"/>
      <c r="AR31" s="203"/>
      <c r="AS31" s="204"/>
      <c r="AT31" s="205"/>
      <c r="AU31" s="203"/>
      <c r="AV31" s="204"/>
      <c r="AW31" s="205"/>
      <c r="AX31" s="203"/>
      <c r="AY31" s="204"/>
      <c r="AZ31" s="205"/>
      <c r="BA31" s="203"/>
      <c r="BB31" s="204"/>
      <c r="BC31" s="205"/>
      <c r="BD31" s="203"/>
      <c r="BE31" s="204"/>
      <c r="BF31" s="204"/>
      <c r="BG31" s="205"/>
      <c r="BH31" s="203"/>
      <c r="BI31" s="204"/>
      <c r="BJ31" s="204"/>
      <c r="BK31" s="205"/>
      <c r="BL31" s="203"/>
      <c r="BM31" s="204"/>
      <c r="BN31" s="204"/>
      <c r="BO31" s="205"/>
      <c r="BP31" s="203"/>
      <c r="BQ31" s="204"/>
      <c r="BR31" s="204"/>
      <c r="BS31" s="205"/>
      <c r="BT31" s="203"/>
      <c r="BU31" s="204"/>
      <c r="BV31" s="204"/>
      <c r="BW31" s="205"/>
      <c r="BX31" s="203"/>
      <c r="BY31" s="204"/>
      <c r="BZ31" s="204"/>
      <c r="CA31" s="205"/>
      <c r="CB31" s="203"/>
      <c r="CC31" s="204"/>
      <c r="CD31" s="204"/>
      <c r="CE31" s="205"/>
      <c r="CF31" s="203"/>
      <c r="CG31" s="204"/>
      <c r="CH31" s="204"/>
      <c r="CI31" s="205"/>
      <c r="CJ31" s="203"/>
      <c r="CK31" s="204"/>
      <c r="CL31" s="204"/>
      <c r="CM31" s="205"/>
      <c r="CN31" s="203"/>
      <c r="CO31" s="204"/>
      <c r="CP31" s="204"/>
      <c r="CQ31" s="204"/>
      <c r="CR31" s="204"/>
      <c r="CS31" s="204"/>
      <c r="CT31" s="205"/>
      <c r="CU31" s="203"/>
      <c r="CV31" s="204"/>
      <c r="CW31" s="204"/>
      <c r="CX31" s="205"/>
      <c r="CY31" s="203"/>
      <c r="CZ31" s="204"/>
      <c r="DA31" s="204"/>
      <c r="DB31" s="205"/>
      <c r="DC31" s="203"/>
      <c r="DD31" s="204"/>
      <c r="DE31" s="204"/>
      <c r="DF31" s="205"/>
      <c r="DG31" s="203"/>
      <c r="DH31" s="204"/>
      <c r="DI31" s="204"/>
      <c r="DJ31" s="205"/>
      <c r="DK31" s="203"/>
      <c r="DL31" s="204"/>
      <c r="DM31" s="204"/>
      <c r="DN31" s="205"/>
      <c r="DO31" s="203"/>
      <c r="DP31" s="204"/>
      <c r="DQ31" s="204"/>
      <c r="DR31" s="205"/>
      <c r="DS31" s="203"/>
      <c r="DT31" s="204"/>
      <c r="DU31" s="204"/>
      <c r="DV31" s="205"/>
      <c r="DW31" s="203"/>
      <c r="DX31" s="204"/>
      <c r="DY31" s="204"/>
      <c r="DZ31" s="205"/>
      <c r="EA31" s="203"/>
      <c r="EB31" s="204"/>
      <c r="EC31" s="204"/>
      <c r="ED31" s="205"/>
      <c r="EE31" s="203"/>
      <c r="EF31" s="204"/>
      <c r="EG31" s="204"/>
      <c r="EH31" s="205"/>
      <c r="EI31" s="203"/>
      <c r="EJ31" s="204"/>
      <c r="EK31" s="204"/>
      <c r="EL31" s="205"/>
      <c r="EM31" s="203"/>
      <c r="EN31" s="204"/>
      <c r="EO31" s="204"/>
      <c r="EP31" s="205"/>
      <c r="EQ31" s="203"/>
      <c r="ER31" s="204"/>
      <c r="ES31" s="204"/>
      <c r="ET31" s="205"/>
      <c r="EU31" s="203"/>
      <c r="EV31" s="204"/>
      <c r="EW31" s="204"/>
      <c r="EX31" s="205"/>
      <c r="EY31" s="203"/>
      <c r="EZ31" s="204"/>
      <c r="FA31" s="204"/>
      <c r="FB31" s="205"/>
      <c r="FC31" s="203"/>
      <c r="FD31" s="204"/>
      <c r="FE31" s="204"/>
      <c r="FF31" s="205"/>
      <c r="FG31" s="209"/>
      <c r="FH31" s="210"/>
      <c r="FI31" s="210"/>
      <c r="FJ31" s="210"/>
      <c r="FK31" s="210"/>
      <c r="FL31" s="210"/>
      <c r="FM31" s="210"/>
      <c r="FN31" s="210"/>
      <c r="FO31" s="211"/>
      <c r="FP31" s="209"/>
      <c r="FQ31" s="210"/>
      <c r="FR31" s="210"/>
      <c r="FS31" s="210"/>
      <c r="FT31" s="210"/>
      <c r="FU31" s="211"/>
      <c r="FV31" s="209"/>
      <c r="FW31" s="210"/>
      <c r="FX31" s="210"/>
      <c r="FY31" s="210"/>
      <c r="FZ31" s="210"/>
      <c r="GA31" s="210"/>
      <c r="GB31" s="210"/>
      <c r="GC31" s="211"/>
      <c r="GD31" s="209"/>
      <c r="GE31" s="210"/>
      <c r="GF31" s="210"/>
      <c r="GG31" s="210"/>
      <c r="GH31" s="210"/>
      <c r="GI31" s="210"/>
      <c r="GJ31" s="211"/>
      <c r="GK31" s="209"/>
      <c r="GL31" s="210"/>
      <c r="GM31" s="210"/>
      <c r="GN31" s="210"/>
      <c r="GO31" s="210"/>
      <c r="GP31" s="210"/>
      <c r="GQ31" s="211"/>
      <c r="GR31" s="209"/>
      <c r="GS31" s="210"/>
      <c r="GT31" s="210"/>
      <c r="GU31" s="210"/>
      <c r="GV31" s="210"/>
      <c r="GW31" s="210"/>
      <c r="GX31" s="210"/>
      <c r="GY31" s="210"/>
      <c r="GZ31" s="211"/>
      <c r="HA31" s="209"/>
      <c r="HB31" s="210"/>
      <c r="HC31" s="210"/>
      <c r="HD31" s="210"/>
      <c r="HE31" s="210"/>
      <c r="HF31" s="210"/>
      <c r="HG31" s="210"/>
      <c r="HH31" s="210"/>
      <c r="HI31" s="211"/>
      <c r="HJ31" s="203"/>
      <c r="HK31" s="204"/>
      <c r="HL31" s="204"/>
      <c r="HM31" s="204"/>
      <c r="HN31" s="204"/>
      <c r="HO31" s="204"/>
      <c r="HP31" s="204"/>
      <c r="HQ31" s="204"/>
      <c r="HR31" s="204"/>
      <c r="HS31" s="205"/>
      <c r="HT31" s="212"/>
      <c r="HU31" s="213"/>
      <c r="HV31" s="213"/>
      <c r="HW31" s="213"/>
      <c r="HX31" s="213"/>
      <c r="HY31" s="214"/>
      <c r="HZ31" s="203"/>
      <c r="IA31" s="204"/>
      <c r="IB31" s="204"/>
      <c r="IC31" s="204"/>
      <c r="ID31" s="204"/>
      <c r="IE31" s="204"/>
      <c r="IF31" s="204"/>
      <c r="IG31" s="204"/>
      <c r="IH31" s="204"/>
      <c r="II31" s="205"/>
      <c r="IJ31" s="209"/>
      <c r="IK31" s="210"/>
      <c r="IL31" s="210"/>
      <c r="IM31" s="210"/>
      <c r="IN31" s="210"/>
      <c r="IO31" s="210"/>
      <c r="IP31" s="210"/>
      <c r="IQ31" s="210"/>
      <c r="IR31" s="210"/>
      <c r="IS31" s="210"/>
      <c r="IT31" s="210"/>
      <c r="IU31" s="210"/>
      <c r="IV31" s="211"/>
    </row>
    <row r="32" spans="1:256" s="61" customFormat="1" ht="19.5" customHeight="1" thickBot="1" x14ac:dyDescent="0.25">
      <c r="A32" s="249">
        <v>13</v>
      </c>
      <c r="B32" s="250"/>
      <c r="C32" s="250"/>
      <c r="D32" s="250"/>
      <c r="E32" s="250"/>
      <c r="F32" s="251"/>
      <c r="G32" s="261"/>
      <c r="H32" s="262"/>
      <c r="I32" s="262"/>
      <c r="J32" s="262"/>
      <c r="K32" s="262"/>
      <c r="L32" s="262"/>
      <c r="M32" s="262"/>
      <c r="N32" s="262"/>
      <c r="O32" s="262"/>
      <c r="P32" s="262"/>
      <c r="Q32" s="262"/>
      <c r="R32" s="262"/>
      <c r="S32" s="262"/>
      <c r="T32" s="262"/>
      <c r="U32" s="262"/>
      <c r="V32" s="262"/>
      <c r="W32" s="262"/>
      <c r="X32" s="263"/>
      <c r="Y32" s="197"/>
      <c r="Z32" s="198"/>
      <c r="AA32" s="198"/>
      <c r="AB32" s="198"/>
      <c r="AC32" s="198"/>
      <c r="AD32" s="198"/>
      <c r="AE32" s="198"/>
      <c r="AF32" s="198"/>
      <c r="AG32" s="198"/>
      <c r="AH32" s="198"/>
      <c r="AI32" s="198"/>
      <c r="AJ32" s="198"/>
      <c r="AK32" s="199"/>
      <c r="AL32" s="186"/>
      <c r="AM32" s="187"/>
      <c r="AN32" s="188"/>
      <c r="AO32" s="186"/>
      <c r="AP32" s="187"/>
      <c r="AQ32" s="188"/>
      <c r="AR32" s="186"/>
      <c r="AS32" s="187"/>
      <c r="AT32" s="188"/>
      <c r="AU32" s="186"/>
      <c r="AV32" s="187"/>
      <c r="AW32" s="188"/>
      <c r="AX32" s="186"/>
      <c r="AY32" s="187"/>
      <c r="AZ32" s="188"/>
      <c r="BA32" s="186"/>
      <c r="BB32" s="187"/>
      <c r="BC32" s="188"/>
      <c r="BD32" s="186"/>
      <c r="BE32" s="187"/>
      <c r="BF32" s="187"/>
      <c r="BG32" s="188"/>
      <c r="BH32" s="186"/>
      <c r="BI32" s="187"/>
      <c r="BJ32" s="187"/>
      <c r="BK32" s="188"/>
      <c r="BL32" s="186"/>
      <c r="BM32" s="187"/>
      <c r="BN32" s="187"/>
      <c r="BO32" s="188"/>
      <c r="BP32" s="186"/>
      <c r="BQ32" s="187"/>
      <c r="BR32" s="187"/>
      <c r="BS32" s="188"/>
      <c r="BT32" s="186"/>
      <c r="BU32" s="187"/>
      <c r="BV32" s="187"/>
      <c r="BW32" s="188"/>
      <c r="BX32" s="186"/>
      <c r="BY32" s="187"/>
      <c r="BZ32" s="187"/>
      <c r="CA32" s="188"/>
      <c r="CB32" s="186"/>
      <c r="CC32" s="187"/>
      <c r="CD32" s="187"/>
      <c r="CE32" s="188"/>
      <c r="CF32" s="186"/>
      <c r="CG32" s="187"/>
      <c r="CH32" s="187"/>
      <c r="CI32" s="188"/>
      <c r="CJ32" s="186"/>
      <c r="CK32" s="187"/>
      <c r="CL32" s="187"/>
      <c r="CM32" s="188"/>
      <c r="CN32" s="186"/>
      <c r="CO32" s="187"/>
      <c r="CP32" s="187"/>
      <c r="CQ32" s="187"/>
      <c r="CR32" s="187"/>
      <c r="CS32" s="187"/>
      <c r="CT32" s="188"/>
      <c r="CU32" s="186"/>
      <c r="CV32" s="187"/>
      <c r="CW32" s="187"/>
      <c r="CX32" s="188"/>
      <c r="CY32" s="186"/>
      <c r="CZ32" s="187"/>
      <c r="DA32" s="187"/>
      <c r="DB32" s="188"/>
      <c r="DC32" s="186"/>
      <c r="DD32" s="187"/>
      <c r="DE32" s="187"/>
      <c r="DF32" s="188"/>
      <c r="DG32" s="186"/>
      <c r="DH32" s="187"/>
      <c r="DI32" s="187"/>
      <c r="DJ32" s="188"/>
      <c r="DK32" s="186"/>
      <c r="DL32" s="187"/>
      <c r="DM32" s="187"/>
      <c r="DN32" s="188"/>
      <c r="DO32" s="186"/>
      <c r="DP32" s="187"/>
      <c r="DQ32" s="187"/>
      <c r="DR32" s="188"/>
      <c r="DS32" s="186"/>
      <c r="DT32" s="187"/>
      <c r="DU32" s="187"/>
      <c r="DV32" s="188"/>
      <c r="DW32" s="186"/>
      <c r="DX32" s="187"/>
      <c r="DY32" s="187"/>
      <c r="DZ32" s="188"/>
      <c r="EA32" s="186"/>
      <c r="EB32" s="187"/>
      <c r="EC32" s="187"/>
      <c r="ED32" s="188"/>
      <c r="EE32" s="186"/>
      <c r="EF32" s="187"/>
      <c r="EG32" s="187"/>
      <c r="EH32" s="188"/>
      <c r="EI32" s="186"/>
      <c r="EJ32" s="187"/>
      <c r="EK32" s="187"/>
      <c r="EL32" s="188"/>
      <c r="EM32" s="186"/>
      <c r="EN32" s="187"/>
      <c r="EO32" s="187"/>
      <c r="EP32" s="188"/>
      <c r="EQ32" s="186"/>
      <c r="ER32" s="187"/>
      <c r="ES32" s="187"/>
      <c r="ET32" s="188"/>
      <c r="EU32" s="186"/>
      <c r="EV32" s="187"/>
      <c r="EW32" s="187"/>
      <c r="EX32" s="188"/>
      <c r="EY32" s="186"/>
      <c r="EZ32" s="187"/>
      <c r="FA32" s="187"/>
      <c r="FB32" s="188"/>
      <c r="FC32" s="186"/>
      <c r="FD32" s="187"/>
      <c r="FE32" s="187"/>
      <c r="FF32" s="188"/>
      <c r="FG32" s="192"/>
      <c r="FH32" s="193"/>
      <c r="FI32" s="193"/>
      <c r="FJ32" s="193"/>
      <c r="FK32" s="193"/>
      <c r="FL32" s="193"/>
      <c r="FM32" s="193"/>
      <c r="FN32" s="193"/>
      <c r="FO32" s="194"/>
      <c r="FP32" s="192"/>
      <c r="FQ32" s="193"/>
      <c r="FR32" s="193"/>
      <c r="FS32" s="193"/>
      <c r="FT32" s="193"/>
      <c r="FU32" s="194"/>
      <c r="FV32" s="192"/>
      <c r="FW32" s="193"/>
      <c r="FX32" s="193"/>
      <c r="FY32" s="193"/>
      <c r="FZ32" s="193"/>
      <c r="GA32" s="193"/>
      <c r="GB32" s="193"/>
      <c r="GC32" s="194"/>
      <c r="GD32" s="192"/>
      <c r="GE32" s="193"/>
      <c r="GF32" s="193"/>
      <c r="GG32" s="193"/>
      <c r="GH32" s="193"/>
      <c r="GI32" s="193"/>
      <c r="GJ32" s="194"/>
      <c r="GK32" s="192"/>
      <c r="GL32" s="193"/>
      <c r="GM32" s="193"/>
      <c r="GN32" s="193"/>
      <c r="GO32" s="193"/>
      <c r="GP32" s="193"/>
      <c r="GQ32" s="194"/>
      <c r="GR32" s="192"/>
      <c r="GS32" s="193"/>
      <c r="GT32" s="193"/>
      <c r="GU32" s="193"/>
      <c r="GV32" s="193"/>
      <c r="GW32" s="193"/>
      <c r="GX32" s="193"/>
      <c r="GY32" s="193"/>
      <c r="GZ32" s="194"/>
      <c r="HA32" s="192"/>
      <c r="HB32" s="193"/>
      <c r="HC32" s="193"/>
      <c r="HD32" s="193"/>
      <c r="HE32" s="193"/>
      <c r="HF32" s="193"/>
      <c r="HG32" s="193"/>
      <c r="HH32" s="193"/>
      <c r="HI32" s="194"/>
      <c r="HJ32" s="186"/>
      <c r="HK32" s="187"/>
      <c r="HL32" s="187"/>
      <c r="HM32" s="187"/>
      <c r="HN32" s="187"/>
      <c r="HO32" s="187"/>
      <c r="HP32" s="187"/>
      <c r="HQ32" s="187"/>
      <c r="HR32" s="187"/>
      <c r="HS32" s="188"/>
      <c r="HT32" s="189"/>
      <c r="HU32" s="190"/>
      <c r="HV32" s="190"/>
      <c r="HW32" s="190"/>
      <c r="HX32" s="190"/>
      <c r="HY32" s="191"/>
      <c r="HZ32" s="186"/>
      <c r="IA32" s="187"/>
      <c r="IB32" s="187"/>
      <c r="IC32" s="187"/>
      <c r="ID32" s="187"/>
      <c r="IE32" s="187"/>
      <c r="IF32" s="187"/>
      <c r="IG32" s="187"/>
      <c r="IH32" s="187"/>
      <c r="II32" s="188"/>
      <c r="IJ32" s="192"/>
      <c r="IK32" s="193"/>
      <c r="IL32" s="193"/>
      <c r="IM32" s="193"/>
      <c r="IN32" s="193"/>
      <c r="IO32" s="193"/>
      <c r="IP32" s="193"/>
      <c r="IQ32" s="193"/>
      <c r="IR32" s="193"/>
      <c r="IS32" s="193"/>
      <c r="IT32" s="193"/>
      <c r="IU32" s="193"/>
      <c r="IV32" s="194"/>
    </row>
    <row r="33" spans="1:256" s="61" customFormat="1" ht="19.5" customHeight="1" thickBot="1" x14ac:dyDescent="0.25">
      <c r="A33" s="249"/>
      <c r="B33" s="250"/>
      <c r="C33" s="250"/>
      <c r="D33" s="250"/>
      <c r="E33" s="250"/>
      <c r="F33" s="251"/>
      <c r="G33" s="264"/>
      <c r="H33" s="265"/>
      <c r="I33" s="265"/>
      <c r="J33" s="265"/>
      <c r="K33" s="265"/>
      <c r="L33" s="265"/>
      <c r="M33" s="265"/>
      <c r="N33" s="265"/>
      <c r="O33" s="265"/>
      <c r="P33" s="265"/>
      <c r="Q33" s="265"/>
      <c r="R33" s="265"/>
      <c r="S33" s="265"/>
      <c r="T33" s="265"/>
      <c r="U33" s="265"/>
      <c r="V33" s="265"/>
      <c r="W33" s="265"/>
      <c r="X33" s="266"/>
      <c r="Y33" s="218"/>
      <c r="Z33" s="219"/>
      <c r="AA33" s="219"/>
      <c r="AB33" s="219"/>
      <c r="AC33" s="219"/>
      <c r="AD33" s="219"/>
      <c r="AE33" s="219"/>
      <c r="AF33" s="219"/>
      <c r="AG33" s="219"/>
      <c r="AH33" s="219"/>
      <c r="AI33" s="219"/>
      <c r="AJ33" s="219"/>
      <c r="AK33" s="220"/>
      <c r="AL33" s="203"/>
      <c r="AM33" s="204"/>
      <c r="AN33" s="205"/>
      <c r="AO33" s="203"/>
      <c r="AP33" s="204"/>
      <c r="AQ33" s="205"/>
      <c r="AR33" s="203"/>
      <c r="AS33" s="204"/>
      <c r="AT33" s="205"/>
      <c r="AU33" s="203"/>
      <c r="AV33" s="204"/>
      <c r="AW33" s="205"/>
      <c r="AX33" s="203"/>
      <c r="AY33" s="204"/>
      <c r="AZ33" s="205"/>
      <c r="BA33" s="203"/>
      <c r="BB33" s="204"/>
      <c r="BC33" s="205"/>
      <c r="BD33" s="203"/>
      <c r="BE33" s="204"/>
      <c r="BF33" s="204"/>
      <c r="BG33" s="205"/>
      <c r="BH33" s="203"/>
      <c r="BI33" s="204"/>
      <c r="BJ33" s="204"/>
      <c r="BK33" s="205"/>
      <c r="BL33" s="203"/>
      <c r="BM33" s="204"/>
      <c r="BN33" s="204"/>
      <c r="BO33" s="205"/>
      <c r="BP33" s="203"/>
      <c r="BQ33" s="204"/>
      <c r="BR33" s="204"/>
      <c r="BS33" s="205"/>
      <c r="BT33" s="203"/>
      <c r="BU33" s="204"/>
      <c r="BV33" s="204"/>
      <c r="BW33" s="205"/>
      <c r="BX33" s="203"/>
      <c r="BY33" s="204"/>
      <c r="BZ33" s="204"/>
      <c r="CA33" s="205"/>
      <c r="CB33" s="203"/>
      <c r="CC33" s="204"/>
      <c r="CD33" s="204"/>
      <c r="CE33" s="205"/>
      <c r="CF33" s="203"/>
      <c r="CG33" s="204"/>
      <c r="CH33" s="204"/>
      <c r="CI33" s="205"/>
      <c r="CJ33" s="203"/>
      <c r="CK33" s="204"/>
      <c r="CL33" s="204"/>
      <c r="CM33" s="205"/>
      <c r="CN33" s="203"/>
      <c r="CO33" s="204"/>
      <c r="CP33" s="204"/>
      <c r="CQ33" s="204"/>
      <c r="CR33" s="204"/>
      <c r="CS33" s="204"/>
      <c r="CT33" s="205"/>
      <c r="CU33" s="203"/>
      <c r="CV33" s="204"/>
      <c r="CW33" s="204"/>
      <c r="CX33" s="205"/>
      <c r="CY33" s="203"/>
      <c r="CZ33" s="204"/>
      <c r="DA33" s="204"/>
      <c r="DB33" s="205"/>
      <c r="DC33" s="203"/>
      <c r="DD33" s="204"/>
      <c r="DE33" s="204"/>
      <c r="DF33" s="205"/>
      <c r="DG33" s="203"/>
      <c r="DH33" s="204"/>
      <c r="DI33" s="204"/>
      <c r="DJ33" s="205"/>
      <c r="DK33" s="203"/>
      <c r="DL33" s="204"/>
      <c r="DM33" s="204"/>
      <c r="DN33" s="205"/>
      <c r="DO33" s="203"/>
      <c r="DP33" s="204"/>
      <c r="DQ33" s="204"/>
      <c r="DR33" s="205"/>
      <c r="DS33" s="203"/>
      <c r="DT33" s="204"/>
      <c r="DU33" s="204"/>
      <c r="DV33" s="205"/>
      <c r="DW33" s="203"/>
      <c r="DX33" s="204"/>
      <c r="DY33" s="204"/>
      <c r="DZ33" s="205"/>
      <c r="EA33" s="203"/>
      <c r="EB33" s="204"/>
      <c r="EC33" s="204"/>
      <c r="ED33" s="205"/>
      <c r="EE33" s="203"/>
      <c r="EF33" s="204"/>
      <c r="EG33" s="204"/>
      <c r="EH33" s="205"/>
      <c r="EI33" s="203"/>
      <c r="EJ33" s="204"/>
      <c r="EK33" s="204"/>
      <c r="EL33" s="205"/>
      <c r="EM33" s="203"/>
      <c r="EN33" s="204"/>
      <c r="EO33" s="204"/>
      <c r="EP33" s="205"/>
      <c r="EQ33" s="203"/>
      <c r="ER33" s="204"/>
      <c r="ES33" s="204"/>
      <c r="ET33" s="205"/>
      <c r="EU33" s="203"/>
      <c r="EV33" s="204"/>
      <c r="EW33" s="204"/>
      <c r="EX33" s="205"/>
      <c r="EY33" s="203"/>
      <c r="EZ33" s="204"/>
      <c r="FA33" s="204"/>
      <c r="FB33" s="205"/>
      <c r="FC33" s="203"/>
      <c r="FD33" s="204"/>
      <c r="FE33" s="204"/>
      <c r="FF33" s="205"/>
      <c r="FG33" s="209"/>
      <c r="FH33" s="210"/>
      <c r="FI33" s="210"/>
      <c r="FJ33" s="210"/>
      <c r="FK33" s="210"/>
      <c r="FL33" s="210"/>
      <c r="FM33" s="210"/>
      <c r="FN33" s="210"/>
      <c r="FO33" s="211"/>
      <c r="FP33" s="209"/>
      <c r="FQ33" s="210"/>
      <c r="FR33" s="210"/>
      <c r="FS33" s="210"/>
      <c r="FT33" s="210"/>
      <c r="FU33" s="211"/>
      <c r="FV33" s="209"/>
      <c r="FW33" s="210"/>
      <c r="FX33" s="210"/>
      <c r="FY33" s="210"/>
      <c r="FZ33" s="210"/>
      <c r="GA33" s="210"/>
      <c r="GB33" s="210"/>
      <c r="GC33" s="211"/>
      <c r="GD33" s="209"/>
      <c r="GE33" s="210"/>
      <c r="GF33" s="210"/>
      <c r="GG33" s="210"/>
      <c r="GH33" s="210"/>
      <c r="GI33" s="210"/>
      <c r="GJ33" s="211"/>
      <c r="GK33" s="209"/>
      <c r="GL33" s="210"/>
      <c r="GM33" s="210"/>
      <c r="GN33" s="210"/>
      <c r="GO33" s="210"/>
      <c r="GP33" s="210"/>
      <c r="GQ33" s="211"/>
      <c r="GR33" s="209"/>
      <c r="GS33" s="210"/>
      <c r="GT33" s="210"/>
      <c r="GU33" s="210"/>
      <c r="GV33" s="210"/>
      <c r="GW33" s="210"/>
      <c r="GX33" s="210"/>
      <c r="GY33" s="210"/>
      <c r="GZ33" s="211"/>
      <c r="HA33" s="209"/>
      <c r="HB33" s="210"/>
      <c r="HC33" s="210"/>
      <c r="HD33" s="210"/>
      <c r="HE33" s="210"/>
      <c r="HF33" s="210"/>
      <c r="HG33" s="210"/>
      <c r="HH33" s="210"/>
      <c r="HI33" s="211"/>
      <c r="HJ33" s="203"/>
      <c r="HK33" s="204"/>
      <c r="HL33" s="204"/>
      <c r="HM33" s="204"/>
      <c r="HN33" s="204"/>
      <c r="HO33" s="204"/>
      <c r="HP33" s="204"/>
      <c r="HQ33" s="204"/>
      <c r="HR33" s="204"/>
      <c r="HS33" s="205"/>
      <c r="HT33" s="212"/>
      <c r="HU33" s="213"/>
      <c r="HV33" s="213"/>
      <c r="HW33" s="213"/>
      <c r="HX33" s="213"/>
      <c r="HY33" s="214"/>
      <c r="HZ33" s="203"/>
      <c r="IA33" s="204"/>
      <c r="IB33" s="204"/>
      <c r="IC33" s="204"/>
      <c r="ID33" s="204"/>
      <c r="IE33" s="204"/>
      <c r="IF33" s="204"/>
      <c r="IG33" s="204"/>
      <c r="IH33" s="204"/>
      <c r="II33" s="205"/>
      <c r="IJ33" s="209"/>
      <c r="IK33" s="210"/>
      <c r="IL33" s="210"/>
      <c r="IM33" s="210"/>
      <c r="IN33" s="210"/>
      <c r="IO33" s="210"/>
      <c r="IP33" s="210"/>
      <c r="IQ33" s="210"/>
      <c r="IR33" s="210"/>
      <c r="IS33" s="210"/>
      <c r="IT33" s="210"/>
      <c r="IU33" s="210"/>
      <c r="IV33" s="211"/>
    </row>
    <row r="34" spans="1:256" s="61" customFormat="1" ht="19.5" customHeight="1" thickBot="1" x14ac:dyDescent="0.25">
      <c r="A34" s="249">
        <v>14</v>
      </c>
      <c r="B34" s="250"/>
      <c r="C34" s="250"/>
      <c r="D34" s="250"/>
      <c r="E34" s="250"/>
      <c r="F34" s="251"/>
      <c r="G34" s="261"/>
      <c r="H34" s="262"/>
      <c r="I34" s="262"/>
      <c r="J34" s="262"/>
      <c r="K34" s="262"/>
      <c r="L34" s="262"/>
      <c r="M34" s="262"/>
      <c r="N34" s="262"/>
      <c r="O34" s="262"/>
      <c r="P34" s="262"/>
      <c r="Q34" s="262"/>
      <c r="R34" s="262"/>
      <c r="S34" s="262"/>
      <c r="T34" s="262"/>
      <c r="U34" s="262"/>
      <c r="V34" s="262"/>
      <c r="W34" s="262"/>
      <c r="X34" s="263"/>
      <c r="Y34" s="197"/>
      <c r="Z34" s="198"/>
      <c r="AA34" s="198"/>
      <c r="AB34" s="198"/>
      <c r="AC34" s="198"/>
      <c r="AD34" s="198"/>
      <c r="AE34" s="198"/>
      <c r="AF34" s="198"/>
      <c r="AG34" s="198"/>
      <c r="AH34" s="198"/>
      <c r="AI34" s="198"/>
      <c r="AJ34" s="198"/>
      <c r="AK34" s="199"/>
      <c r="AL34" s="186"/>
      <c r="AM34" s="187"/>
      <c r="AN34" s="188"/>
      <c r="AO34" s="186"/>
      <c r="AP34" s="187"/>
      <c r="AQ34" s="188"/>
      <c r="AR34" s="186"/>
      <c r="AS34" s="187"/>
      <c r="AT34" s="188"/>
      <c r="AU34" s="186"/>
      <c r="AV34" s="187"/>
      <c r="AW34" s="188"/>
      <c r="AX34" s="186"/>
      <c r="AY34" s="187"/>
      <c r="AZ34" s="188"/>
      <c r="BA34" s="186"/>
      <c r="BB34" s="187"/>
      <c r="BC34" s="188"/>
      <c r="BD34" s="186"/>
      <c r="BE34" s="187"/>
      <c r="BF34" s="187"/>
      <c r="BG34" s="188"/>
      <c r="BH34" s="186"/>
      <c r="BI34" s="187"/>
      <c r="BJ34" s="187"/>
      <c r="BK34" s="188"/>
      <c r="BL34" s="186"/>
      <c r="BM34" s="187"/>
      <c r="BN34" s="187"/>
      <c r="BO34" s="188"/>
      <c r="BP34" s="186"/>
      <c r="BQ34" s="187"/>
      <c r="BR34" s="187"/>
      <c r="BS34" s="188"/>
      <c r="BT34" s="186"/>
      <c r="BU34" s="187"/>
      <c r="BV34" s="187"/>
      <c r="BW34" s="188"/>
      <c r="BX34" s="186"/>
      <c r="BY34" s="187"/>
      <c r="BZ34" s="187"/>
      <c r="CA34" s="188"/>
      <c r="CB34" s="186"/>
      <c r="CC34" s="187"/>
      <c r="CD34" s="187"/>
      <c r="CE34" s="188"/>
      <c r="CF34" s="186"/>
      <c r="CG34" s="187"/>
      <c r="CH34" s="187"/>
      <c r="CI34" s="188"/>
      <c r="CJ34" s="186"/>
      <c r="CK34" s="187"/>
      <c r="CL34" s="187"/>
      <c r="CM34" s="188"/>
      <c r="CN34" s="186"/>
      <c r="CO34" s="187"/>
      <c r="CP34" s="187"/>
      <c r="CQ34" s="187"/>
      <c r="CR34" s="187"/>
      <c r="CS34" s="187"/>
      <c r="CT34" s="188"/>
      <c r="CU34" s="186"/>
      <c r="CV34" s="187"/>
      <c r="CW34" s="187"/>
      <c r="CX34" s="188"/>
      <c r="CY34" s="186"/>
      <c r="CZ34" s="187"/>
      <c r="DA34" s="187"/>
      <c r="DB34" s="188"/>
      <c r="DC34" s="186"/>
      <c r="DD34" s="187"/>
      <c r="DE34" s="187"/>
      <c r="DF34" s="188"/>
      <c r="DG34" s="186"/>
      <c r="DH34" s="187"/>
      <c r="DI34" s="187"/>
      <c r="DJ34" s="188"/>
      <c r="DK34" s="186"/>
      <c r="DL34" s="187"/>
      <c r="DM34" s="187"/>
      <c r="DN34" s="188"/>
      <c r="DO34" s="186"/>
      <c r="DP34" s="187"/>
      <c r="DQ34" s="187"/>
      <c r="DR34" s="188"/>
      <c r="DS34" s="186"/>
      <c r="DT34" s="187"/>
      <c r="DU34" s="187"/>
      <c r="DV34" s="188"/>
      <c r="DW34" s="186"/>
      <c r="DX34" s="187"/>
      <c r="DY34" s="187"/>
      <c r="DZ34" s="188"/>
      <c r="EA34" s="186"/>
      <c r="EB34" s="187"/>
      <c r="EC34" s="187"/>
      <c r="ED34" s="188"/>
      <c r="EE34" s="186"/>
      <c r="EF34" s="187"/>
      <c r="EG34" s="187"/>
      <c r="EH34" s="188"/>
      <c r="EI34" s="186"/>
      <c r="EJ34" s="187"/>
      <c r="EK34" s="187"/>
      <c r="EL34" s="188"/>
      <c r="EM34" s="186"/>
      <c r="EN34" s="187"/>
      <c r="EO34" s="187"/>
      <c r="EP34" s="188"/>
      <c r="EQ34" s="186"/>
      <c r="ER34" s="187"/>
      <c r="ES34" s="187"/>
      <c r="ET34" s="188"/>
      <c r="EU34" s="186"/>
      <c r="EV34" s="187"/>
      <c r="EW34" s="187"/>
      <c r="EX34" s="188"/>
      <c r="EY34" s="186"/>
      <c r="EZ34" s="187"/>
      <c r="FA34" s="187"/>
      <c r="FB34" s="188"/>
      <c r="FC34" s="186"/>
      <c r="FD34" s="187"/>
      <c r="FE34" s="187"/>
      <c r="FF34" s="188"/>
      <c r="FG34" s="192"/>
      <c r="FH34" s="193"/>
      <c r="FI34" s="193"/>
      <c r="FJ34" s="193"/>
      <c r="FK34" s="193"/>
      <c r="FL34" s="193"/>
      <c r="FM34" s="193"/>
      <c r="FN34" s="193"/>
      <c r="FO34" s="194"/>
      <c r="FP34" s="192"/>
      <c r="FQ34" s="193"/>
      <c r="FR34" s="193"/>
      <c r="FS34" s="193"/>
      <c r="FT34" s="193"/>
      <c r="FU34" s="194"/>
      <c r="FV34" s="192"/>
      <c r="FW34" s="193"/>
      <c r="FX34" s="193"/>
      <c r="FY34" s="193"/>
      <c r="FZ34" s="193"/>
      <c r="GA34" s="193"/>
      <c r="GB34" s="193"/>
      <c r="GC34" s="194"/>
      <c r="GD34" s="192"/>
      <c r="GE34" s="193"/>
      <c r="GF34" s="193"/>
      <c r="GG34" s="193"/>
      <c r="GH34" s="193"/>
      <c r="GI34" s="193"/>
      <c r="GJ34" s="194"/>
      <c r="GK34" s="192"/>
      <c r="GL34" s="193"/>
      <c r="GM34" s="193"/>
      <c r="GN34" s="193"/>
      <c r="GO34" s="193"/>
      <c r="GP34" s="193"/>
      <c r="GQ34" s="194"/>
      <c r="GR34" s="192"/>
      <c r="GS34" s="193"/>
      <c r="GT34" s="193"/>
      <c r="GU34" s="193"/>
      <c r="GV34" s="193"/>
      <c r="GW34" s="193"/>
      <c r="GX34" s="193"/>
      <c r="GY34" s="193"/>
      <c r="GZ34" s="194"/>
      <c r="HA34" s="192"/>
      <c r="HB34" s="193"/>
      <c r="HC34" s="193"/>
      <c r="HD34" s="193"/>
      <c r="HE34" s="193"/>
      <c r="HF34" s="193"/>
      <c r="HG34" s="193"/>
      <c r="HH34" s="193"/>
      <c r="HI34" s="194"/>
      <c r="HJ34" s="186"/>
      <c r="HK34" s="187"/>
      <c r="HL34" s="187"/>
      <c r="HM34" s="187"/>
      <c r="HN34" s="187"/>
      <c r="HO34" s="187"/>
      <c r="HP34" s="187"/>
      <c r="HQ34" s="187"/>
      <c r="HR34" s="187"/>
      <c r="HS34" s="188"/>
      <c r="HT34" s="189"/>
      <c r="HU34" s="190"/>
      <c r="HV34" s="190"/>
      <c r="HW34" s="190"/>
      <c r="HX34" s="190"/>
      <c r="HY34" s="191"/>
      <c r="HZ34" s="186"/>
      <c r="IA34" s="187"/>
      <c r="IB34" s="187"/>
      <c r="IC34" s="187"/>
      <c r="ID34" s="187"/>
      <c r="IE34" s="187"/>
      <c r="IF34" s="187"/>
      <c r="IG34" s="187"/>
      <c r="IH34" s="187"/>
      <c r="II34" s="188"/>
      <c r="IJ34" s="192"/>
      <c r="IK34" s="193"/>
      <c r="IL34" s="193"/>
      <c r="IM34" s="193"/>
      <c r="IN34" s="193"/>
      <c r="IO34" s="193"/>
      <c r="IP34" s="193"/>
      <c r="IQ34" s="193"/>
      <c r="IR34" s="193"/>
      <c r="IS34" s="193"/>
      <c r="IT34" s="193"/>
      <c r="IU34" s="193"/>
      <c r="IV34" s="194"/>
    </row>
    <row r="35" spans="1:256" s="61" customFormat="1" ht="19.5" customHeight="1" x14ac:dyDescent="0.2">
      <c r="A35" s="252"/>
      <c r="B35" s="253"/>
      <c r="C35" s="253"/>
      <c r="D35" s="253"/>
      <c r="E35" s="253"/>
      <c r="F35" s="254"/>
      <c r="G35" s="178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79"/>
      <c r="U35" s="179"/>
      <c r="V35" s="179"/>
      <c r="W35" s="179"/>
      <c r="X35" s="180"/>
      <c r="Y35" s="200"/>
      <c r="Z35" s="201"/>
      <c r="AA35" s="201"/>
      <c r="AB35" s="201"/>
      <c r="AC35" s="201"/>
      <c r="AD35" s="201"/>
      <c r="AE35" s="201"/>
      <c r="AF35" s="201"/>
      <c r="AG35" s="201"/>
      <c r="AH35" s="201"/>
      <c r="AI35" s="201"/>
      <c r="AJ35" s="201"/>
      <c r="AK35" s="202"/>
      <c r="AL35" s="163"/>
      <c r="AM35" s="164"/>
      <c r="AN35" s="165"/>
      <c r="AO35" s="163"/>
      <c r="AP35" s="164"/>
      <c r="AQ35" s="165"/>
      <c r="AR35" s="163"/>
      <c r="AS35" s="164"/>
      <c r="AT35" s="165"/>
      <c r="AU35" s="163"/>
      <c r="AV35" s="164"/>
      <c r="AW35" s="165"/>
      <c r="AX35" s="163"/>
      <c r="AY35" s="164"/>
      <c r="AZ35" s="165"/>
      <c r="BA35" s="163"/>
      <c r="BB35" s="164"/>
      <c r="BC35" s="165"/>
      <c r="BD35" s="163"/>
      <c r="BE35" s="164"/>
      <c r="BF35" s="164"/>
      <c r="BG35" s="165"/>
      <c r="BH35" s="163"/>
      <c r="BI35" s="164"/>
      <c r="BJ35" s="164"/>
      <c r="BK35" s="165"/>
      <c r="BL35" s="163"/>
      <c r="BM35" s="164"/>
      <c r="BN35" s="164"/>
      <c r="BO35" s="165"/>
      <c r="BP35" s="163"/>
      <c r="BQ35" s="164"/>
      <c r="BR35" s="164"/>
      <c r="BS35" s="165"/>
      <c r="BT35" s="163"/>
      <c r="BU35" s="164"/>
      <c r="BV35" s="164"/>
      <c r="BW35" s="165"/>
      <c r="BX35" s="163"/>
      <c r="BY35" s="164"/>
      <c r="BZ35" s="164"/>
      <c r="CA35" s="165"/>
      <c r="CB35" s="163"/>
      <c r="CC35" s="164"/>
      <c r="CD35" s="164"/>
      <c r="CE35" s="165"/>
      <c r="CF35" s="163"/>
      <c r="CG35" s="164"/>
      <c r="CH35" s="164"/>
      <c r="CI35" s="165"/>
      <c r="CJ35" s="163"/>
      <c r="CK35" s="164"/>
      <c r="CL35" s="164"/>
      <c r="CM35" s="165"/>
      <c r="CN35" s="163"/>
      <c r="CO35" s="164"/>
      <c r="CP35" s="164"/>
      <c r="CQ35" s="164"/>
      <c r="CR35" s="164"/>
      <c r="CS35" s="164"/>
      <c r="CT35" s="165"/>
      <c r="CU35" s="163"/>
      <c r="CV35" s="164"/>
      <c r="CW35" s="164"/>
      <c r="CX35" s="165"/>
      <c r="CY35" s="163"/>
      <c r="CZ35" s="164"/>
      <c r="DA35" s="164"/>
      <c r="DB35" s="165"/>
      <c r="DC35" s="163"/>
      <c r="DD35" s="164"/>
      <c r="DE35" s="164"/>
      <c r="DF35" s="165"/>
      <c r="DG35" s="163"/>
      <c r="DH35" s="164"/>
      <c r="DI35" s="164"/>
      <c r="DJ35" s="165"/>
      <c r="DK35" s="163"/>
      <c r="DL35" s="164"/>
      <c r="DM35" s="164"/>
      <c r="DN35" s="165"/>
      <c r="DO35" s="163"/>
      <c r="DP35" s="164"/>
      <c r="DQ35" s="164"/>
      <c r="DR35" s="165"/>
      <c r="DS35" s="163"/>
      <c r="DT35" s="164"/>
      <c r="DU35" s="164"/>
      <c r="DV35" s="165"/>
      <c r="DW35" s="163"/>
      <c r="DX35" s="164"/>
      <c r="DY35" s="164"/>
      <c r="DZ35" s="165"/>
      <c r="EA35" s="163"/>
      <c r="EB35" s="164"/>
      <c r="EC35" s="164"/>
      <c r="ED35" s="165"/>
      <c r="EE35" s="163"/>
      <c r="EF35" s="164"/>
      <c r="EG35" s="164"/>
      <c r="EH35" s="165"/>
      <c r="EI35" s="163"/>
      <c r="EJ35" s="164"/>
      <c r="EK35" s="164"/>
      <c r="EL35" s="165"/>
      <c r="EM35" s="163"/>
      <c r="EN35" s="164"/>
      <c r="EO35" s="164"/>
      <c r="EP35" s="165"/>
      <c r="EQ35" s="163"/>
      <c r="ER35" s="164"/>
      <c r="ES35" s="164"/>
      <c r="ET35" s="165"/>
      <c r="EU35" s="163"/>
      <c r="EV35" s="164"/>
      <c r="EW35" s="164"/>
      <c r="EX35" s="165"/>
      <c r="EY35" s="163"/>
      <c r="EZ35" s="164"/>
      <c r="FA35" s="164"/>
      <c r="FB35" s="165"/>
      <c r="FC35" s="163"/>
      <c r="FD35" s="164"/>
      <c r="FE35" s="164"/>
      <c r="FF35" s="165"/>
      <c r="FG35" s="195"/>
      <c r="FH35" s="154"/>
      <c r="FI35" s="154"/>
      <c r="FJ35" s="154"/>
      <c r="FK35" s="154"/>
      <c r="FL35" s="154"/>
      <c r="FM35" s="154"/>
      <c r="FN35" s="154"/>
      <c r="FO35" s="155"/>
      <c r="FP35" s="195"/>
      <c r="FQ35" s="154"/>
      <c r="FR35" s="154"/>
      <c r="FS35" s="154"/>
      <c r="FT35" s="154"/>
      <c r="FU35" s="155"/>
      <c r="FV35" s="195"/>
      <c r="FW35" s="154"/>
      <c r="FX35" s="154"/>
      <c r="FY35" s="154"/>
      <c r="FZ35" s="154"/>
      <c r="GA35" s="154"/>
      <c r="GB35" s="154"/>
      <c r="GC35" s="155"/>
      <c r="GD35" s="195"/>
      <c r="GE35" s="154"/>
      <c r="GF35" s="154"/>
      <c r="GG35" s="154"/>
      <c r="GH35" s="154"/>
      <c r="GI35" s="154"/>
      <c r="GJ35" s="155"/>
      <c r="GK35" s="195"/>
      <c r="GL35" s="154"/>
      <c r="GM35" s="154"/>
      <c r="GN35" s="154"/>
      <c r="GO35" s="154"/>
      <c r="GP35" s="154"/>
      <c r="GQ35" s="155"/>
      <c r="GR35" s="195"/>
      <c r="GS35" s="154"/>
      <c r="GT35" s="154"/>
      <c r="GU35" s="154"/>
      <c r="GV35" s="154"/>
      <c r="GW35" s="154"/>
      <c r="GX35" s="154"/>
      <c r="GY35" s="154"/>
      <c r="GZ35" s="155"/>
      <c r="HA35" s="195"/>
      <c r="HB35" s="154"/>
      <c r="HC35" s="154"/>
      <c r="HD35" s="154"/>
      <c r="HE35" s="154"/>
      <c r="HF35" s="154"/>
      <c r="HG35" s="154"/>
      <c r="HH35" s="154"/>
      <c r="HI35" s="155"/>
      <c r="HJ35" s="163"/>
      <c r="HK35" s="164"/>
      <c r="HL35" s="164"/>
      <c r="HM35" s="164"/>
      <c r="HN35" s="164"/>
      <c r="HO35" s="164"/>
      <c r="HP35" s="164"/>
      <c r="HQ35" s="164"/>
      <c r="HR35" s="164"/>
      <c r="HS35" s="165"/>
      <c r="HT35" s="182"/>
      <c r="HU35" s="183"/>
      <c r="HV35" s="183"/>
      <c r="HW35" s="183"/>
      <c r="HX35" s="183"/>
      <c r="HY35" s="184"/>
      <c r="HZ35" s="163"/>
      <c r="IA35" s="164"/>
      <c r="IB35" s="164"/>
      <c r="IC35" s="164"/>
      <c r="ID35" s="164"/>
      <c r="IE35" s="164"/>
      <c r="IF35" s="164"/>
      <c r="IG35" s="164"/>
      <c r="IH35" s="164"/>
      <c r="II35" s="165"/>
      <c r="IJ35" s="195"/>
      <c r="IK35" s="154"/>
      <c r="IL35" s="154"/>
      <c r="IM35" s="154"/>
      <c r="IN35" s="154"/>
      <c r="IO35" s="154"/>
      <c r="IP35" s="154"/>
      <c r="IQ35" s="154"/>
      <c r="IR35" s="154"/>
      <c r="IS35" s="154"/>
      <c r="IT35" s="154"/>
      <c r="IU35" s="154"/>
      <c r="IV35" s="155"/>
    </row>
    <row r="36" spans="1:256" s="55" customFormat="1" ht="11.25" customHeight="1" x14ac:dyDescent="0.2">
      <c r="A36" s="49"/>
      <c r="B36" s="49"/>
      <c r="C36" s="49"/>
      <c r="D36" s="49"/>
      <c r="E36" s="49"/>
      <c r="F36" s="49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1"/>
      <c r="AM36" s="51"/>
      <c r="AN36" s="51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  <c r="BZ36" s="52"/>
      <c r="CA36" s="52"/>
      <c r="CB36" s="52"/>
      <c r="CC36" s="52"/>
      <c r="CD36" s="52"/>
      <c r="CE36" s="52"/>
      <c r="CF36" s="52"/>
      <c r="CG36" s="52"/>
      <c r="CH36" s="52"/>
      <c r="CI36" s="52"/>
      <c r="CJ36" s="52"/>
      <c r="CK36" s="52"/>
      <c r="CL36" s="52"/>
      <c r="CM36" s="52"/>
      <c r="CN36" s="52"/>
      <c r="CO36" s="52"/>
      <c r="CP36" s="52"/>
      <c r="CQ36" s="52"/>
      <c r="CR36" s="52"/>
      <c r="CS36" s="52"/>
      <c r="CT36" s="52"/>
      <c r="CU36" s="52"/>
      <c r="CV36" s="52"/>
      <c r="CW36" s="52"/>
      <c r="CX36" s="52"/>
      <c r="CY36" s="52"/>
      <c r="CZ36" s="52"/>
      <c r="DA36" s="52"/>
      <c r="DB36" s="52"/>
      <c r="DC36" s="52"/>
      <c r="DD36" s="52"/>
      <c r="DE36" s="52"/>
      <c r="DF36" s="52"/>
      <c r="DG36" s="52"/>
      <c r="DH36" s="52"/>
      <c r="DI36" s="52"/>
      <c r="DJ36" s="52"/>
      <c r="DK36" s="52"/>
      <c r="DL36" s="52"/>
      <c r="DM36" s="52"/>
      <c r="DN36" s="52"/>
      <c r="DO36" s="52"/>
      <c r="DP36" s="52"/>
      <c r="DQ36" s="52"/>
      <c r="DR36" s="52"/>
      <c r="DS36" s="52"/>
      <c r="DT36" s="52"/>
      <c r="DU36" s="52"/>
      <c r="DV36" s="52"/>
      <c r="DW36" s="52"/>
      <c r="DX36" s="52"/>
      <c r="DY36" s="52"/>
      <c r="DZ36" s="52"/>
      <c r="EA36" s="52"/>
      <c r="EB36" s="53"/>
      <c r="EC36" s="52"/>
      <c r="ED36" s="52"/>
      <c r="EE36" s="52"/>
      <c r="EF36" s="52"/>
      <c r="EG36" s="52"/>
      <c r="EH36" s="52"/>
      <c r="EI36" s="52"/>
      <c r="EJ36" s="52"/>
      <c r="EK36" s="52"/>
      <c r="EL36" s="52"/>
      <c r="EM36" s="52"/>
      <c r="EN36" s="52"/>
      <c r="EO36" s="52"/>
      <c r="EP36" s="52"/>
      <c r="EQ36" s="52"/>
      <c r="ER36" s="52"/>
      <c r="ES36" s="52"/>
      <c r="ET36" s="52"/>
      <c r="EU36" s="52"/>
      <c r="EV36" s="52"/>
      <c r="EW36" s="52"/>
      <c r="EX36" s="52"/>
      <c r="EY36" s="52"/>
      <c r="EZ36" s="52"/>
      <c r="FA36" s="52"/>
      <c r="FB36" s="52"/>
      <c r="FC36" s="52"/>
      <c r="FD36" s="52"/>
      <c r="FE36" s="52"/>
      <c r="FF36" s="52"/>
      <c r="FG36" s="52"/>
      <c r="FH36" s="52"/>
      <c r="FI36" s="52"/>
      <c r="FJ36" s="52"/>
      <c r="FK36" s="52"/>
      <c r="FL36" s="52"/>
      <c r="FM36" s="52"/>
      <c r="FN36" s="52"/>
      <c r="FO36" s="52"/>
      <c r="FP36" s="52"/>
      <c r="FQ36" s="52"/>
      <c r="FR36" s="52"/>
      <c r="FS36" s="52"/>
      <c r="FT36" s="52"/>
      <c r="FU36" s="52"/>
      <c r="FV36" s="52"/>
      <c r="FW36" s="52"/>
      <c r="FX36" s="52"/>
      <c r="FY36" s="52"/>
      <c r="FZ36" s="52"/>
      <c r="GA36" s="52"/>
      <c r="GB36" s="52"/>
      <c r="GC36" s="52"/>
      <c r="GD36" s="52"/>
      <c r="GE36" s="52"/>
      <c r="GF36" s="52"/>
      <c r="GG36" s="52"/>
      <c r="GH36" s="52"/>
      <c r="GI36" s="52"/>
      <c r="GJ36" s="52"/>
      <c r="GK36" s="52"/>
      <c r="GL36" s="52"/>
      <c r="GM36" s="52"/>
      <c r="GN36" s="52"/>
      <c r="GO36" s="52"/>
      <c r="GP36" s="52"/>
      <c r="GQ36" s="52"/>
      <c r="GR36" s="52"/>
      <c r="GS36" s="52"/>
      <c r="GT36" s="52"/>
      <c r="GU36" s="52"/>
      <c r="GV36" s="52"/>
      <c r="GW36" s="52"/>
      <c r="GX36" s="52"/>
      <c r="GY36" s="52"/>
      <c r="GZ36" s="52"/>
      <c r="HA36" s="52"/>
      <c r="HB36" s="52"/>
      <c r="HC36" s="52"/>
      <c r="HD36" s="52"/>
      <c r="HE36" s="54"/>
      <c r="HF36" s="54"/>
      <c r="HG36" s="54"/>
      <c r="HH36" s="54"/>
      <c r="HI36" s="54"/>
      <c r="HJ36" s="54"/>
      <c r="HK36" s="54"/>
      <c r="HL36" s="52"/>
      <c r="HM36" s="52"/>
      <c r="HN36" s="52"/>
      <c r="HO36" s="52"/>
      <c r="HP36" s="52"/>
      <c r="HQ36" s="52"/>
      <c r="HR36" s="52"/>
      <c r="HS36" s="52"/>
      <c r="HT36" s="52"/>
      <c r="HU36" s="52"/>
      <c r="HV36" s="52"/>
      <c r="HW36" s="52"/>
      <c r="HX36" s="52"/>
      <c r="HY36" s="52"/>
      <c r="HZ36" s="52"/>
      <c r="IA36" s="52"/>
      <c r="IB36" s="52"/>
      <c r="IC36" s="52"/>
      <c r="ID36" s="52"/>
      <c r="IE36" s="52"/>
      <c r="IF36" s="52"/>
      <c r="IG36" s="52"/>
      <c r="IH36" s="52"/>
      <c r="II36" s="52"/>
      <c r="IJ36" s="52"/>
      <c r="IK36" s="52"/>
      <c r="IL36" s="52"/>
      <c r="IM36" s="52"/>
      <c r="IN36" s="52"/>
      <c r="IO36" s="52"/>
      <c r="IP36" s="52"/>
      <c r="IQ36" s="52"/>
      <c r="IR36" s="52"/>
      <c r="IS36" s="52"/>
      <c r="IT36" s="52"/>
      <c r="IU36" s="52"/>
      <c r="IV36" s="52"/>
    </row>
    <row r="37" spans="1:256" s="55" customFormat="1" ht="12" x14ac:dyDescent="0.2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162" t="s">
        <v>75</v>
      </c>
      <c r="EB37" s="162"/>
      <c r="EC37" s="162"/>
      <c r="ED37" s="162"/>
      <c r="EE37" s="162"/>
      <c r="EF37" s="162"/>
      <c r="EG37" s="162"/>
      <c r="EH37" s="162"/>
      <c r="EI37" s="162"/>
      <c r="EJ37" s="162"/>
      <c r="EK37" s="162"/>
      <c r="EL37" s="162"/>
      <c r="EM37" s="162"/>
      <c r="EN37" s="162"/>
      <c r="EO37" s="162"/>
      <c r="EP37" s="162"/>
      <c r="EQ37" s="162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  <c r="FP37" s="48"/>
      <c r="FQ37" s="48"/>
      <c r="FR37" s="48"/>
      <c r="FS37" s="48"/>
      <c r="FT37" s="48"/>
      <c r="FU37" s="48"/>
      <c r="FV37" s="48"/>
      <c r="FW37" s="48"/>
      <c r="FX37" s="48"/>
      <c r="FY37" s="48"/>
      <c r="FZ37" s="48"/>
      <c r="GA37" s="48"/>
      <c r="GB37" s="48"/>
      <c r="GC37" s="48"/>
      <c r="GD37" s="48"/>
      <c r="GE37" s="48"/>
      <c r="GF37" s="48"/>
      <c r="GG37" s="48"/>
      <c r="GH37" s="48"/>
      <c r="GI37" s="48"/>
      <c r="GJ37" s="48"/>
      <c r="GK37" s="48"/>
      <c r="GL37" s="48"/>
      <c r="GM37" s="48"/>
      <c r="GN37" s="48"/>
      <c r="GO37" s="48"/>
      <c r="GP37" s="48"/>
      <c r="GQ37" s="48"/>
      <c r="GR37" s="48"/>
      <c r="GS37" s="48"/>
      <c r="GT37" s="48"/>
      <c r="GU37" s="48"/>
      <c r="GV37" s="48"/>
      <c r="GW37" s="48"/>
      <c r="GX37" s="48"/>
      <c r="GY37" s="48"/>
      <c r="GZ37" s="48"/>
      <c r="HA37" s="48"/>
      <c r="HB37" s="48"/>
      <c r="HC37" s="48"/>
      <c r="HD37" s="48"/>
      <c r="HE37" s="48"/>
      <c r="HF37" s="48"/>
      <c r="HG37" s="48"/>
      <c r="HH37" s="48"/>
      <c r="HI37" s="48"/>
      <c r="HJ37" s="48"/>
      <c r="HK37" s="48"/>
      <c r="HL37" s="48"/>
      <c r="HM37" s="48"/>
      <c r="HN37" s="48"/>
      <c r="HO37" s="48"/>
      <c r="HP37" s="48"/>
      <c r="HQ37" s="48"/>
      <c r="HR37" s="48"/>
      <c r="HS37" s="48"/>
      <c r="HT37" s="48"/>
      <c r="HU37" s="48"/>
      <c r="HV37" s="48"/>
      <c r="HW37" s="48"/>
      <c r="HX37" s="48"/>
      <c r="HY37" s="48"/>
      <c r="HZ37" s="48"/>
      <c r="IA37" s="48"/>
      <c r="IB37" s="48"/>
      <c r="IC37" s="48"/>
      <c r="ID37" s="48"/>
      <c r="IE37" s="48"/>
      <c r="IF37" s="48"/>
      <c r="IG37" s="48"/>
      <c r="IH37" s="48"/>
      <c r="II37" s="48"/>
      <c r="IJ37" s="48"/>
      <c r="IK37" s="48"/>
      <c r="IL37" s="48"/>
      <c r="IM37" s="48"/>
      <c r="IN37" s="48"/>
      <c r="IO37" s="48"/>
      <c r="IP37" s="48"/>
      <c r="IQ37" s="48"/>
      <c r="IR37" s="48"/>
      <c r="IS37" s="48"/>
      <c r="IT37" s="48"/>
      <c r="IU37" s="48"/>
      <c r="IV37" s="48"/>
    </row>
    <row r="38" spans="1:256" s="55" customFormat="1" ht="12" x14ac:dyDescent="0.2">
      <c r="A38" s="162" t="s">
        <v>76</v>
      </c>
      <c r="B38" s="162"/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85"/>
      <c r="Y38" s="185"/>
      <c r="Z38" s="185"/>
      <c r="AA38" s="185"/>
      <c r="AB38" s="185"/>
      <c r="AC38" s="185"/>
      <c r="AD38" s="185"/>
      <c r="AE38" s="185"/>
      <c r="AF38" s="185"/>
      <c r="AG38" s="185"/>
      <c r="AH38" s="185"/>
      <c r="AI38" s="185"/>
      <c r="AJ38" s="185"/>
      <c r="AK38" s="185"/>
      <c r="AL38" s="185"/>
      <c r="AM38" s="185"/>
      <c r="AN38" s="185"/>
      <c r="AO38" s="185"/>
      <c r="AP38" s="185"/>
      <c r="AQ38" s="185"/>
      <c r="AR38" s="185"/>
      <c r="AS38" s="185"/>
      <c r="AT38" s="185"/>
      <c r="AU38" s="185"/>
      <c r="AV38" s="185"/>
      <c r="AW38" s="185"/>
      <c r="AX38" s="185"/>
      <c r="AZ38" s="48"/>
      <c r="BA38" s="159"/>
      <c r="BB38" s="159"/>
      <c r="BC38" s="159"/>
      <c r="BD38" s="159"/>
      <c r="BE38" s="159"/>
      <c r="BF38" s="159"/>
      <c r="BG38" s="159"/>
      <c r="BH38" s="159"/>
      <c r="BI38" s="159"/>
      <c r="BJ38" s="159"/>
      <c r="BK38" s="159"/>
      <c r="BL38" s="159"/>
      <c r="BM38" s="159"/>
      <c r="BN38" s="159"/>
      <c r="BO38" s="159"/>
      <c r="BP38" s="159"/>
      <c r="BQ38" s="159"/>
      <c r="BR38" s="159"/>
      <c r="BS38" s="159"/>
      <c r="BT38" s="159"/>
      <c r="BU38" s="159"/>
      <c r="BV38" s="159"/>
      <c r="BW38" s="56"/>
      <c r="BX38" s="48"/>
      <c r="BY38" s="159"/>
      <c r="BZ38" s="159"/>
      <c r="CA38" s="159"/>
      <c r="CB38" s="159"/>
      <c r="CC38" s="159"/>
      <c r="CD38" s="159"/>
      <c r="CE38" s="159"/>
      <c r="CF38" s="159"/>
      <c r="CG38" s="159"/>
      <c r="CH38" s="159"/>
      <c r="CI38" s="159"/>
      <c r="CJ38" s="159"/>
      <c r="CK38" s="159"/>
      <c r="CL38" s="159"/>
      <c r="CM38" s="159"/>
      <c r="CN38" s="159"/>
      <c r="CO38" s="159"/>
      <c r="CP38" s="159"/>
      <c r="CQ38" s="159"/>
      <c r="CR38" s="159"/>
      <c r="CS38" s="159"/>
      <c r="CT38" s="159"/>
      <c r="CU38" s="159"/>
      <c r="CV38" s="159"/>
      <c r="CW38" s="159"/>
      <c r="CX38" s="159"/>
      <c r="CY38" s="159"/>
      <c r="CZ38" s="159"/>
      <c r="DA38" s="159"/>
      <c r="DB38" s="159"/>
      <c r="DC38" s="56"/>
      <c r="DD38" s="56"/>
      <c r="DE38" s="56"/>
      <c r="DF38" s="56"/>
      <c r="DG38" s="56"/>
      <c r="DH38" s="56"/>
      <c r="DI38" s="56"/>
      <c r="DJ38" s="56"/>
      <c r="DK38" s="56"/>
      <c r="DL38" s="56"/>
      <c r="DM38" s="56"/>
      <c r="DN38" s="56"/>
      <c r="DO38" s="56"/>
      <c r="DP38" s="56"/>
      <c r="DQ38" s="56"/>
      <c r="DR38" s="56"/>
      <c r="DS38" s="56"/>
      <c r="DT38" s="56"/>
      <c r="DU38" s="56"/>
      <c r="DV38" s="56"/>
      <c r="DW38" s="56"/>
      <c r="DX38" s="56"/>
      <c r="DY38" s="48"/>
      <c r="DZ38" s="48"/>
      <c r="EA38" s="162" t="s">
        <v>77</v>
      </c>
      <c r="EB38" s="162"/>
      <c r="EC38" s="162"/>
      <c r="ED38" s="162"/>
      <c r="EE38" s="162"/>
      <c r="EF38" s="162"/>
      <c r="EG38" s="162"/>
      <c r="EH38" s="162"/>
      <c r="EI38" s="162"/>
      <c r="EJ38" s="162"/>
      <c r="EK38" s="162"/>
      <c r="EL38" s="162"/>
      <c r="EM38" s="162"/>
      <c r="EN38" s="162"/>
      <c r="EO38" s="162"/>
      <c r="EP38" s="162"/>
      <c r="EQ38" s="162"/>
      <c r="ER38" s="162"/>
      <c r="ES38" s="162"/>
      <c r="ET38" s="162"/>
      <c r="EU38" s="162"/>
      <c r="EV38" s="162"/>
      <c r="EW38" s="162"/>
      <c r="EX38" s="162"/>
      <c r="EY38" s="162"/>
      <c r="EZ38" s="162"/>
      <c r="FA38" s="162"/>
      <c r="FB38" s="162"/>
      <c r="FC38" s="162"/>
      <c r="FD38" s="162"/>
      <c r="FE38" s="162"/>
      <c r="FF38" s="162"/>
      <c r="FG38" s="159"/>
      <c r="FH38" s="159"/>
      <c r="FI38" s="159"/>
      <c r="FJ38" s="159"/>
      <c r="FK38" s="159"/>
      <c r="FL38" s="159"/>
      <c r="FM38" s="159"/>
      <c r="FN38" s="159"/>
      <c r="FO38" s="159"/>
      <c r="FP38" s="159"/>
      <c r="FQ38" s="159"/>
      <c r="FR38" s="159"/>
      <c r="FS38" s="159"/>
      <c r="FT38" s="159"/>
      <c r="FU38" s="159"/>
      <c r="FV38" s="159"/>
      <c r="FW38" s="159"/>
      <c r="FX38" s="159"/>
      <c r="FY38" s="159"/>
      <c r="FZ38" s="159"/>
      <c r="GA38" s="56"/>
      <c r="GB38" s="48"/>
      <c r="GC38" s="159"/>
      <c r="GD38" s="159"/>
      <c r="GE38" s="159"/>
      <c r="GF38" s="159"/>
      <c r="GG38" s="159"/>
      <c r="GH38" s="159"/>
      <c r="GI38" s="159"/>
      <c r="GJ38" s="159"/>
      <c r="GK38" s="159"/>
      <c r="GL38" s="159"/>
      <c r="GM38" s="159"/>
      <c r="GN38" s="159"/>
      <c r="GO38" s="159"/>
      <c r="GP38" s="159"/>
      <c r="GQ38" s="159"/>
      <c r="GR38" s="56"/>
      <c r="GS38" s="48"/>
      <c r="GT38" s="159"/>
      <c r="GU38" s="159"/>
      <c r="GV38" s="159"/>
      <c r="GW38" s="159"/>
      <c r="GX38" s="159"/>
      <c r="GY38" s="159"/>
      <c r="GZ38" s="159"/>
      <c r="HA38" s="159"/>
      <c r="HB38" s="159"/>
      <c r="HC38" s="159"/>
      <c r="HD38" s="159"/>
      <c r="HE38" s="159"/>
      <c r="HF38" s="159"/>
      <c r="HG38" s="159"/>
      <c r="HH38" s="159"/>
      <c r="HI38" s="159"/>
      <c r="HJ38" s="159"/>
      <c r="HK38" s="159"/>
      <c r="HL38" s="159"/>
      <c r="HM38" s="159"/>
      <c r="HN38" s="159"/>
      <c r="HO38" s="159"/>
      <c r="HP38" s="159"/>
      <c r="HQ38" s="159"/>
      <c r="HR38" s="56"/>
      <c r="HS38" s="156" t="s">
        <v>78</v>
      </c>
      <c r="HT38" s="156"/>
      <c r="HU38" s="157"/>
      <c r="HV38" s="157"/>
      <c r="HW38" s="157"/>
      <c r="HX38" s="158" t="s">
        <v>78</v>
      </c>
      <c r="HY38" s="158"/>
      <c r="HZ38" s="159"/>
      <c r="IA38" s="159"/>
      <c r="IB38" s="159"/>
      <c r="IC38" s="159"/>
      <c r="ID38" s="159"/>
      <c r="IE38" s="159"/>
      <c r="IF38" s="159"/>
      <c r="IG38" s="159"/>
      <c r="IH38" s="159"/>
      <c r="II38" s="159"/>
      <c r="IJ38" s="159"/>
      <c r="IK38" s="159"/>
      <c r="IL38" s="156">
        <v>20</v>
      </c>
      <c r="IM38" s="156"/>
      <c r="IN38" s="156"/>
      <c r="IO38" s="156"/>
      <c r="IP38" s="160"/>
      <c r="IQ38" s="160"/>
      <c r="IR38" s="160"/>
      <c r="IS38" s="48"/>
      <c r="IT38" s="57" t="s">
        <v>79</v>
      </c>
      <c r="IU38" s="57"/>
      <c r="IV38" s="48"/>
    </row>
    <row r="39" spans="1:256" s="248" customFormat="1" ht="11.25" customHeight="1" x14ac:dyDescent="0.2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161" t="s">
        <v>80</v>
      </c>
      <c r="Y39" s="161"/>
      <c r="Z39" s="161"/>
      <c r="AA39" s="161"/>
      <c r="AB39" s="161"/>
      <c r="AC39" s="161"/>
      <c r="AD39" s="161"/>
      <c r="AE39" s="161"/>
      <c r="AF39" s="161"/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58"/>
      <c r="AZ39" s="44"/>
      <c r="BA39" s="161" t="s">
        <v>81</v>
      </c>
      <c r="BB39" s="161"/>
      <c r="BC39" s="161"/>
      <c r="BD39" s="161"/>
      <c r="BE39" s="161"/>
      <c r="BF39" s="161"/>
      <c r="BG39" s="161"/>
      <c r="BH39" s="161"/>
      <c r="BI39" s="161"/>
      <c r="BJ39" s="161"/>
      <c r="BK39" s="161"/>
      <c r="BL39" s="161"/>
      <c r="BM39" s="161"/>
      <c r="BN39" s="161"/>
      <c r="BO39" s="161"/>
      <c r="BP39" s="161"/>
      <c r="BQ39" s="161"/>
      <c r="BR39" s="161"/>
      <c r="BS39" s="161"/>
      <c r="BT39" s="161"/>
      <c r="BU39" s="161"/>
      <c r="BV39" s="161"/>
      <c r="BW39" s="58"/>
      <c r="BX39" s="44"/>
      <c r="BY39" s="161" t="s">
        <v>82</v>
      </c>
      <c r="BZ39" s="161"/>
      <c r="CA39" s="161"/>
      <c r="CB39" s="161"/>
      <c r="CC39" s="161"/>
      <c r="CD39" s="161"/>
      <c r="CE39" s="161"/>
      <c r="CF39" s="161"/>
      <c r="CG39" s="161"/>
      <c r="CH39" s="161"/>
      <c r="CI39" s="161"/>
      <c r="CJ39" s="161"/>
      <c r="CK39" s="161"/>
      <c r="CL39" s="161"/>
      <c r="CM39" s="161"/>
      <c r="CN39" s="161"/>
      <c r="CO39" s="161"/>
      <c r="CP39" s="161"/>
      <c r="CQ39" s="161"/>
      <c r="CR39" s="161"/>
      <c r="CS39" s="161"/>
      <c r="CT39" s="161"/>
      <c r="CU39" s="161"/>
      <c r="CV39" s="161"/>
      <c r="CW39" s="161"/>
      <c r="CX39" s="161"/>
      <c r="CY39" s="161"/>
      <c r="CZ39" s="161"/>
      <c r="DA39" s="161"/>
      <c r="DB39" s="161"/>
      <c r="DC39" s="58"/>
      <c r="DD39" s="58"/>
      <c r="DE39" s="58"/>
      <c r="DF39" s="58"/>
      <c r="DG39" s="58"/>
      <c r="DH39" s="58"/>
      <c r="DI39" s="58"/>
      <c r="DJ39" s="58"/>
      <c r="DK39" s="58"/>
      <c r="DL39" s="58"/>
      <c r="DM39" s="58"/>
      <c r="DN39" s="58"/>
      <c r="DO39" s="58"/>
      <c r="DP39" s="58"/>
      <c r="DQ39" s="58"/>
      <c r="DR39" s="58"/>
      <c r="DS39" s="58"/>
      <c r="DT39" s="58"/>
      <c r="DU39" s="58"/>
      <c r="DV39" s="58"/>
      <c r="DW39" s="58"/>
      <c r="DX39" s="58"/>
      <c r="DY39" s="44"/>
      <c r="DZ39" s="44"/>
      <c r="EA39" s="44"/>
      <c r="EB39" s="59"/>
      <c r="EC39" s="44"/>
      <c r="ED39" s="44"/>
      <c r="EE39" s="44"/>
      <c r="EF39" s="44"/>
      <c r="EG39" s="44"/>
      <c r="EH39" s="44"/>
      <c r="EI39" s="44"/>
      <c r="EJ39" s="44"/>
      <c r="EK39" s="44"/>
      <c r="EL39" s="44"/>
      <c r="EM39" s="44"/>
      <c r="EN39" s="44"/>
      <c r="EO39" s="44"/>
      <c r="EP39" s="44"/>
      <c r="EQ39" s="44"/>
      <c r="ER39" s="44"/>
      <c r="ES39" s="44"/>
      <c r="ET39" s="44"/>
      <c r="EU39" s="44"/>
      <c r="EV39" s="44"/>
      <c r="EW39" s="44"/>
      <c r="EX39" s="44"/>
      <c r="EY39" s="44"/>
      <c r="EZ39" s="44"/>
      <c r="FA39" s="44"/>
      <c r="FB39" s="44"/>
      <c r="FC39" s="44"/>
      <c r="FD39" s="44"/>
      <c r="FE39" s="44"/>
      <c r="FF39" s="44"/>
      <c r="FG39" s="161" t="s">
        <v>80</v>
      </c>
      <c r="FH39" s="161"/>
      <c r="FI39" s="161"/>
      <c r="FJ39" s="161"/>
      <c r="FK39" s="161"/>
      <c r="FL39" s="161"/>
      <c r="FM39" s="161"/>
      <c r="FN39" s="161"/>
      <c r="FO39" s="161"/>
      <c r="FP39" s="161"/>
      <c r="FQ39" s="161"/>
      <c r="FR39" s="161"/>
      <c r="FS39" s="161"/>
      <c r="FT39" s="161"/>
      <c r="FU39" s="161"/>
      <c r="FV39" s="161"/>
      <c r="FW39" s="161"/>
      <c r="FX39" s="161"/>
      <c r="FY39" s="161"/>
      <c r="FZ39" s="161"/>
      <c r="GA39" s="58"/>
      <c r="GB39" s="44"/>
      <c r="GC39" s="161" t="s">
        <v>81</v>
      </c>
      <c r="GD39" s="161"/>
      <c r="GE39" s="161"/>
      <c r="GF39" s="161"/>
      <c r="GG39" s="161"/>
      <c r="GH39" s="161"/>
      <c r="GI39" s="161"/>
      <c r="GJ39" s="161"/>
      <c r="GK39" s="161"/>
      <c r="GL39" s="161"/>
      <c r="GM39" s="161"/>
      <c r="GN39" s="161"/>
      <c r="GO39" s="161"/>
      <c r="GP39" s="161"/>
      <c r="GQ39" s="161"/>
      <c r="GR39" s="58"/>
      <c r="GS39" s="44"/>
      <c r="GT39" s="161" t="s">
        <v>82</v>
      </c>
      <c r="GU39" s="161"/>
      <c r="GV39" s="161"/>
      <c r="GW39" s="161"/>
      <c r="GX39" s="161"/>
      <c r="GY39" s="161"/>
      <c r="GZ39" s="161"/>
      <c r="HA39" s="161"/>
      <c r="HB39" s="161"/>
      <c r="HC39" s="161"/>
      <c r="HD39" s="161"/>
      <c r="HE39" s="161"/>
      <c r="HF39" s="161"/>
      <c r="HG39" s="161"/>
      <c r="HH39" s="161"/>
      <c r="HI39" s="161"/>
      <c r="HJ39" s="161"/>
      <c r="HK39" s="161"/>
      <c r="HL39" s="161"/>
      <c r="HM39" s="161"/>
      <c r="HN39" s="161"/>
      <c r="HO39" s="161"/>
      <c r="HP39" s="161"/>
      <c r="HQ39" s="161"/>
      <c r="HR39" s="44"/>
      <c r="HS39" s="44"/>
      <c r="HT39" s="44"/>
      <c r="HU39" s="44"/>
      <c r="HV39" s="44"/>
      <c r="HW39" s="44"/>
      <c r="HX39" s="44"/>
      <c r="HY39" s="44"/>
      <c r="HZ39" s="44"/>
      <c r="IA39" s="44"/>
      <c r="IB39" s="44"/>
      <c r="IC39" s="44"/>
      <c r="ID39" s="44"/>
      <c r="IE39" s="44"/>
      <c r="IF39" s="44"/>
      <c r="IG39" s="44"/>
      <c r="IH39" s="44"/>
      <c r="II39" s="44"/>
      <c r="IJ39" s="44"/>
      <c r="IK39" s="44"/>
      <c r="IL39" s="44"/>
      <c r="IM39" s="44"/>
      <c r="IN39" s="44"/>
      <c r="IO39" s="44"/>
      <c r="IP39" s="44"/>
      <c r="IQ39" s="44"/>
      <c r="IR39" s="44"/>
      <c r="IS39" s="44"/>
      <c r="IT39" s="44"/>
      <c r="IU39" s="44"/>
      <c r="IV39" s="44"/>
    </row>
    <row r="40" spans="1:256" s="55" customFormat="1" ht="12" x14ac:dyDescent="0.2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162" t="s">
        <v>83</v>
      </c>
      <c r="EB40" s="162"/>
      <c r="EC40" s="162"/>
      <c r="ED40" s="162"/>
      <c r="EE40" s="162"/>
      <c r="EF40" s="162"/>
      <c r="EG40" s="162"/>
      <c r="EH40" s="162"/>
      <c r="EI40" s="162"/>
      <c r="EJ40" s="162"/>
      <c r="EK40" s="162"/>
      <c r="EL40" s="162"/>
      <c r="EM40" s="162"/>
      <c r="EN40" s="162"/>
      <c r="EO40" s="162"/>
      <c r="EP40" s="162"/>
      <c r="EQ40" s="162"/>
      <c r="ER40" s="162"/>
      <c r="ES40" s="162"/>
      <c r="ET40" s="162"/>
      <c r="EU40" s="162"/>
      <c r="EV40" s="162"/>
      <c r="EW40" s="162"/>
      <c r="EX40" s="162"/>
      <c r="EY40" s="162"/>
      <c r="EZ40" s="162"/>
      <c r="FA40" s="162"/>
      <c r="FB40" s="162"/>
      <c r="FC40" s="162"/>
      <c r="FD40" s="162"/>
      <c r="FE40" s="162"/>
      <c r="FF40" s="162"/>
      <c r="FG40" s="159"/>
      <c r="FH40" s="159"/>
      <c r="FI40" s="159"/>
      <c r="FJ40" s="159"/>
      <c r="FK40" s="159"/>
      <c r="FL40" s="159"/>
      <c r="FM40" s="159"/>
      <c r="FN40" s="159"/>
      <c r="FO40" s="159"/>
      <c r="FP40" s="159"/>
      <c r="FQ40" s="159"/>
      <c r="FR40" s="159"/>
      <c r="FS40" s="159"/>
      <c r="FT40" s="159"/>
      <c r="FU40" s="159"/>
      <c r="FV40" s="159"/>
      <c r="FW40" s="159"/>
      <c r="FX40" s="159"/>
      <c r="FY40" s="159"/>
      <c r="FZ40" s="159"/>
      <c r="GA40" s="56"/>
      <c r="GB40" s="48"/>
      <c r="GC40" s="159"/>
      <c r="GD40" s="159"/>
      <c r="GE40" s="159"/>
      <c r="GF40" s="159"/>
      <c r="GG40" s="159"/>
      <c r="GH40" s="159"/>
      <c r="GI40" s="159"/>
      <c r="GJ40" s="159"/>
      <c r="GK40" s="159"/>
      <c r="GL40" s="159"/>
      <c r="GM40" s="159"/>
      <c r="GN40" s="159"/>
      <c r="GO40" s="159"/>
      <c r="GP40" s="159"/>
      <c r="GQ40" s="159"/>
      <c r="GR40" s="56"/>
      <c r="GS40" s="48"/>
      <c r="GT40" s="159"/>
      <c r="GU40" s="159"/>
      <c r="GV40" s="159"/>
      <c r="GW40" s="159"/>
      <c r="GX40" s="159"/>
      <c r="GY40" s="159"/>
      <c r="GZ40" s="159"/>
      <c r="HA40" s="159"/>
      <c r="HB40" s="159"/>
      <c r="HC40" s="159"/>
      <c r="HD40" s="159"/>
      <c r="HE40" s="159"/>
      <c r="HF40" s="159"/>
      <c r="HG40" s="159"/>
      <c r="HH40" s="159"/>
      <c r="HI40" s="159"/>
      <c r="HJ40" s="159"/>
      <c r="HK40" s="159"/>
      <c r="HL40" s="159"/>
      <c r="HM40" s="159"/>
      <c r="HN40" s="159"/>
      <c r="HO40" s="159"/>
      <c r="HP40" s="159"/>
      <c r="HQ40" s="159"/>
      <c r="HR40" s="56"/>
      <c r="HS40" s="156" t="s">
        <v>78</v>
      </c>
      <c r="HT40" s="156"/>
      <c r="HU40" s="157"/>
      <c r="HV40" s="157"/>
      <c r="HW40" s="157"/>
      <c r="HX40" s="158" t="s">
        <v>78</v>
      </c>
      <c r="HY40" s="158"/>
      <c r="HZ40" s="159"/>
      <c r="IA40" s="159"/>
      <c r="IB40" s="159"/>
      <c r="IC40" s="159"/>
      <c r="ID40" s="159"/>
      <c r="IE40" s="159"/>
      <c r="IF40" s="159"/>
      <c r="IG40" s="159"/>
      <c r="IH40" s="159"/>
      <c r="II40" s="159"/>
      <c r="IJ40" s="159"/>
      <c r="IK40" s="159"/>
      <c r="IL40" s="156">
        <v>20</v>
      </c>
      <c r="IM40" s="156"/>
      <c r="IN40" s="156"/>
      <c r="IO40" s="156"/>
      <c r="IP40" s="160"/>
      <c r="IQ40" s="160"/>
      <c r="IR40" s="160"/>
      <c r="IS40" s="48"/>
      <c r="IT40" s="57" t="s">
        <v>79</v>
      </c>
      <c r="IU40" s="57"/>
      <c r="IV40" s="48"/>
    </row>
    <row r="41" spans="1:256" s="248" customFormat="1" ht="12.75" customHeight="1" x14ac:dyDescent="0.2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4"/>
      <c r="CA41" s="44"/>
      <c r="CB41" s="44"/>
      <c r="CC41" s="44"/>
      <c r="CD41" s="44"/>
      <c r="CE41" s="44"/>
      <c r="CF41" s="44"/>
      <c r="CG41" s="44"/>
      <c r="CH41" s="44"/>
      <c r="CI41" s="44"/>
      <c r="CJ41" s="44"/>
      <c r="CK41" s="44"/>
      <c r="CL41" s="44"/>
      <c r="CM41" s="44"/>
      <c r="CN41" s="44"/>
      <c r="CO41" s="44"/>
      <c r="CP41" s="44"/>
      <c r="CQ41" s="44"/>
      <c r="CR41" s="44"/>
      <c r="CS41" s="44"/>
      <c r="CT41" s="44"/>
      <c r="CU41" s="44"/>
      <c r="CV41" s="44"/>
      <c r="CW41" s="44"/>
      <c r="CX41" s="44"/>
      <c r="CY41" s="44"/>
      <c r="CZ41" s="44"/>
      <c r="DA41" s="44"/>
      <c r="DB41" s="44"/>
      <c r="DC41" s="44"/>
      <c r="DD41" s="44"/>
      <c r="DE41" s="44"/>
      <c r="DF41" s="44"/>
      <c r="DG41" s="44"/>
      <c r="DH41" s="44"/>
      <c r="DI41" s="44"/>
      <c r="DJ41" s="44"/>
      <c r="DK41" s="44"/>
      <c r="DL41" s="44"/>
      <c r="DM41" s="44"/>
      <c r="DN41" s="44"/>
      <c r="DO41" s="44"/>
      <c r="DP41" s="44"/>
      <c r="DQ41" s="44"/>
      <c r="DR41" s="44"/>
      <c r="DS41" s="44"/>
      <c r="DT41" s="44"/>
      <c r="DU41" s="44"/>
      <c r="DV41" s="44"/>
      <c r="DW41" s="44"/>
      <c r="DX41" s="44"/>
      <c r="DY41" s="44"/>
      <c r="DZ41" s="44"/>
      <c r="EA41" s="44"/>
      <c r="EB41" s="59"/>
      <c r="EC41" s="44"/>
      <c r="ED41" s="44"/>
      <c r="EE41" s="44"/>
      <c r="EF41" s="44"/>
      <c r="EG41" s="44"/>
      <c r="EH41" s="44"/>
      <c r="EI41" s="44"/>
      <c r="EJ41" s="44"/>
      <c r="EK41" s="44"/>
      <c r="EL41" s="44"/>
      <c r="EM41" s="44"/>
      <c r="EN41" s="44"/>
      <c r="EO41" s="44"/>
      <c r="EP41" s="44"/>
      <c r="EQ41" s="44"/>
      <c r="ER41" s="44"/>
      <c r="ES41" s="44"/>
      <c r="ET41" s="44"/>
      <c r="EU41" s="44"/>
      <c r="EV41" s="44"/>
      <c r="EW41" s="44"/>
      <c r="EX41" s="44"/>
      <c r="EY41" s="44"/>
      <c r="EZ41" s="44"/>
      <c r="FA41" s="44"/>
      <c r="FB41" s="44"/>
      <c r="FC41" s="44"/>
      <c r="FD41" s="44"/>
      <c r="FE41" s="44"/>
      <c r="FF41" s="44"/>
      <c r="FG41" s="161" t="s">
        <v>80</v>
      </c>
      <c r="FH41" s="161"/>
      <c r="FI41" s="161"/>
      <c r="FJ41" s="161"/>
      <c r="FK41" s="161"/>
      <c r="FL41" s="161"/>
      <c r="FM41" s="161"/>
      <c r="FN41" s="161"/>
      <c r="FO41" s="161"/>
      <c r="FP41" s="161"/>
      <c r="FQ41" s="161"/>
      <c r="FR41" s="161"/>
      <c r="FS41" s="161"/>
      <c r="FT41" s="161"/>
      <c r="FU41" s="161"/>
      <c r="FV41" s="161"/>
      <c r="FW41" s="161"/>
      <c r="FX41" s="161"/>
      <c r="FY41" s="161"/>
      <c r="FZ41" s="161"/>
      <c r="GA41" s="58"/>
      <c r="GB41" s="44"/>
      <c r="GC41" s="161" t="s">
        <v>81</v>
      </c>
      <c r="GD41" s="161"/>
      <c r="GE41" s="161"/>
      <c r="GF41" s="161"/>
      <c r="GG41" s="161"/>
      <c r="GH41" s="161"/>
      <c r="GI41" s="161"/>
      <c r="GJ41" s="161"/>
      <c r="GK41" s="161"/>
      <c r="GL41" s="161"/>
      <c r="GM41" s="161"/>
      <c r="GN41" s="161"/>
      <c r="GO41" s="161"/>
      <c r="GP41" s="161"/>
      <c r="GQ41" s="161"/>
      <c r="GR41" s="58"/>
      <c r="GS41" s="44"/>
      <c r="GT41" s="161" t="s">
        <v>82</v>
      </c>
      <c r="GU41" s="161"/>
      <c r="GV41" s="161"/>
      <c r="GW41" s="161"/>
      <c r="GX41" s="161"/>
      <c r="GY41" s="161"/>
      <c r="GZ41" s="161"/>
      <c r="HA41" s="161"/>
      <c r="HB41" s="161"/>
      <c r="HC41" s="161"/>
      <c r="HD41" s="161"/>
      <c r="HE41" s="161"/>
      <c r="HF41" s="161"/>
      <c r="HG41" s="161"/>
      <c r="HH41" s="161"/>
      <c r="HI41" s="161"/>
      <c r="HJ41" s="161"/>
      <c r="HK41" s="161"/>
      <c r="HL41" s="161"/>
      <c r="HM41" s="161"/>
      <c r="HN41" s="161"/>
      <c r="HO41" s="161"/>
      <c r="HP41" s="161"/>
      <c r="HQ41" s="161"/>
      <c r="HR41" s="44"/>
      <c r="HS41" s="44"/>
      <c r="HT41" s="44"/>
      <c r="HU41" s="44"/>
      <c r="HV41" s="44"/>
      <c r="HW41" s="44"/>
      <c r="HX41" s="44"/>
      <c r="HY41" s="44"/>
      <c r="HZ41" s="44"/>
      <c r="IA41" s="44"/>
      <c r="IB41" s="44"/>
      <c r="IC41" s="44"/>
      <c r="ID41" s="44"/>
      <c r="IE41" s="44"/>
      <c r="IF41" s="44"/>
      <c r="IG41" s="44"/>
      <c r="IH41" s="44"/>
      <c r="II41" s="44"/>
      <c r="IJ41" s="44"/>
      <c r="IK41" s="44"/>
      <c r="IL41" s="44"/>
      <c r="IM41" s="44"/>
      <c r="IN41" s="44"/>
      <c r="IO41" s="44"/>
      <c r="IP41" s="44"/>
      <c r="IQ41" s="44"/>
      <c r="IR41" s="44"/>
      <c r="IS41" s="44"/>
      <c r="IT41" s="44"/>
      <c r="IU41" s="44"/>
      <c r="IV41" s="44"/>
    </row>
    <row r="42" spans="1:256" s="246" customFormat="1" ht="15.75" x14ac:dyDescent="0.25">
      <c r="A42" s="181"/>
      <c r="B42" s="181"/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1"/>
      <c r="U42" s="181"/>
      <c r="V42" s="181"/>
      <c r="W42" s="181"/>
      <c r="X42" s="181"/>
      <c r="Y42" s="181"/>
      <c r="Z42" s="181"/>
      <c r="AA42" s="181"/>
      <c r="AB42" s="181"/>
      <c r="AC42" s="181"/>
      <c r="AD42" s="181"/>
      <c r="AE42" s="181"/>
      <c r="AF42" s="181"/>
      <c r="AG42" s="181"/>
      <c r="AH42" s="181"/>
      <c r="AI42" s="181"/>
      <c r="AJ42" s="181"/>
      <c r="AK42" s="181"/>
      <c r="AL42" s="181"/>
      <c r="AM42" s="181"/>
      <c r="AN42" s="181"/>
      <c r="AO42" s="181"/>
      <c r="AP42" s="181"/>
      <c r="AQ42" s="181"/>
      <c r="AR42" s="181"/>
      <c r="AS42" s="181"/>
      <c r="AT42" s="181"/>
      <c r="AU42" s="181"/>
      <c r="AV42" s="181"/>
      <c r="AW42" s="181"/>
      <c r="AX42" s="181"/>
      <c r="AY42" s="181"/>
      <c r="AZ42" s="181"/>
      <c r="BA42" s="181"/>
      <c r="BB42" s="181"/>
      <c r="BC42" s="181"/>
      <c r="BD42" s="181"/>
      <c r="BE42" s="181"/>
      <c r="BF42" s="181"/>
      <c r="BG42" s="181"/>
      <c r="BH42" s="181"/>
      <c r="BI42" s="181"/>
      <c r="BJ42" s="181"/>
      <c r="BK42" s="181"/>
      <c r="BL42" s="181"/>
      <c r="BM42" s="181"/>
      <c r="BN42" s="181"/>
      <c r="BO42" s="181"/>
      <c r="BP42" s="181"/>
      <c r="BQ42" s="181"/>
      <c r="BR42" s="181"/>
      <c r="BS42" s="181"/>
      <c r="BT42" s="181"/>
      <c r="BU42" s="181"/>
      <c r="BV42" s="181"/>
      <c r="BW42" s="181"/>
      <c r="BX42" s="181"/>
      <c r="BY42" s="181"/>
      <c r="BZ42" s="181"/>
      <c r="CA42" s="181"/>
      <c r="CB42" s="181"/>
      <c r="CC42" s="181"/>
      <c r="CD42" s="181"/>
      <c r="CE42" s="181"/>
      <c r="CF42" s="181"/>
      <c r="CG42" s="181"/>
      <c r="CH42" s="181"/>
      <c r="CI42" s="181"/>
      <c r="CJ42" s="181"/>
      <c r="CK42" s="181"/>
      <c r="CL42" s="181"/>
      <c r="CM42" s="181"/>
      <c r="CN42" s="181"/>
      <c r="CO42" s="181"/>
      <c r="CP42" s="181"/>
      <c r="CQ42" s="181"/>
      <c r="CR42" s="181"/>
      <c r="CS42" s="181"/>
      <c r="CT42" s="181"/>
      <c r="CU42" s="181"/>
      <c r="CV42" s="181"/>
      <c r="CW42" s="181"/>
      <c r="CX42" s="181"/>
      <c r="CY42" s="181"/>
      <c r="CZ42" s="181"/>
      <c r="DA42" s="181"/>
      <c r="DB42" s="181"/>
      <c r="DC42" s="181"/>
      <c r="DD42" s="181"/>
      <c r="DE42" s="181"/>
      <c r="DF42" s="181"/>
      <c r="DG42" s="181"/>
      <c r="DH42" s="181"/>
      <c r="DI42" s="181"/>
      <c r="DJ42" s="181"/>
      <c r="DK42" s="181"/>
      <c r="DL42" s="181"/>
      <c r="DM42" s="181"/>
      <c r="DN42" s="181"/>
      <c r="DO42" s="181"/>
      <c r="DP42" s="181"/>
      <c r="DQ42" s="181"/>
      <c r="DR42" s="181"/>
      <c r="DS42" s="181"/>
      <c r="DT42" s="181"/>
      <c r="DU42" s="181"/>
      <c r="DV42" s="181"/>
      <c r="DW42" s="181"/>
      <c r="DX42" s="181"/>
      <c r="DY42" s="181"/>
      <c r="DZ42" s="181"/>
      <c r="EA42" s="47"/>
      <c r="EB42" s="60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  <c r="GD42" s="47"/>
      <c r="GE42" s="47"/>
      <c r="GF42" s="47"/>
      <c r="GG42" s="47"/>
      <c r="GH42" s="47"/>
      <c r="GI42" s="47"/>
      <c r="GJ42" s="47"/>
      <c r="GK42" s="47"/>
      <c r="GL42" s="47"/>
      <c r="GM42" s="47"/>
      <c r="GN42" s="47"/>
      <c r="GO42" s="47"/>
      <c r="GP42" s="47"/>
      <c r="GQ42" s="47"/>
      <c r="GR42" s="47"/>
      <c r="GS42" s="47"/>
      <c r="GT42" s="47"/>
      <c r="GU42" s="47"/>
      <c r="GV42" s="47"/>
      <c r="GW42" s="47"/>
      <c r="GX42" s="47"/>
      <c r="GY42" s="47"/>
      <c r="GZ42" s="47"/>
      <c r="HA42" s="47"/>
      <c r="HB42" s="47"/>
      <c r="HC42" s="47"/>
      <c r="HD42" s="47"/>
      <c r="HE42" s="47"/>
      <c r="HF42" s="47"/>
      <c r="HG42" s="47"/>
      <c r="HH42" s="47"/>
      <c r="HI42" s="47"/>
      <c r="HJ42" s="47"/>
      <c r="HK42" s="47"/>
      <c r="HL42" s="47"/>
      <c r="HM42" s="47"/>
      <c r="HN42" s="47"/>
      <c r="HO42" s="47"/>
      <c r="HP42" s="47"/>
      <c r="HQ42" s="47"/>
      <c r="HR42" s="47"/>
      <c r="HS42" s="47"/>
      <c r="HT42" s="47"/>
      <c r="HU42" s="47"/>
      <c r="HV42" s="47"/>
      <c r="HW42" s="47"/>
      <c r="HX42" s="47"/>
      <c r="HY42" s="47"/>
      <c r="HZ42" s="47"/>
      <c r="IA42" s="47"/>
      <c r="IB42" s="47"/>
      <c r="IC42" s="47"/>
      <c r="ID42" s="47"/>
      <c r="IE42" s="47"/>
      <c r="IF42" s="47"/>
      <c r="IG42" s="47"/>
      <c r="IH42" s="47"/>
      <c r="II42" s="47"/>
      <c r="IJ42" s="47"/>
      <c r="IK42" s="47"/>
      <c r="IL42" s="47"/>
      <c r="IM42" s="47"/>
      <c r="IN42" s="47"/>
      <c r="IO42" s="47"/>
      <c r="IP42" s="47"/>
      <c r="IQ42" s="47"/>
      <c r="IR42" s="47"/>
      <c r="IS42" s="47"/>
      <c r="IT42" s="47"/>
      <c r="IU42" s="47"/>
      <c r="IV42" s="46"/>
    </row>
    <row r="43" spans="1:256" hidden="1" x14ac:dyDescent="0.2"/>
    <row r="44" spans="1:256" hidden="1" x14ac:dyDescent="0.2"/>
    <row r="45" spans="1:256" hidden="1" x14ac:dyDescent="0.2"/>
    <row r="46" spans="1:256" hidden="1" x14ac:dyDescent="0.2"/>
    <row r="47" spans="1:256" hidden="1" x14ac:dyDescent="0.2"/>
    <row r="48" spans="1:256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</sheetData>
  <mergeCells count="1237">
    <mergeCell ref="GT41:HQ41"/>
    <mergeCell ref="GC41:GQ41"/>
    <mergeCell ref="FG41:FZ41"/>
    <mergeCell ref="IP40:IR40"/>
    <mergeCell ref="IL40:IO40"/>
    <mergeCell ref="HZ40:IK40"/>
    <mergeCell ref="HX40:HY40"/>
    <mergeCell ref="HU40:HW40"/>
    <mergeCell ref="HS40:HT40"/>
    <mergeCell ref="GT40:HQ40"/>
    <mergeCell ref="GC40:GQ40"/>
    <mergeCell ref="FG40:FZ40"/>
    <mergeCell ref="EA40:FF40"/>
    <mergeCell ref="AU3:AW6"/>
    <mergeCell ref="AX3:AZ6"/>
    <mergeCell ref="BA3:BC6"/>
    <mergeCell ref="BD3:BG6"/>
    <mergeCell ref="BH3:BK6"/>
    <mergeCell ref="BL3:BO6"/>
    <mergeCell ref="A1:DZ1"/>
    <mergeCell ref="A3:F6"/>
    <mergeCell ref="G3:X6"/>
    <mergeCell ref="Y3:AK6"/>
    <mergeCell ref="AL3:AN6"/>
    <mergeCell ref="AO3:AQ6"/>
    <mergeCell ref="AR3:AT6"/>
    <mergeCell ref="DO3:DR6"/>
    <mergeCell ref="DS3:DV6"/>
    <mergeCell ref="DW3:DZ6"/>
    <mergeCell ref="EA3:ED6"/>
    <mergeCell ref="EE3:EH6"/>
    <mergeCell ref="EI3:EL6"/>
    <mergeCell ref="CN3:CT6"/>
    <mergeCell ref="CU3:CX6"/>
    <mergeCell ref="CY3:DB6"/>
    <mergeCell ref="DC3:DF6"/>
    <mergeCell ref="DG3:DJ6"/>
    <mergeCell ref="DK3:DN6"/>
    <mergeCell ref="BP3:BS6"/>
    <mergeCell ref="BT3:BW6"/>
    <mergeCell ref="BX3:CA6"/>
    <mergeCell ref="CB3:CE6"/>
    <mergeCell ref="CF3:CI6"/>
    <mergeCell ref="CJ3:CM6"/>
    <mergeCell ref="GD5:HI5"/>
    <mergeCell ref="GD6:GJ6"/>
    <mergeCell ref="GK6:GQ6"/>
    <mergeCell ref="GR6:GZ6"/>
    <mergeCell ref="HA6:HI6"/>
    <mergeCell ref="FV5:GC6"/>
    <mergeCell ref="FP3:HI3"/>
    <mergeCell ref="HJ3:HS6"/>
    <mergeCell ref="HT3:II3"/>
    <mergeCell ref="IJ3:IV6"/>
    <mergeCell ref="FV4:HI4"/>
    <mergeCell ref="HT4:HY6"/>
    <mergeCell ref="HZ4:II6"/>
    <mergeCell ref="EM3:EP6"/>
    <mergeCell ref="EQ3:ET6"/>
    <mergeCell ref="EU3:EX6"/>
    <mergeCell ref="EY3:FB6"/>
    <mergeCell ref="FC3:FF6"/>
    <mergeCell ref="FG3:FO6"/>
    <mergeCell ref="BD8:BG8"/>
    <mergeCell ref="BH8:BK8"/>
    <mergeCell ref="BL8:BO8"/>
    <mergeCell ref="BP8:BS8"/>
    <mergeCell ref="BT8:BW8"/>
    <mergeCell ref="BX8:CA8"/>
    <mergeCell ref="IJ7:IV7"/>
    <mergeCell ref="A8:F9"/>
    <mergeCell ref="G8:X9"/>
    <mergeCell ref="Y8:AK9"/>
    <mergeCell ref="AL8:AN8"/>
    <mergeCell ref="AO8:AQ8"/>
    <mergeCell ref="AR8:AT8"/>
    <mergeCell ref="AU8:AW8"/>
    <mergeCell ref="AX8:AZ8"/>
    <mergeCell ref="BA8:BC8"/>
    <mergeCell ref="GK7:GQ7"/>
    <mergeCell ref="HJ7:HS7"/>
    <mergeCell ref="HT7:HY7"/>
    <mergeCell ref="HZ7:II7"/>
    <mergeCell ref="HA7:HI7"/>
    <mergeCell ref="FG7:FO7"/>
    <mergeCell ref="FP7:FU7"/>
    <mergeCell ref="FV7:GC7"/>
    <mergeCell ref="GD7:GJ7"/>
    <mergeCell ref="CU7:FF7"/>
    <mergeCell ref="A7:F7"/>
    <mergeCell ref="G7:X7"/>
    <mergeCell ref="Y7:AK7"/>
    <mergeCell ref="AL7:CM7"/>
    <mergeCell ref="CN7:CT7"/>
    <mergeCell ref="IJ8:IV9"/>
    <mergeCell ref="AL9:AN9"/>
    <mergeCell ref="AO9:AQ9"/>
    <mergeCell ref="AR9:AT9"/>
    <mergeCell ref="AU9:AW9"/>
    <mergeCell ref="AX9:AZ9"/>
    <mergeCell ref="BA9:BC9"/>
    <mergeCell ref="BD9:BG9"/>
    <mergeCell ref="BH9:BK9"/>
    <mergeCell ref="BL9:BO9"/>
    <mergeCell ref="GK8:GQ9"/>
    <mergeCell ref="HJ8:HS8"/>
    <mergeCell ref="HT8:HY8"/>
    <mergeCell ref="HZ8:II8"/>
    <mergeCell ref="HT9:HY9"/>
    <mergeCell ref="HZ9:II9"/>
    <mergeCell ref="EY8:FB8"/>
    <mergeCell ref="FC8:FF8"/>
    <mergeCell ref="FG8:FO9"/>
    <mergeCell ref="FP8:FU9"/>
    <mergeCell ref="FV8:GC9"/>
    <mergeCell ref="GD8:GJ9"/>
    <mergeCell ref="EA8:ED8"/>
    <mergeCell ref="EE8:EH8"/>
    <mergeCell ref="EI8:EL8"/>
    <mergeCell ref="EM8:EP8"/>
    <mergeCell ref="EQ8:ET8"/>
    <mergeCell ref="EU8:EX8"/>
    <mergeCell ref="DC8:DF8"/>
    <mergeCell ref="DG8:DJ8"/>
    <mergeCell ref="DK8:DN8"/>
    <mergeCell ref="DO8:DR8"/>
    <mergeCell ref="HJ9:HS9"/>
    <mergeCell ref="HA8:HI9"/>
    <mergeCell ref="DO9:DR9"/>
    <mergeCell ref="DS9:DV9"/>
    <mergeCell ref="DW9:DZ9"/>
    <mergeCell ref="EA9:ED9"/>
    <mergeCell ref="EE9:EH9"/>
    <mergeCell ref="EI9:EL9"/>
    <mergeCell ref="CN9:CT9"/>
    <mergeCell ref="CU9:CX9"/>
    <mergeCell ref="CY9:DB9"/>
    <mergeCell ref="DC9:DF9"/>
    <mergeCell ref="DG9:DJ9"/>
    <mergeCell ref="DK9:DN9"/>
    <mergeCell ref="BP9:BS9"/>
    <mergeCell ref="BT9:BW9"/>
    <mergeCell ref="BX9:CA9"/>
    <mergeCell ref="CB9:CE9"/>
    <mergeCell ref="CF9:CI9"/>
    <mergeCell ref="CJ9:CM9"/>
    <mergeCell ref="DS8:DV8"/>
    <mergeCell ref="DW8:DZ8"/>
    <mergeCell ref="CB8:CE8"/>
    <mergeCell ref="CF8:CI8"/>
    <mergeCell ref="CJ8:CM8"/>
    <mergeCell ref="CN8:CT8"/>
    <mergeCell ref="CU8:CX8"/>
    <mergeCell ref="CY8:DB8"/>
    <mergeCell ref="AU10:AW10"/>
    <mergeCell ref="AX10:AZ10"/>
    <mergeCell ref="BA10:BC10"/>
    <mergeCell ref="BD10:BG10"/>
    <mergeCell ref="BH10:BK10"/>
    <mergeCell ref="BL10:BO10"/>
    <mergeCell ref="A10:F11"/>
    <mergeCell ref="G10:X11"/>
    <mergeCell ref="Y10:AK11"/>
    <mergeCell ref="AL10:AN10"/>
    <mergeCell ref="AO10:AQ10"/>
    <mergeCell ref="AR10:AT10"/>
    <mergeCell ref="EM9:EP9"/>
    <mergeCell ref="EQ9:ET9"/>
    <mergeCell ref="EU9:EX9"/>
    <mergeCell ref="EY9:FB9"/>
    <mergeCell ref="FC9:FF9"/>
    <mergeCell ref="DS10:DV10"/>
    <mergeCell ref="DW10:DZ10"/>
    <mergeCell ref="EA10:ED10"/>
    <mergeCell ref="EE10:EH10"/>
    <mergeCell ref="EI10:EL10"/>
    <mergeCell ref="CN10:CT10"/>
    <mergeCell ref="CU10:CX10"/>
    <mergeCell ref="CY10:DB10"/>
    <mergeCell ref="DC10:DF10"/>
    <mergeCell ref="DG10:DJ10"/>
    <mergeCell ref="DK10:DN10"/>
    <mergeCell ref="BP10:BS10"/>
    <mergeCell ref="BT10:BW10"/>
    <mergeCell ref="BX10:CA10"/>
    <mergeCell ref="CB10:CE10"/>
    <mergeCell ref="CF10:CI10"/>
    <mergeCell ref="CJ10:CM10"/>
    <mergeCell ref="CU11:CX11"/>
    <mergeCell ref="CY11:DB11"/>
    <mergeCell ref="BD11:BG11"/>
    <mergeCell ref="BH11:BK11"/>
    <mergeCell ref="BL11:BO11"/>
    <mergeCell ref="BP11:BS11"/>
    <mergeCell ref="BT11:BW11"/>
    <mergeCell ref="BX11:CA11"/>
    <mergeCell ref="HJ10:HS10"/>
    <mergeCell ref="HT10:HY10"/>
    <mergeCell ref="HZ10:II10"/>
    <mergeCell ref="IJ10:IV11"/>
    <mergeCell ref="AL11:AN11"/>
    <mergeCell ref="AO11:AQ11"/>
    <mergeCell ref="AR11:AT11"/>
    <mergeCell ref="AU11:AW11"/>
    <mergeCell ref="AX11:AZ11"/>
    <mergeCell ref="BA11:BC11"/>
    <mergeCell ref="FP10:FU11"/>
    <mergeCell ref="FV10:GC11"/>
    <mergeCell ref="GD10:GJ11"/>
    <mergeCell ref="GK10:GQ11"/>
    <mergeCell ref="HA10:HI11"/>
    <mergeCell ref="EM10:EP10"/>
    <mergeCell ref="EQ10:ET10"/>
    <mergeCell ref="EU10:EX10"/>
    <mergeCell ref="EY10:FB10"/>
    <mergeCell ref="FC10:FF10"/>
    <mergeCell ref="FG10:FO11"/>
    <mergeCell ref="EY11:FB11"/>
    <mergeCell ref="FC11:FF11"/>
    <mergeCell ref="DO10:DR10"/>
    <mergeCell ref="AX12:AZ12"/>
    <mergeCell ref="BA12:BC12"/>
    <mergeCell ref="BD12:BG12"/>
    <mergeCell ref="BH12:BK12"/>
    <mergeCell ref="BL12:BO12"/>
    <mergeCell ref="BP12:BS12"/>
    <mergeCell ref="HJ11:HS11"/>
    <mergeCell ref="HT11:HY11"/>
    <mergeCell ref="HZ11:II11"/>
    <mergeCell ref="A12:F13"/>
    <mergeCell ref="G12:X13"/>
    <mergeCell ref="Y12:AK13"/>
    <mergeCell ref="AL12:AN12"/>
    <mergeCell ref="AO12:AQ12"/>
    <mergeCell ref="AR12:AT12"/>
    <mergeCell ref="AU12:AW12"/>
    <mergeCell ref="EA11:ED11"/>
    <mergeCell ref="EE11:EH11"/>
    <mergeCell ref="EI11:EL11"/>
    <mergeCell ref="EM11:EP11"/>
    <mergeCell ref="EQ11:ET11"/>
    <mergeCell ref="EU11:EX11"/>
    <mergeCell ref="DC11:DF11"/>
    <mergeCell ref="DG11:DJ11"/>
    <mergeCell ref="DK11:DN11"/>
    <mergeCell ref="DO11:DR11"/>
    <mergeCell ref="DS11:DV11"/>
    <mergeCell ref="DW11:DZ11"/>
    <mergeCell ref="CB11:CE11"/>
    <mergeCell ref="CF11:CI11"/>
    <mergeCell ref="CJ11:CM11"/>
    <mergeCell ref="CN11:CT11"/>
    <mergeCell ref="DW12:DZ12"/>
    <mergeCell ref="EA12:ED12"/>
    <mergeCell ref="EE12:EH12"/>
    <mergeCell ref="EI12:EL12"/>
    <mergeCell ref="EM12:EP12"/>
    <mergeCell ref="CU12:CX12"/>
    <mergeCell ref="CY12:DB12"/>
    <mergeCell ref="DC12:DF12"/>
    <mergeCell ref="DG12:DJ12"/>
    <mergeCell ref="DK12:DN12"/>
    <mergeCell ref="DO12:DR12"/>
    <mergeCell ref="BT12:BW12"/>
    <mergeCell ref="BX12:CA12"/>
    <mergeCell ref="CB12:CE12"/>
    <mergeCell ref="CF12:CI12"/>
    <mergeCell ref="CJ12:CM12"/>
    <mergeCell ref="CN12:CT12"/>
    <mergeCell ref="CY13:DB13"/>
    <mergeCell ref="DC13:DF13"/>
    <mergeCell ref="BH13:BK13"/>
    <mergeCell ref="BL13:BO13"/>
    <mergeCell ref="BP13:BS13"/>
    <mergeCell ref="BT13:BW13"/>
    <mergeCell ref="BX13:CA13"/>
    <mergeCell ref="CB13:CE13"/>
    <mergeCell ref="HT12:HY12"/>
    <mergeCell ref="HZ12:II12"/>
    <mergeCell ref="IJ12:IV13"/>
    <mergeCell ref="AL13:AN13"/>
    <mergeCell ref="AO13:AQ13"/>
    <mergeCell ref="AR13:AT13"/>
    <mergeCell ref="AU13:AW13"/>
    <mergeCell ref="AX13:AZ13"/>
    <mergeCell ref="BA13:BC13"/>
    <mergeCell ref="BD13:BG13"/>
    <mergeCell ref="FV12:GC13"/>
    <mergeCell ref="GD12:GJ13"/>
    <mergeCell ref="GK12:GQ13"/>
    <mergeCell ref="HJ12:HS12"/>
    <mergeCell ref="HJ13:HS13"/>
    <mergeCell ref="HA12:HI13"/>
    <mergeCell ref="EQ12:ET12"/>
    <mergeCell ref="EU12:EX12"/>
    <mergeCell ref="EY12:FB12"/>
    <mergeCell ref="FC12:FF12"/>
    <mergeCell ref="FG12:FO13"/>
    <mergeCell ref="FP12:FU13"/>
    <mergeCell ref="FC13:FF13"/>
    <mergeCell ref="DS12:DV12"/>
    <mergeCell ref="BA14:BC14"/>
    <mergeCell ref="BD14:BG14"/>
    <mergeCell ref="BH14:BK14"/>
    <mergeCell ref="BL14:BO14"/>
    <mergeCell ref="BP14:BS14"/>
    <mergeCell ref="BT14:BW14"/>
    <mergeCell ref="HT13:HY13"/>
    <mergeCell ref="HZ13:II13"/>
    <mergeCell ref="A14:F15"/>
    <mergeCell ref="G14:X15"/>
    <mergeCell ref="Y14:AK15"/>
    <mergeCell ref="AL14:AN14"/>
    <mergeCell ref="AO14:AQ14"/>
    <mergeCell ref="AR14:AT14"/>
    <mergeCell ref="AU14:AW14"/>
    <mergeCell ref="AX14:AZ14"/>
    <mergeCell ref="EE13:EH13"/>
    <mergeCell ref="EI13:EL13"/>
    <mergeCell ref="EM13:EP13"/>
    <mergeCell ref="EQ13:ET13"/>
    <mergeCell ref="EU13:EX13"/>
    <mergeCell ref="EY13:FB13"/>
    <mergeCell ref="DG13:DJ13"/>
    <mergeCell ref="DK13:DN13"/>
    <mergeCell ref="DO13:DR13"/>
    <mergeCell ref="DS13:DV13"/>
    <mergeCell ref="DW13:DZ13"/>
    <mergeCell ref="EA13:ED13"/>
    <mergeCell ref="CF13:CI13"/>
    <mergeCell ref="CJ13:CM13"/>
    <mergeCell ref="CN13:CT13"/>
    <mergeCell ref="CU13:CX13"/>
    <mergeCell ref="EA14:ED14"/>
    <mergeCell ref="EE14:EH14"/>
    <mergeCell ref="EI14:EL14"/>
    <mergeCell ref="EM14:EP14"/>
    <mergeCell ref="EQ14:ET14"/>
    <mergeCell ref="CY14:DB14"/>
    <mergeCell ref="DC14:DF14"/>
    <mergeCell ref="DG14:DJ14"/>
    <mergeCell ref="DK14:DN14"/>
    <mergeCell ref="DO14:DR14"/>
    <mergeCell ref="DS14:DV14"/>
    <mergeCell ref="BX14:CA14"/>
    <mergeCell ref="CB14:CE14"/>
    <mergeCell ref="CF14:CI14"/>
    <mergeCell ref="CJ14:CM14"/>
    <mergeCell ref="CN14:CT14"/>
    <mergeCell ref="CU14:CX14"/>
    <mergeCell ref="DC15:DF15"/>
    <mergeCell ref="DG15:DJ15"/>
    <mergeCell ref="BL15:BO15"/>
    <mergeCell ref="BP15:BS15"/>
    <mergeCell ref="BT15:BW15"/>
    <mergeCell ref="BX15:CA15"/>
    <mergeCell ref="CB15:CE15"/>
    <mergeCell ref="CF15:CI15"/>
    <mergeCell ref="HZ14:II14"/>
    <mergeCell ref="IJ14:IV15"/>
    <mergeCell ref="AL15:AN15"/>
    <mergeCell ref="AO15:AQ15"/>
    <mergeCell ref="AR15:AT15"/>
    <mergeCell ref="AU15:AW15"/>
    <mergeCell ref="AX15:AZ15"/>
    <mergeCell ref="BA15:BC15"/>
    <mergeCell ref="BD15:BG15"/>
    <mergeCell ref="BH15:BK15"/>
    <mergeCell ref="GD14:GJ15"/>
    <mergeCell ref="GK14:GQ15"/>
    <mergeCell ref="HJ14:HS14"/>
    <mergeCell ref="HT14:HY14"/>
    <mergeCell ref="HJ15:HS15"/>
    <mergeCell ref="HT15:HY15"/>
    <mergeCell ref="HA14:HI15"/>
    <mergeCell ref="EU14:EX14"/>
    <mergeCell ref="EY14:FB14"/>
    <mergeCell ref="FC14:FF14"/>
    <mergeCell ref="FG14:FO15"/>
    <mergeCell ref="FP14:FU15"/>
    <mergeCell ref="FV14:GC15"/>
    <mergeCell ref="DW14:DZ14"/>
    <mergeCell ref="BD16:BG16"/>
    <mergeCell ref="BH16:BK16"/>
    <mergeCell ref="BL16:BO16"/>
    <mergeCell ref="BP16:BS16"/>
    <mergeCell ref="BT16:BW16"/>
    <mergeCell ref="BX16:CA16"/>
    <mergeCell ref="HZ15:II15"/>
    <mergeCell ref="A16:F17"/>
    <mergeCell ref="G16:X17"/>
    <mergeCell ref="Y16:AK17"/>
    <mergeCell ref="AL16:AN16"/>
    <mergeCell ref="AO16:AQ16"/>
    <mergeCell ref="AR16:AT16"/>
    <mergeCell ref="AU16:AW16"/>
    <mergeCell ref="AX16:AZ16"/>
    <mergeCell ref="BA16:BC16"/>
    <mergeCell ref="EI15:EL15"/>
    <mergeCell ref="EM15:EP15"/>
    <mergeCell ref="EQ15:ET15"/>
    <mergeCell ref="EU15:EX15"/>
    <mergeCell ref="EY15:FB15"/>
    <mergeCell ref="FC15:FF15"/>
    <mergeCell ref="DK15:DN15"/>
    <mergeCell ref="DO15:DR15"/>
    <mergeCell ref="DS15:DV15"/>
    <mergeCell ref="DW15:DZ15"/>
    <mergeCell ref="EA15:ED15"/>
    <mergeCell ref="EE15:EH15"/>
    <mergeCell ref="CJ15:CM15"/>
    <mergeCell ref="CN15:CT15"/>
    <mergeCell ref="CU15:CX15"/>
    <mergeCell ref="CY15:DB15"/>
    <mergeCell ref="IJ16:IV17"/>
    <mergeCell ref="AL17:AN17"/>
    <mergeCell ref="AO17:AQ17"/>
    <mergeCell ref="AR17:AT17"/>
    <mergeCell ref="AU17:AW17"/>
    <mergeCell ref="AX17:AZ17"/>
    <mergeCell ref="BA17:BC17"/>
    <mergeCell ref="BD17:BG17"/>
    <mergeCell ref="BH17:BK17"/>
    <mergeCell ref="BL17:BO17"/>
    <mergeCell ref="GK16:GQ17"/>
    <mergeCell ref="HJ16:HS16"/>
    <mergeCell ref="HT16:HY16"/>
    <mergeCell ref="HZ16:II16"/>
    <mergeCell ref="HT17:HY17"/>
    <mergeCell ref="HZ17:II17"/>
    <mergeCell ref="EY16:FB16"/>
    <mergeCell ref="FC16:FF16"/>
    <mergeCell ref="FG16:FO17"/>
    <mergeCell ref="FP16:FU17"/>
    <mergeCell ref="FV16:GC17"/>
    <mergeCell ref="GD16:GJ17"/>
    <mergeCell ref="EA16:ED16"/>
    <mergeCell ref="EE16:EH16"/>
    <mergeCell ref="EI16:EL16"/>
    <mergeCell ref="EM16:EP16"/>
    <mergeCell ref="EQ16:ET16"/>
    <mergeCell ref="EU16:EX16"/>
    <mergeCell ref="DC16:DF16"/>
    <mergeCell ref="DG16:DJ16"/>
    <mergeCell ref="DK16:DN16"/>
    <mergeCell ref="DO16:DR16"/>
    <mergeCell ref="HJ17:HS17"/>
    <mergeCell ref="HA16:HI17"/>
    <mergeCell ref="DO17:DR17"/>
    <mergeCell ref="DS17:DV17"/>
    <mergeCell ref="DW17:DZ17"/>
    <mergeCell ref="EA17:ED17"/>
    <mergeCell ref="EE17:EH17"/>
    <mergeCell ref="EI17:EL17"/>
    <mergeCell ref="CN17:CT17"/>
    <mergeCell ref="CU17:CX17"/>
    <mergeCell ref="CY17:DB17"/>
    <mergeCell ref="DC17:DF17"/>
    <mergeCell ref="DG17:DJ17"/>
    <mergeCell ref="DK17:DN17"/>
    <mergeCell ref="BP17:BS17"/>
    <mergeCell ref="BT17:BW17"/>
    <mergeCell ref="BX17:CA17"/>
    <mergeCell ref="CB17:CE17"/>
    <mergeCell ref="CF17:CI17"/>
    <mergeCell ref="CJ17:CM17"/>
    <mergeCell ref="DS16:DV16"/>
    <mergeCell ref="DW16:DZ16"/>
    <mergeCell ref="CB16:CE16"/>
    <mergeCell ref="CF16:CI16"/>
    <mergeCell ref="CJ16:CM16"/>
    <mergeCell ref="CN16:CT16"/>
    <mergeCell ref="CU16:CX16"/>
    <mergeCell ref="CY16:DB16"/>
    <mergeCell ref="AU18:AW18"/>
    <mergeCell ref="AX18:AZ18"/>
    <mergeCell ref="BA18:BC18"/>
    <mergeCell ref="BD18:BG18"/>
    <mergeCell ref="BH18:BK18"/>
    <mergeCell ref="BL18:BO18"/>
    <mergeCell ref="A18:F19"/>
    <mergeCell ref="G18:X19"/>
    <mergeCell ref="Y18:AK19"/>
    <mergeCell ref="AL18:AN18"/>
    <mergeCell ref="AO18:AQ18"/>
    <mergeCell ref="AR18:AT18"/>
    <mergeCell ref="EM17:EP17"/>
    <mergeCell ref="EQ17:ET17"/>
    <mergeCell ref="EU17:EX17"/>
    <mergeCell ref="EY17:FB17"/>
    <mergeCell ref="FC17:FF17"/>
    <mergeCell ref="DS18:DV18"/>
    <mergeCell ref="DW18:DZ18"/>
    <mergeCell ref="EA18:ED18"/>
    <mergeCell ref="EE18:EH18"/>
    <mergeCell ref="EI18:EL18"/>
    <mergeCell ref="CN18:CT18"/>
    <mergeCell ref="CU18:CX18"/>
    <mergeCell ref="CY18:DB18"/>
    <mergeCell ref="DC18:DF18"/>
    <mergeCell ref="DG18:DJ18"/>
    <mergeCell ref="DK18:DN18"/>
    <mergeCell ref="BP18:BS18"/>
    <mergeCell ref="BT18:BW18"/>
    <mergeCell ref="BX18:CA18"/>
    <mergeCell ref="CB18:CE18"/>
    <mergeCell ref="CF18:CI18"/>
    <mergeCell ref="CJ18:CM18"/>
    <mergeCell ref="CU19:CX19"/>
    <mergeCell ref="CY19:DB19"/>
    <mergeCell ref="BD19:BG19"/>
    <mergeCell ref="BH19:BK19"/>
    <mergeCell ref="BL19:BO19"/>
    <mergeCell ref="BP19:BS19"/>
    <mergeCell ref="BT19:BW19"/>
    <mergeCell ref="BX19:CA19"/>
    <mergeCell ref="HJ18:HS18"/>
    <mergeCell ref="HT18:HY18"/>
    <mergeCell ref="HZ18:II18"/>
    <mergeCell ref="IJ18:IV19"/>
    <mergeCell ref="AL19:AN19"/>
    <mergeCell ref="AO19:AQ19"/>
    <mergeCell ref="AR19:AT19"/>
    <mergeCell ref="AU19:AW19"/>
    <mergeCell ref="AX19:AZ19"/>
    <mergeCell ref="BA19:BC19"/>
    <mergeCell ref="FP18:FU19"/>
    <mergeCell ref="FV18:GC19"/>
    <mergeCell ref="GD18:GJ19"/>
    <mergeCell ref="GK18:GQ19"/>
    <mergeCell ref="HA18:HI19"/>
    <mergeCell ref="EM18:EP18"/>
    <mergeCell ref="EQ18:ET18"/>
    <mergeCell ref="EU18:EX18"/>
    <mergeCell ref="EY18:FB18"/>
    <mergeCell ref="FC18:FF18"/>
    <mergeCell ref="FG18:FO19"/>
    <mergeCell ref="EY19:FB19"/>
    <mergeCell ref="FC19:FF19"/>
    <mergeCell ref="DO18:DR18"/>
    <mergeCell ref="AX20:AZ20"/>
    <mergeCell ref="BA20:BC20"/>
    <mergeCell ref="BD20:BG20"/>
    <mergeCell ref="BH20:BK20"/>
    <mergeCell ref="BL20:BO20"/>
    <mergeCell ref="BP20:BS20"/>
    <mergeCell ref="HJ19:HS19"/>
    <mergeCell ref="HT19:HY19"/>
    <mergeCell ref="HZ19:II19"/>
    <mergeCell ref="A20:F21"/>
    <mergeCell ref="G20:X21"/>
    <mergeCell ref="Y20:AK21"/>
    <mergeCell ref="AL20:AN20"/>
    <mergeCell ref="AO20:AQ20"/>
    <mergeCell ref="AR20:AT20"/>
    <mergeCell ref="AU20:AW20"/>
    <mergeCell ref="EA19:ED19"/>
    <mergeCell ref="EE19:EH19"/>
    <mergeCell ref="EI19:EL19"/>
    <mergeCell ref="EM19:EP19"/>
    <mergeCell ref="EQ19:ET19"/>
    <mergeCell ref="EU19:EX19"/>
    <mergeCell ref="DC19:DF19"/>
    <mergeCell ref="DG19:DJ19"/>
    <mergeCell ref="DK19:DN19"/>
    <mergeCell ref="DO19:DR19"/>
    <mergeCell ref="DS19:DV19"/>
    <mergeCell ref="DW19:DZ19"/>
    <mergeCell ref="CB19:CE19"/>
    <mergeCell ref="CF19:CI19"/>
    <mergeCell ref="CJ19:CM19"/>
    <mergeCell ref="CN19:CT19"/>
    <mergeCell ref="DW20:DZ20"/>
    <mergeCell ref="EA20:ED20"/>
    <mergeCell ref="EE20:EH20"/>
    <mergeCell ref="EI20:EL20"/>
    <mergeCell ref="EM20:EP20"/>
    <mergeCell ref="CU20:CX20"/>
    <mergeCell ref="CY20:DB20"/>
    <mergeCell ref="DC20:DF20"/>
    <mergeCell ref="DG20:DJ20"/>
    <mergeCell ref="DK20:DN20"/>
    <mergeCell ref="DO20:DR20"/>
    <mergeCell ref="BT20:BW20"/>
    <mergeCell ref="BX20:CA20"/>
    <mergeCell ref="CB20:CE20"/>
    <mergeCell ref="CF20:CI20"/>
    <mergeCell ref="CJ20:CM20"/>
    <mergeCell ref="CN20:CT20"/>
    <mergeCell ref="CY21:DB21"/>
    <mergeCell ref="DC21:DF21"/>
    <mergeCell ref="BH21:BK21"/>
    <mergeCell ref="BL21:BO21"/>
    <mergeCell ref="BP21:BS21"/>
    <mergeCell ref="BT21:BW21"/>
    <mergeCell ref="BX21:CA21"/>
    <mergeCell ref="CB21:CE21"/>
    <mergeCell ref="HT20:HY20"/>
    <mergeCell ref="HZ20:II20"/>
    <mergeCell ref="IJ20:IV21"/>
    <mergeCell ref="AL21:AN21"/>
    <mergeCell ref="AO21:AQ21"/>
    <mergeCell ref="AR21:AT21"/>
    <mergeCell ref="AU21:AW21"/>
    <mergeCell ref="AX21:AZ21"/>
    <mergeCell ref="BA21:BC21"/>
    <mergeCell ref="BD21:BG21"/>
    <mergeCell ref="FV20:GC21"/>
    <mergeCell ref="GD20:GJ21"/>
    <mergeCell ref="GK20:GQ21"/>
    <mergeCell ref="HJ20:HS20"/>
    <mergeCell ref="HJ21:HS21"/>
    <mergeCell ref="HA20:HI21"/>
    <mergeCell ref="EQ20:ET20"/>
    <mergeCell ref="EU20:EX20"/>
    <mergeCell ref="EY20:FB20"/>
    <mergeCell ref="FC20:FF20"/>
    <mergeCell ref="FG20:FO21"/>
    <mergeCell ref="FP20:FU21"/>
    <mergeCell ref="FC21:FF21"/>
    <mergeCell ref="DS20:DV20"/>
    <mergeCell ref="BA22:BC22"/>
    <mergeCell ref="BD22:BG22"/>
    <mergeCell ref="BH22:BK22"/>
    <mergeCell ref="BL22:BO22"/>
    <mergeCell ref="BP22:BS22"/>
    <mergeCell ref="BT22:BW22"/>
    <mergeCell ref="HT21:HY21"/>
    <mergeCell ref="HZ21:II21"/>
    <mergeCell ref="A22:F23"/>
    <mergeCell ref="G22:X23"/>
    <mergeCell ref="Y22:AK23"/>
    <mergeCell ref="AL22:AN22"/>
    <mergeCell ref="AO22:AQ22"/>
    <mergeCell ref="AR22:AT22"/>
    <mergeCell ref="AU22:AW22"/>
    <mergeCell ref="AX22:AZ22"/>
    <mergeCell ref="EE21:EH21"/>
    <mergeCell ref="EI21:EL21"/>
    <mergeCell ref="EM21:EP21"/>
    <mergeCell ref="EQ21:ET21"/>
    <mergeCell ref="EU21:EX21"/>
    <mergeCell ref="EY21:FB21"/>
    <mergeCell ref="DG21:DJ21"/>
    <mergeCell ref="DK21:DN21"/>
    <mergeCell ref="DO21:DR21"/>
    <mergeCell ref="DS21:DV21"/>
    <mergeCell ref="DW21:DZ21"/>
    <mergeCell ref="EA21:ED21"/>
    <mergeCell ref="CF21:CI21"/>
    <mergeCell ref="CJ21:CM21"/>
    <mergeCell ref="CN21:CT21"/>
    <mergeCell ref="CU21:CX21"/>
    <mergeCell ref="DW22:DZ22"/>
    <mergeCell ref="EA22:ED22"/>
    <mergeCell ref="EE22:EH22"/>
    <mergeCell ref="EI22:EL22"/>
    <mergeCell ref="EM22:EP22"/>
    <mergeCell ref="EQ22:ET22"/>
    <mergeCell ref="CY22:DB22"/>
    <mergeCell ref="DC22:DF22"/>
    <mergeCell ref="DG22:DJ22"/>
    <mergeCell ref="DK22:DN22"/>
    <mergeCell ref="DO22:DR22"/>
    <mergeCell ref="DS22:DV22"/>
    <mergeCell ref="BX22:CA22"/>
    <mergeCell ref="CB22:CE22"/>
    <mergeCell ref="CF22:CI22"/>
    <mergeCell ref="CJ22:CM22"/>
    <mergeCell ref="CN22:CT22"/>
    <mergeCell ref="CU22:CX22"/>
    <mergeCell ref="DC23:DF23"/>
    <mergeCell ref="DG23:DJ23"/>
    <mergeCell ref="BL23:BO23"/>
    <mergeCell ref="BP23:BS23"/>
    <mergeCell ref="BT23:BW23"/>
    <mergeCell ref="BX23:CA23"/>
    <mergeCell ref="CB23:CE23"/>
    <mergeCell ref="CF23:CI23"/>
    <mergeCell ref="HZ22:II22"/>
    <mergeCell ref="IJ22:IV23"/>
    <mergeCell ref="AL23:AN23"/>
    <mergeCell ref="AO23:AQ23"/>
    <mergeCell ref="AR23:AT23"/>
    <mergeCell ref="AU23:AW23"/>
    <mergeCell ref="AX23:AZ23"/>
    <mergeCell ref="BA23:BC23"/>
    <mergeCell ref="BD23:BG23"/>
    <mergeCell ref="BH23:BK23"/>
    <mergeCell ref="GD22:GJ23"/>
    <mergeCell ref="GK22:GQ23"/>
    <mergeCell ref="HJ22:HS22"/>
    <mergeCell ref="HT22:HY22"/>
    <mergeCell ref="HJ23:HS23"/>
    <mergeCell ref="HT23:HY23"/>
    <mergeCell ref="GR22:GZ23"/>
    <mergeCell ref="HA22:HI23"/>
    <mergeCell ref="EU22:EX22"/>
    <mergeCell ref="EY22:FB22"/>
    <mergeCell ref="FC22:FF22"/>
    <mergeCell ref="FG22:FO23"/>
    <mergeCell ref="FP22:FU23"/>
    <mergeCell ref="FV22:GC23"/>
    <mergeCell ref="BD24:BG24"/>
    <mergeCell ref="BH24:BK24"/>
    <mergeCell ref="BL24:BO24"/>
    <mergeCell ref="BP24:BS24"/>
    <mergeCell ref="BT24:BW24"/>
    <mergeCell ref="BX24:CA24"/>
    <mergeCell ref="HZ23:II23"/>
    <mergeCell ref="A24:F25"/>
    <mergeCell ref="G24:X25"/>
    <mergeCell ref="Y24:AK25"/>
    <mergeCell ref="AL24:AN24"/>
    <mergeCell ref="AO24:AQ24"/>
    <mergeCell ref="AR24:AT24"/>
    <mergeCell ref="AU24:AW24"/>
    <mergeCell ref="AX24:AZ24"/>
    <mergeCell ref="BA24:BC24"/>
    <mergeCell ref="EI23:EL23"/>
    <mergeCell ref="EM23:EP23"/>
    <mergeCell ref="EQ23:ET23"/>
    <mergeCell ref="EU23:EX23"/>
    <mergeCell ref="EY23:FB23"/>
    <mergeCell ref="FC23:FF23"/>
    <mergeCell ref="DK23:DN23"/>
    <mergeCell ref="DO23:DR23"/>
    <mergeCell ref="DS23:DV23"/>
    <mergeCell ref="DW23:DZ23"/>
    <mergeCell ref="EA23:ED23"/>
    <mergeCell ref="EE23:EH23"/>
    <mergeCell ref="CJ23:CM23"/>
    <mergeCell ref="CN23:CT23"/>
    <mergeCell ref="CU23:CX23"/>
    <mergeCell ref="CY23:DB23"/>
    <mergeCell ref="IJ24:IV25"/>
    <mergeCell ref="AL25:AN25"/>
    <mergeCell ref="AO25:AQ25"/>
    <mergeCell ref="AR25:AT25"/>
    <mergeCell ref="AU25:AW25"/>
    <mergeCell ref="AX25:AZ25"/>
    <mergeCell ref="BA25:BC25"/>
    <mergeCell ref="BD25:BG25"/>
    <mergeCell ref="BH25:BK25"/>
    <mergeCell ref="BL25:BO25"/>
    <mergeCell ref="GK24:GQ25"/>
    <mergeCell ref="HJ24:HS24"/>
    <mergeCell ref="HT24:HY24"/>
    <mergeCell ref="HZ24:II24"/>
    <mergeCell ref="HT25:HY25"/>
    <mergeCell ref="HZ25:II25"/>
    <mergeCell ref="EY24:FB24"/>
    <mergeCell ref="FC24:FF24"/>
    <mergeCell ref="FG24:FO25"/>
    <mergeCell ref="FP24:FU25"/>
    <mergeCell ref="FV24:GC25"/>
    <mergeCell ref="GD24:GJ25"/>
    <mergeCell ref="EA24:ED24"/>
    <mergeCell ref="EE24:EH24"/>
    <mergeCell ref="EI24:EL24"/>
    <mergeCell ref="EM24:EP24"/>
    <mergeCell ref="EQ24:ET24"/>
    <mergeCell ref="EU24:EX24"/>
    <mergeCell ref="DC24:DF24"/>
    <mergeCell ref="DG24:DJ24"/>
    <mergeCell ref="DK24:DN24"/>
    <mergeCell ref="DO24:DR24"/>
    <mergeCell ref="HJ25:HS25"/>
    <mergeCell ref="GR24:GZ25"/>
    <mergeCell ref="HA24:HI25"/>
    <mergeCell ref="DO25:DR25"/>
    <mergeCell ref="DS25:DV25"/>
    <mergeCell ref="DW25:DZ25"/>
    <mergeCell ref="EA25:ED25"/>
    <mergeCell ref="EE25:EH25"/>
    <mergeCell ref="EI25:EL25"/>
    <mergeCell ref="CN25:CT25"/>
    <mergeCell ref="CU25:CX25"/>
    <mergeCell ref="CY25:DB25"/>
    <mergeCell ref="DC25:DF25"/>
    <mergeCell ref="DG25:DJ25"/>
    <mergeCell ref="DK25:DN25"/>
    <mergeCell ref="BP25:BS25"/>
    <mergeCell ref="BT25:BW25"/>
    <mergeCell ref="BX25:CA25"/>
    <mergeCell ref="CB25:CE25"/>
    <mergeCell ref="CF25:CI25"/>
    <mergeCell ref="CJ25:CM25"/>
    <mergeCell ref="DS24:DV24"/>
    <mergeCell ref="DW24:DZ24"/>
    <mergeCell ref="CB24:CE24"/>
    <mergeCell ref="CF24:CI24"/>
    <mergeCell ref="CJ24:CM24"/>
    <mergeCell ref="CN24:CT24"/>
    <mergeCell ref="CU24:CX24"/>
    <mergeCell ref="CY24:DB24"/>
    <mergeCell ref="AU26:AW26"/>
    <mergeCell ref="AX26:AZ26"/>
    <mergeCell ref="BA26:BC26"/>
    <mergeCell ref="BD26:BG26"/>
    <mergeCell ref="BH26:BK26"/>
    <mergeCell ref="BL26:BO26"/>
    <mergeCell ref="A26:F27"/>
    <mergeCell ref="G26:X27"/>
    <mergeCell ref="Y26:AK27"/>
    <mergeCell ref="AL26:AN26"/>
    <mergeCell ref="AO26:AQ26"/>
    <mergeCell ref="AR26:AT26"/>
    <mergeCell ref="EM25:EP25"/>
    <mergeCell ref="EQ25:ET25"/>
    <mergeCell ref="EU25:EX25"/>
    <mergeCell ref="EY25:FB25"/>
    <mergeCell ref="FC25:FF25"/>
    <mergeCell ref="DO26:DR26"/>
    <mergeCell ref="DS26:DV26"/>
    <mergeCell ref="DW26:DZ26"/>
    <mergeCell ref="EA26:ED26"/>
    <mergeCell ref="EE26:EH26"/>
    <mergeCell ref="EI26:EL26"/>
    <mergeCell ref="CN26:CT26"/>
    <mergeCell ref="CU26:CX26"/>
    <mergeCell ref="CY26:DB26"/>
    <mergeCell ref="DC26:DF26"/>
    <mergeCell ref="DG26:DJ26"/>
    <mergeCell ref="DK26:DN26"/>
    <mergeCell ref="BP26:BS26"/>
    <mergeCell ref="BT26:BW26"/>
    <mergeCell ref="BX26:CA26"/>
    <mergeCell ref="CB26:CE26"/>
    <mergeCell ref="CF26:CI26"/>
    <mergeCell ref="CJ26:CM26"/>
    <mergeCell ref="CU27:CX27"/>
    <mergeCell ref="CY27:DB27"/>
    <mergeCell ref="BD27:BG27"/>
    <mergeCell ref="BH27:BK27"/>
    <mergeCell ref="BL27:BO27"/>
    <mergeCell ref="BP27:BS27"/>
    <mergeCell ref="BT27:BW27"/>
    <mergeCell ref="BX27:CA27"/>
    <mergeCell ref="HJ26:HS26"/>
    <mergeCell ref="HT26:HY26"/>
    <mergeCell ref="HZ26:II26"/>
    <mergeCell ref="IJ26:IV27"/>
    <mergeCell ref="AL27:AN27"/>
    <mergeCell ref="AO27:AQ27"/>
    <mergeCell ref="AR27:AT27"/>
    <mergeCell ref="AU27:AW27"/>
    <mergeCell ref="AX27:AZ27"/>
    <mergeCell ref="BA27:BC27"/>
    <mergeCell ref="FP26:FU27"/>
    <mergeCell ref="FV26:GC27"/>
    <mergeCell ref="GD26:GJ27"/>
    <mergeCell ref="GK26:GQ27"/>
    <mergeCell ref="GR26:GZ27"/>
    <mergeCell ref="HA26:HI27"/>
    <mergeCell ref="EM26:EP26"/>
    <mergeCell ref="EQ26:ET26"/>
    <mergeCell ref="EU26:EX26"/>
    <mergeCell ref="EY26:FB26"/>
    <mergeCell ref="FC26:FF26"/>
    <mergeCell ref="FG26:FO27"/>
    <mergeCell ref="EY27:FB27"/>
    <mergeCell ref="FC27:FF27"/>
    <mergeCell ref="AX28:AZ28"/>
    <mergeCell ref="BA28:BC28"/>
    <mergeCell ref="BD28:BG28"/>
    <mergeCell ref="BH28:BK28"/>
    <mergeCell ref="BL28:BO28"/>
    <mergeCell ref="BP28:BS28"/>
    <mergeCell ref="HJ27:HS27"/>
    <mergeCell ref="HT27:HY27"/>
    <mergeCell ref="HZ27:II27"/>
    <mergeCell ref="A28:F29"/>
    <mergeCell ref="G28:X29"/>
    <mergeCell ref="Y28:AK29"/>
    <mergeCell ref="AL28:AN28"/>
    <mergeCell ref="AO28:AQ28"/>
    <mergeCell ref="AR28:AT28"/>
    <mergeCell ref="AU28:AW28"/>
    <mergeCell ref="EA27:ED27"/>
    <mergeCell ref="EE27:EH27"/>
    <mergeCell ref="EI27:EL27"/>
    <mergeCell ref="EM27:EP27"/>
    <mergeCell ref="EQ27:ET27"/>
    <mergeCell ref="EU27:EX27"/>
    <mergeCell ref="DC27:DF27"/>
    <mergeCell ref="DG27:DJ27"/>
    <mergeCell ref="DK27:DN27"/>
    <mergeCell ref="DO27:DR27"/>
    <mergeCell ref="DS27:DV27"/>
    <mergeCell ref="DW27:DZ27"/>
    <mergeCell ref="CB27:CE27"/>
    <mergeCell ref="CF27:CI27"/>
    <mergeCell ref="CJ27:CM27"/>
    <mergeCell ref="CN27:CT27"/>
    <mergeCell ref="AL29:AN29"/>
    <mergeCell ref="AO29:AQ29"/>
    <mergeCell ref="AR29:AT29"/>
    <mergeCell ref="AU29:AW29"/>
    <mergeCell ref="AX29:AZ29"/>
    <mergeCell ref="BA29:BC29"/>
    <mergeCell ref="BD29:BG29"/>
    <mergeCell ref="FV28:GC29"/>
    <mergeCell ref="GD28:GJ29"/>
    <mergeCell ref="GK28:GQ29"/>
    <mergeCell ref="HJ28:HS28"/>
    <mergeCell ref="HJ29:HS29"/>
    <mergeCell ref="GR28:GZ29"/>
    <mergeCell ref="HA28:HI29"/>
    <mergeCell ref="EQ28:ET28"/>
    <mergeCell ref="EU28:EX28"/>
    <mergeCell ref="EY28:FB28"/>
    <mergeCell ref="FC28:FF28"/>
    <mergeCell ref="FG28:FO29"/>
    <mergeCell ref="FP28:FU29"/>
    <mergeCell ref="FC29:FF29"/>
    <mergeCell ref="DS28:DV28"/>
    <mergeCell ref="DW28:DZ28"/>
    <mergeCell ref="EA28:ED28"/>
    <mergeCell ref="EE28:EH28"/>
    <mergeCell ref="EI28:EL28"/>
    <mergeCell ref="EM28:EP28"/>
    <mergeCell ref="CU28:CX28"/>
    <mergeCell ref="CY28:DB28"/>
    <mergeCell ref="DC28:DF28"/>
    <mergeCell ref="DG28:DJ28"/>
    <mergeCell ref="DK28:DN28"/>
    <mergeCell ref="DW29:DZ29"/>
    <mergeCell ref="EA29:ED29"/>
    <mergeCell ref="CF29:CI29"/>
    <mergeCell ref="CJ29:CM29"/>
    <mergeCell ref="CN29:CT29"/>
    <mergeCell ref="CU29:CX29"/>
    <mergeCell ref="CY29:DB29"/>
    <mergeCell ref="DC29:DF29"/>
    <mergeCell ref="BH29:BK29"/>
    <mergeCell ref="BL29:BO29"/>
    <mergeCell ref="BP29:BS29"/>
    <mergeCell ref="BT29:BW29"/>
    <mergeCell ref="BX29:CA29"/>
    <mergeCell ref="CB29:CE29"/>
    <mergeCell ref="HT28:HY28"/>
    <mergeCell ref="HZ28:II28"/>
    <mergeCell ref="IJ28:IV29"/>
    <mergeCell ref="DO28:DR28"/>
    <mergeCell ref="BT28:BW28"/>
    <mergeCell ref="BX28:CA28"/>
    <mergeCell ref="CB28:CE28"/>
    <mergeCell ref="CF28:CI28"/>
    <mergeCell ref="CJ28:CM28"/>
    <mergeCell ref="CN28:CT28"/>
    <mergeCell ref="BX30:CA30"/>
    <mergeCell ref="CB30:CE30"/>
    <mergeCell ref="CF30:CI30"/>
    <mergeCell ref="CJ30:CM30"/>
    <mergeCell ref="CN30:CT30"/>
    <mergeCell ref="CU30:CX30"/>
    <mergeCell ref="BA30:BC30"/>
    <mergeCell ref="BD30:BG30"/>
    <mergeCell ref="BH30:BK30"/>
    <mergeCell ref="BL30:BO30"/>
    <mergeCell ref="BP30:BS30"/>
    <mergeCell ref="BT30:BW30"/>
    <mergeCell ref="HT29:HY29"/>
    <mergeCell ref="HZ29:II29"/>
    <mergeCell ref="A30:F31"/>
    <mergeCell ref="G30:X31"/>
    <mergeCell ref="Y30:AK31"/>
    <mergeCell ref="AL30:AN30"/>
    <mergeCell ref="AO30:AQ30"/>
    <mergeCell ref="AR30:AT30"/>
    <mergeCell ref="AU30:AW30"/>
    <mergeCell ref="AX30:AZ30"/>
    <mergeCell ref="EE29:EH29"/>
    <mergeCell ref="EI29:EL29"/>
    <mergeCell ref="EM29:EP29"/>
    <mergeCell ref="EQ29:ET29"/>
    <mergeCell ref="EU29:EX29"/>
    <mergeCell ref="EY29:FB29"/>
    <mergeCell ref="DG29:DJ29"/>
    <mergeCell ref="DK29:DN29"/>
    <mergeCell ref="DO29:DR29"/>
    <mergeCell ref="DS29:DV29"/>
    <mergeCell ref="EU30:EX30"/>
    <mergeCell ref="EY30:FB30"/>
    <mergeCell ref="FC30:FF30"/>
    <mergeCell ref="FG30:FO31"/>
    <mergeCell ref="FP30:FU31"/>
    <mergeCell ref="FV30:GC31"/>
    <mergeCell ref="DW30:DZ30"/>
    <mergeCell ref="EA30:ED30"/>
    <mergeCell ref="EE30:EH30"/>
    <mergeCell ref="EI30:EL30"/>
    <mergeCell ref="EM30:EP30"/>
    <mergeCell ref="EQ30:ET30"/>
    <mergeCell ref="CY30:DB30"/>
    <mergeCell ref="DC30:DF30"/>
    <mergeCell ref="DG30:DJ30"/>
    <mergeCell ref="DK30:DN30"/>
    <mergeCell ref="DO30:DR30"/>
    <mergeCell ref="DS30:DV30"/>
    <mergeCell ref="EA31:ED31"/>
    <mergeCell ref="EE31:EH31"/>
    <mergeCell ref="CJ31:CM31"/>
    <mergeCell ref="CN31:CT31"/>
    <mergeCell ref="CU31:CX31"/>
    <mergeCell ref="CY31:DB31"/>
    <mergeCell ref="DC31:DF31"/>
    <mergeCell ref="DG31:DJ31"/>
    <mergeCell ref="BL31:BO31"/>
    <mergeCell ref="BP31:BS31"/>
    <mergeCell ref="BT31:BW31"/>
    <mergeCell ref="BX31:CA31"/>
    <mergeCell ref="CB31:CE31"/>
    <mergeCell ref="CF31:CI31"/>
    <mergeCell ref="HZ30:II30"/>
    <mergeCell ref="IJ30:IV31"/>
    <mergeCell ref="AL31:AN31"/>
    <mergeCell ref="AO31:AQ31"/>
    <mergeCell ref="AR31:AT31"/>
    <mergeCell ref="AU31:AW31"/>
    <mergeCell ref="AX31:AZ31"/>
    <mergeCell ref="BA31:BC31"/>
    <mergeCell ref="BD31:BG31"/>
    <mergeCell ref="BH31:BK31"/>
    <mergeCell ref="GD30:GJ31"/>
    <mergeCell ref="GK30:GQ31"/>
    <mergeCell ref="HJ30:HS30"/>
    <mergeCell ref="HT30:HY30"/>
    <mergeCell ref="HJ31:HS31"/>
    <mergeCell ref="HT31:HY31"/>
    <mergeCell ref="GR30:GZ31"/>
    <mergeCell ref="HA30:HI31"/>
    <mergeCell ref="CB32:CE32"/>
    <mergeCell ref="CF32:CI32"/>
    <mergeCell ref="CJ32:CM32"/>
    <mergeCell ref="CN32:CT32"/>
    <mergeCell ref="CU32:CX32"/>
    <mergeCell ref="CY32:DB32"/>
    <mergeCell ref="BD32:BG32"/>
    <mergeCell ref="BH32:BK32"/>
    <mergeCell ref="BL32:BO32"/>
    <mergeCell ref="BP32:BS32"/>
    <mergeCell ref="BT32:BW32"/>
    <mergeCell ref="BX32:CA32"/>
    <mergeCell ref="HZ31:II31"/>
    <mergeCell ref="A32:F33"/>
    <mergeCell ref="G32:X33"/>
    <mergeCell ref="Y32:AK33"/>
    <mergeCell ref="AL32:AN32"/>
    <mergeCell ref="AO32:AQ32"/>
    <mergeCell ref="AR32:AT32"/>
    <mergeCell ref="AU32:AW32"/>
    <mergeCell ref="AX32:AZ32"/>
    <mergeCell ref="BA32:BC32"/>
    <mergeCell ref="EI31:EL31"/>
    <mergeCell ref="EM31:EP31"/>
    <mergeCell ref="EQ31:ET31"/>
    <mergeCell ref="EU31:EX31"/>
    <mergeCell ref="EY31:FB31"/>
    <mergeCell ref="FC31:FF31"/>
    <mergeCell ref="DK31:DN31"/>
    <mergeCell ref="DO31:DR31"/>
    <mergeCell ref="DS31:DV31"/>
    <mergeCell ref="DW31:DZ31"/>
    <mergeCell ref="BP33:BS33"/>
    <mergeCell ref="BT33:BW33"/>
    <mergeCell ref="BX33:CA33"/>
    <mergeCell ref="CB33:CE33"/>
    <mergeCell ref="CF33:CI33"/>
    <mergeCell ref="CJ33:CM33"/>
    <mergeCell ref="IJ32:IV33"/>
    <mergeCell ref="AL33:AN33"/>
    <mergeCell ref="AO33:AQ33"/>
    <mergeCell ref="AR33:AT33"/>
    <mergeCell ref="AU33:AW33"/>
    <mergeCell ref="AX33:AZ33"/>
    <mergeCell ref="BA33:BC33"/>
    <mergeCell ref="BD33:BG33"/>
    <mergeCell ref="BH33:BK33"/>
    <mergeCell ref="BL33:BO33"/>
    <mergeCell ref="GK32:GQ33"/>
    <mergeCell ref="HJ32:HS32"/>
    <mergeCell ref="HT32:HY32"/>
    <mergeCell ref="HZ32:II32"/>
    <mergeCell ref="HT33:HY33"/>
    <mergeCell ref="HZ33:II33"/>
    <mergeCell ref="EY32:FB32"/>
    <mergeCell ref="FC32:FF32"/>
    <mergeCell ref="FG32:FO33"/>
    <mergeCell ref="FP32:FU33"/>
    <mergeCell ref="FV32:GC33"/>
    <mergeCell ref="GD32:GJ33"/>
    <mergeCell ref="EA32:ED32"/>
    <mergeCell ref="EE32:EH32"/>
    <mergeCell ref="EI32:EL32"/>
    <mergeCell ref="EM32:EP32"/>
    <mergeCell ref="EM33:EP33"/>
    <mergeCell ref="EQ33:ET33"/>
    <mergeCell ref="EU33:EX33"/>
    <mergeCell ref="EY33:FB33"/>
    <mergeCell ref="FC33:FF33"/>
    <mergeCell ref="HJ33:HS33"/>
    <mergeCell ref="GR32:GZ33"/>
    <mergeCell ref="HA32:HI33"/>
    <mergeCell ref="DO33:DR33"/>
    <mergeCell ref="DS33:DV33"/>
    <mergeCell ref="DW33:DZ33"/>
    <mergeCell ref="EA33:ED33"/>
    <mergeCell ref="EE33:EH33"/>
    <mergeCell ref="EI33:EL33"/>
    <mergeCell ref="CN33:CT33"/>
    <mergeCell ref="CU33:CX33"/>
    <mergeCell ref="CY33:DB33"/>
    <mergeCell ref="DC33:DF33"/>
    <mergeCell ref="DG33:DJ33"/>
    <mergeCell ref="DK33:DN33"/>
    <mergeCell ref="EQ32:ET32"/>
    <mergeCell ref="EU32:EX32"/>
    <mergeCell ref="DC32:DF32"/>
    <mergeCell ref="DG32:DJ32"/>
    <mergeCell ref="DK32:DN32"/>
    <mergeCell ref="DO32:DR32"/>
    <mergeCell ref="DS32:DV32"/>
    <mergeCell ref="DW32:DZ32"/>
    <mergeCell ref="CY34:DB34"/>
    <mergeCell ref="DC34:DF34"/>
    <mergeCell ref="DG34:DJ34"/>
    <mergeCell ref="DK34:DN34"/>
    <mergeCell ref="BP34:BS34"/>
    <mergeCell ref="BT34:BW34"/>
    <mergeCell ref="BX34:CA34"/>
    <mergeCell ref="CB34:CE34"/>
    <mergeCell ref="CF34:CI34"/>
    <mergeCell ref="CJ34:CM34"/>
    <mergeCell ref="AU34:AW34"/>
    <mergeCell ref="AX34:AZ34"/>
    <mergeCell ref="BA34:BC34"/>
    <mergeCell ref="BD34:BG34"/>
    <mergeCell ref="BH34:BK34"/>
    <mergeCell ref="BL34:BO34"/>
    <mergeCell ref="A34:F35"/>
    <mergeCell ref="G34:X35"/>
    <mergeCell ref="Y34:AK35"/>
    <mergeCell ref="AL34:AN34"/>
    <mergeCell ref="AO34:AQ34"/>
    <mergeCell ref="AR34:AT34"/>
    <mergeCell ref="HJ34:HS34"/>
    <mergeCell ref="HT34:HY34"/>
    <mergeCell ref="HZ34:II34"/>
    <mergeCell ref="IJ34:IV35"/>
    <mergeCell ref="AL35:AN35"/>
    <mergeCell ref="AO35:AQ35"/>
    <mergeCell ref="AR35:AT35"/>
    <mergeCell ref="AU35:AW35"/>
    <mergeCell ref="AX35:AZ35"/>
    <mergeCell ref="BA35:BC35"/>
    <mergeCell ref="FP34:FU35"/>
    <mergeCell ref="FV34:GC35"/>
    <mergeCell ref="GD34:GJ35"/>
    <mergeCell ref="GK34:GQ35"/>
    <mergeCell ref="GR34:GZ35"/>
    <mergeCell ref="HA34:HI35"/>
    <mergeCell ref="EM34:EP34"/>
    <mergeCell ref="EQ34:ET34"/>
    <mergeCell ref="EU34:EX34"/>
    <mergeCell ref="EY34:FB34"/>
    <mergeCell ref="FC34:FF34"/>
    <mergeCell ref="FG34:FO35"/>
    <mergeCell ref="EY35:FB35"/>
    <mergeCell ref="FC35:FF35"/>
    <mergeCell ref="DO34:DR34"/>
    <mergeCell ref="DS34:DV34"/>
    <mergeCell ref="DW34:DZ34"/>
    <mergeCell ref="EA34:ED34"/>
    <mergeCell ref="EE34:EH34"/>
    <mergeCell ref="EI34:EL34"/>
    <mergeCell ref="CN34:CT34"/>
    <mergeCell ref="CU34:CX34"/>
    <mergeCell ref="A38:W38"/>
    <mergeCell ref="X38:AX38"/>
    <mergeCell ref="BA38:BV38"/>
    <mergeCell ref="BY38:DB38"/>
    <mergeCell ref="EA38:FF38"/>
    <mergeCell ref="FG38:FZ38"/>
    <mergeCell ref="EA35:ED35"/>
    <mergeCell ref="EE35:EH35"/>
    <mergeCell ref="EI35:EL35"/>
    <mergeCell ref="EM35:EP35"/>
    <mergeCell ref="EQ35:ET35"/>
    <mergeCell ref="EU35:EX35"/>
    <mergeCell ref="DC35:DF35"/>
    <mergeCell ref="DG35:DJ35"/>
    <mergeCell ref="DK35:DN35"/>
    <mergeCell ref="DO35:DR35"/>
    <mergeCell ref="DS35:DV35"/>
    <mergeCell ref="DW35:DZ35"/>
    <mergeCell ref="CB35:CE35"/>
    <mergeCell ref="CF35:CI35"/>
    <mergeCell ref="CJ35:CM35"/>
    <mergeCell ref="CN35:CT35"/>
    <mergeCell ref="CU35:CX35"/>
    <mergeCell ref="CY35:DB35"/>
    <mergeCell ref="BD35:BG35"/>
    <mergeCell ref="BH35:BK35"/>
    <mergeCell ref="BL35:BO35"/>
    <mergeCell ref="BP35:BS35"/>
    <mergeCell ref="BT35:BW35"/>
    <mergeCell ref="BX35:CA35"/>
    <mergeCell ref="IL38:IO38"/>
    <mergeCell ref="IP38:IR38"/>
    <mergeCell ref="X39:AX39"/>
    <mergeCell ref="BA39:BV39"/>
    <mergeCell ref="BY39:DB39"/>
    <mergeCell ref="FG39:FZ39"/>
    <mergeCell ref="GC39:GQ39"/>
    <mergeCell ref="GT39:HQ39"/>
    <mergeCell ref="GC38:GQ38"/>
    <mergeCell ref="GT38:HQ38"/>
    <mergeCell ref="HS38:HT38"/>
    <mergeCell ref="HU38:HW38"/>
    <mergeCell ref="HX38:HY38"/>
    <mergeCell ref="HZ38:IK38"/>
    <mergeCell ref="HJ35:HS35"/>
    <mergeCell ref="HT35:HY35"/>
    <mergeCell ref="HZ35:II35"/>
    <mergeCell ref="EA37:EQ37"/>
    <mergeCell ref="A42:DZ42"/>
    <mergeCell ref="FP4:FU6"/>
    <mergeCell ref="GR20:GZ21"/>
    <mergeCell ref="GR18:GZ19"/>
    <mergeCell ref="GR16:GZ17"/>
    <mergeCell ref="GR14:GZ15"/>
    <mergeCell ref="GR12:GZ13"/>
    <mergeCell ref="GR10:GZ11"/>
    <mergeCell ref="GR8:GZ9"/>
    <mergeCell ref="GR7:GZ7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Март</vt:lpstr>
      <vt:lpstr>Праздники</vt:lpstr>
      <vt:lpstr>Форма Т-12</vt:lpstr>
      <vt:lpstr>Год</vt:lpstr>
      <vt:lpstr>День</vt:lpstr>
      <vt:lpstr>Месяц</vt:lpstr>
      <vt:lpstr>Март!Область_печати</vt:lpstr>
      <vt:lpstr>'Форма Т-12'!Область_печати</vt:lpstr>
      <vt:lpstr>Праздники</vt:lpstr>
      <vt:lpstr>Рабочие_переносы</vt:lpstr>
      <vt:lpstr>Сокращенные_дни</vt:lpstr>
      <vt:lpstr>Список_месяцы</vt:lpstr>
      <vt:lpstr>Список_смены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2012-04-01T22:03:26Z</dcterms:created>
  <dcterms:modified xsi:type="dcterms:W3CDTF">2012-04-07T19:53:21Z</dcterms:modified>
</cp:coreProperties>
</file>