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X19" i="1" l="1"/>
  <c r="U18" i="1" l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U16" i="1"/>
  <c r="X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U14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U12" i="1"/>
  <c r="X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U11" i="1" s="1"/>
  <c r="U13" i="1" l="1"/>
  <c r="V11" i="1" s="1"/>
  <c r="V13" i="1"/>
  <c r="Z11" i="1" s="1"/>
  <c r="U15" i="1"/>
  <c r="V17" i="1"/>
  <c r="Z15" i="1" s="1"/>
  <c r="U17" i="1"/>
  <c r="V15" i="1" s="1"/>
</calcChain>
</file>

<file path=xl/comments1.xml><?xml version="1.0" encoding="utf-8"?>
<comments xmlns="http://schemas.openxmlformats.org/spreadsheetml/2006/main">
  <authors>
    <author>Автор</author>
  </authors>
  <commentList>
    <comment ref="T18" authorId="0" shapeId="0">
      <text>
        <r>
          <rPr>
            <b/>
            <sz val="11"/>
            <color indexed="81"/>
            <rFont val="Tahoma"/>
            <family val="2"/>
            <charset val="204"/>
          </rPr>
          <t>Автор:</t>
        </r>
        <r>
          <rPr>
            <sz val="11"/>
            <color indexed="81"/>
            <rFont val="Tahoma"/>
            <family val="2"/>
            <charset val="204"/>
          </rPr>
          <t xml:space="preserve">
4 человека работают сутки через трое, с 8:00 до 8:00, ночные считаются с 22:00 до 06:00, т,е получается что на конец месяца попадают люди у которых  ещё 2 часа ночных, как это реализовать в формуле?, так же на следующий месяц будет стоять 8 ночных, а по факту их будет 6. Как то так.., </t>
        </r>
      </text>
    </comment>
    <comment ref="X1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должно быть</t>
        </r>
      </text>
    </comment>
  </commentList>
</comments>
</file>

<file path=xl/sharedStrings.xml><?xml version="1.0" encoding="utf-8"?>
<sst xmlns="http://schemas.openxmlformats.org/spreadsheetml/2006/main" count="31" uniqueCount="24">
  <si>
    <t xml:space="preserve">за </t>
  </si>
  <si>
    <t>октябрь</t>
  </si>
  <si>
    <t>Номер
 по порядку</t>
  </si>
  <si>
    <t>Табельный
номер</t>
  </si>
  <si>
    <t>Отметки о явках и неявках на работу по числам месяца</t>
  </si>
  <si>
    <t>Отработано за</t>
  </si>
  <si>
    <t>часы за месяц</t>
  </si>
  <si>
    <t>Неявки по причинам</t>
  </si>
  <si>
    <t>Х</t>
  </si>
  <si>
    <t>половину
месяца
(I, II)</t>
  </si>
  <si>
    <t>месяц</t>
  </si>
  <si>
    <t>код вида оплаты</t>
  </si>
  <si>
    <t>код</t>
  </si>
  <si>
    <t>дни</t>
  </si>
  <si>
    <t>НОРМА  ЧАСОВ</t>
  </si>
  <si>
    <t>НОЧНЫЕ</t>
  </si>
  <si>
    <t>ПРАЗДН.</t>
  </si>
  <si>
    <t>ПЕРЕРАБОТ.</t>
  </si>
  <si>
    <t>корр. счет, заказ</t>
  </si>
  <si>
    <t>дни,
часы</t>
  </si>
  <si>
    <t>часы</t>
  </si>
  <si>
    <t>Попов</t>
  </si>
  <si>
    <t>Иванов</t>
  </si>
  <si>
    <t>Фамилия
(профессия, должность)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</si>
</sst>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0" x14ac:knownFonts="1">
    <font>
      <sz val="11"/>
      <color theme="1"/>
      <name val="Calibri"/>
      <family val="2"/>
      <scheme val="minor"/>
    </font>
    <font>
      <sz val="7"/>
      <name val="Arial"/>
      <family val="2"/>
      <charset val="204"/>
    </font>
    <font>
      <sz val="12"/>
      <name val="Arial"/>
      <family val="2"/>
      <charset val="204"/>
    </font>
    <font>
      <sz val="7"/>
      <name val="Times New Roman"/>
      <family val="1"/>
      <charset val="204"/>
    </font>
    <font>
      <sz val="9"/>
      <color indexed="9"/>
      <name val="Arial Cyr"/>
      <family val="2"/>
      <charset val="204"/>
    </font>
    <font>
      <sz val="8"/>
      <name val="Arial"/>
      <family val="2"/>
      <charset val="204"/>
    </font>
    <font>
      <sz val="12"/>
      <name val="Arial Cyr"/>
      <charset val="204"/>
    </font>
    <font>
      <b/>
      <i/>
      <sz val="14"/>
      <name val="Arial"/>
      <family val="2"/>
      <charset val="204"/>
    </font>
    <font>
      <b/>
      <sz val="14"/>
      <name val="Arial"/>
      <family val="2"/>
      <charset val="204"/>
    </font>
    <font>
      <sz val="8"/>
      <color indexed="9"/>
      <name val="Arial"/>
      <family val="2"/>
      <charset val="204"/>
    </font>
    <font>
      <b/>
      <sz val="14"/>
      <name val="Arial Narrow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0"/>
      <color theme="1"/>
      <name val="Arial Cyr"/>
      <charset val="204"/>
    </font>
    <font>
      <b/>
      <sz val="11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Border="1" applyProtection="1">
      <protection locked="0"/>
    </xf>
    <xf numFmtId="0" fontId="1" fillId="0" borderId="0" xfId="0" applyFont="1" applyBorder="1" applyProtection="1"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Protection="1">
      <protection locked="0"/>
    </xf>
    <xf numFmtId="0" fontId="5" fillId="0" borderId="0" xfId="0" applyFont="1" applyFill="1" applyProtection="1">
      <protection locked="0"/>
    </xf>
    <xf numFmtId="0" fontId="6" fillId="0" borderId="0" xfId="0" applyFont="1" applyFill="1" applyBorder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13" fillId="0" borderId="0" xfId="0" applyFont="1" applyFill="1" applyBorder="1" applyProtection="1">
      <protection locked="0"/>
    </xf>
    <xf numFmtId="0" fontId="13" fillId="0" borderId="8" xfId="0" applyFont="1" applyFill="1" applyBorder="1" applyAlignment="1" applyProtection="1">
      <alignment horizontal="center" vertical="center" wrapText="1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10" xfId="0" applyNumberFormat="1" applyFont="1" applyFill="1" applyBorder="1" applyAlignment="1" applyProtection="1">
      <alignment horizontal="center" vertical="center"/>
      <protection locked="0"/>
    </xf>
    <xf numFmtId="1" fontId="0" fillId="0" borderId="4" xfId="0" applyNumberFormat="1" applyFont="1" applyFill="1" applyBorder="1" applyAlignment="1" applyProtection="1">
      <alignment horizontal="center" vertical="center" shrinkToFit="1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horizontal="center" vertical="center"/>
    </xf>
    <xf numFmtId="1" fontId="0" fillId="0" borderId="7" xfId="0" applyNumberFormat="1" applyFont="1" applyFill="1" applyBorder="1" applyAlignment="1" applyProtection="1">
      <alignment horizontal="center" vertical="center" shrinkToFit="1"/>
    </xf>
    <xf numFmtId="0" fontId="0" fillId="0" borderId="8" xfId="0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horizontal="center" vertical="center"/>
    </xf>
    <xf numFmtId="1" fontId="0" fillId="0" borderId="8" xfId="0" applyNumberFormat="1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 wrapText="1"/>
      <protection locked="0"/>
    </xf>
    <xf numFmtId="1" fontId="13" fillId="2" borderId="8" xfId="0" applyNumberFormat="1" applyFont="1" applyFill="1" applyBorder="1" applyAlignment="1" applyProtection="1">
      <alignment horizontal="center" vertical="center" shrinkToFit="1"/>
    </xf>
    <xf numFmtId="1" fontId="13" fillId="0" borderId="7" xfId="0" applyNumberFormat="1" applyFont="1" applyFill="1" applyBorder="1" applyAlignment="1" applyProtection="1">
      <alignment horizontal="center" vertical="center" shrinkToFit="1"/>
    </xf>
    <xf numFmtId="1" fontId="13" fillId="0" borderId="8" xfId="0" applyNumberFormat="1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textRotation="90" wrapText="1"/>
      <protection locked="0"/>
    </xf>
    <xf numFmtId="0" fontId="0" fillId="0" borderId="6" xfId="0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textRotation="90" wrapText="1"/>
      <protection locked="0"/>
    </xf>
    <xf numFmtId="0" fontId="0" fillId="0" borderId="7" xfId="0" applyBorder="1" applyAlignment="1" applyProtection="1">
      <alignment horizontal="center" vertical="center" textRotation="90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NumberForma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11" xfId="0" applyNumberForma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 vertical="center" textRotation="90" wrapText="1"/>
      <protection locked="0"/>
    </xf>
    <xf numFmtId="0" fontId="12" fillId="0" borderId="7" xfId="0" applyFont="1" applyBorder="1" applyAlignment="1" applyProtection="1">
      <alignment horizontal="center" vertical="center" textRotation="90" wrapText="1"/>
      <protection locked="0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7" xfId="0" applyFill="1" applyBorder="1" applyProtection="1"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8" xfId="0" applyFont="1" applyFill="1" applyBorder="1" applyAlignment="1" applyProtection="1">
      <alignment horizontal="center" vertical="center" wrapText="1"/>
      <protection locked="0"/>
    </xf>
    <xf numFmtId="0" fontId="15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textRotation="90" wrapText="1"/>
      <protection locked="0"/>
    </xf>
    <xf numFmtId="49" fontId="15" fillId="0" borderId="8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0" borderId="4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1" fontId="0" fillId="0" borderId="4" xfId="0" applyNumberFormat="1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</xf>
    <xf numFmtId="0" fontId="0" fillId="2" borderId="7" xfId="0" applyFill="1" applyBorder="1" applyAlignment="1" applyProtection="1">
      <alignment horizontal="center" vertical="center"/>
    </xf>
    <xf numFmtId="0" fontId="0" fillId="0" borderId="0" xfId="0" applyAlignment="1"/>
    <xf numFmtId="0" fontId="0" fillId="2" borderId="12" xfId="0" applyFill="1" applyBorder="1" applyAlignment="1" applyProtection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2"/>
  <sheetViews>
    <sheetView tabSelected="1" zoomScale="70" zoomScaleNormal="70" workbookViewId="0">
      <selection activeCell="U37" sqref="U37"/>
    </sheetView>
  </sheetViews>
  <sheetFormatPr defaultRowHeight="15" x14ac:dyDescent="0.25"/>
  <sheetData>
    <row r="1" spans="1:33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5"/>
      <c r="R1" s="6"/>
      <c r="S1" s="6"/>
      <c r="T1" s="6"/>
      <c r="U1" s="6"/>
      <c r="V1" s="7"/>
      <c r="W1" s="8"/>
      <c r="X1" s="8"/>
      <c r="Y1" s="8"/>
      <c r="Z1" s="8"/>
      <c r="AA1" s="9"/>
      <c r="AB1" s="9"/>
      <c r="AC1" s="10"/>
      <c r="AD1" s="10"/>
      <c r="AE1" s="10"/>
      <c r="AF1" s="10"/>
      <c r="AG1" s="10"/>
    </row>
    <row r="2" spans="1:33" ht="18.75" x14ac:dyDescent="0.25">
      <c r="A2" s="1"/>
      <c r="B2" s="11"/>
      <c r="C2" s="12"/>
      <c r="D2" s="13"/>
      <c r="E2" s="13"/>
      <c r="F2" s="13"/>
      <c r="G2" s="14"/>
      <c r="H2" s="14"/>
      <c r="I2" s="14"/>
      <c r="J2" s="14"/>
      <c r="K2" s="15"/>
      <c r="L2" s="16"/>
      <c r="M2" s="16"/>
      <c r="N2" s="16"/>
      <c r="O2" s="16"/>
      <c r="P2" s="16"/>
      <c r="Q2" s="16"/>
      <c r="R2" s="16"/>
      <c r="S2" s="16"/>
      <c r="T2" s="16"/>
      <c r="U2" s="16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18" x14ac:dyDescent="0.25">
      <c r="A3" s="1"/>
      <c r="B3" s="17"/>
      <c r="C3" s="12"/>
      <c r="D3" s="13"/>
      <c r="E3" s="13"/>
      <c r="F3" s="13"/>
      <c r="G3" s="14"/>
      <c r="H3" s="14"/>
      <c r="I3" s="14"/>
      <c r="J3" s="14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4" t="s">
        <v>0</v>
      </c>
      <c r="W3" s="41" t="s">
        <v>1</v>
      </c>
      <c r="X3" s="41"/>
      <c r="Y3" s="41"/>
      <c r="Z3" s="41"/>
      <c r="AA3" s="14"/>
      <c r="AB3" s="41">
        <v>2013</v>
      </c>
      <c r="AC3" s="41"/>
      <c r="AD3" s="14"/>
      <c r="AE3" s="14"/>
      <c r="AF3" s="14"/>
      <c r="AG3" s="14"/>
    </row>
    <row r="4" spans="1:33" ht="18.75" thickBot="1" x14ac:dyDescent="0.3">
      <c r="A4" s="1"/>
      <c r="B4" s="12"/>
      <c r="C4" s="12"/>
      <c r="D4" s="13"/>
      <c r="E4" s="13"/>
      <c r="F4" s="13"/>
      <c r="G4" s="14"/>
      <c r="H4" s="14"/>
      <c r="I4" s="14"/>
      <c r="J4" s="14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x14ac:dyDescent="0.25">
      <c r="A5" s="1"/>
      <c r="B5" s="42" t="s">
        <v>2</v>
      </c>
      <c r="C5" s="44" t="s">
        <v>23</v>
      </c>
      <c r="D5" s="46" t="s">
        <v>3</v>
      </c>
      <c r="E5" s="48" t="s">
        <v>4</v>
      </c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 t="s">
        <v>5</v>
      </c>
      <c r="V5" s="48"/>
      <c r="W5" s="44" t="s">
        <v>6</v>
      </c>
      <c r="X5" s="44"/>
      <c r="Y5" s="44"/>
      <c r="Z5" s="44"/>
      <c r="AA5" s="44"/>
      <c r="AB5" s="44"/>
      <c r="AC5" s="49" t="s">
        <v>7</v>
      </c>
      <c r="AD5" s="49"/>
      <c r="AE5" s="49"/>
      <c r="AF5" s="49"/>
      <c r="AG5" s="50"/>
    </row>
    <row r="6" spans="1:33" x14ac:dyDescent="0.25">
      <c r="A6" s="1"/>
      <c r="B6" s="43"/>
      <c r="C6" s="45"/>
      <c r="D6" s="47"/>
      <c r="E6" s="51">
        <v>41579</v>
      </c>
      <c r="F6" s="51">
        <v>2</v>
      </c>
      <c r="G6" s="51">
        <v>3</v>
      </c>
      <c r="H6" s="51">
        <v>4</v>
      </c>
      <c r="I6" s="51">
        <v>5</v>
      </c>
      <c r="J6" s="51">
        <v>6</v>
      </c>
      <c r="K6" s="51">
        <v>7</v>
      </c>
      <c r="L6" s="51">
        <v>8</v>
      </c>
      <c r="M6" s="51">
        <v>9</v>
      </c>
      <c r="N6" s="51">
        <v>10</v>
      </c>
      <c r="O6" s="51">
        <v>11</v>
      </c>
      <c r="P6" s="51">
        <v>12</v>
      </c>
      <c r="Q6" s="51">
        <v>13</v>
      </c>
      <c r="R6" s="51">
        <v>14</v>
      </c>
      <c r="S6" s="51">
        <v>15</v>
      </c>
      <c r="T6" s="52" t="s">
        <v>8</v>
      </c>
      <c r="U6" s="53" t="s">
        <v>9</v>
      </c>
      <c r="V6" s="55" t="s">
        <v>10</v>
      </c>
      <c r="W6" s="55" t="s">
        <v>11</v>
      </c>
      <c r="X6" s="55"/>
      <c r="Y6" s="55"/>
      <c r="Z6" s="55"/>
      <c r="AA6" s="55"/>
      <c r="AB6" s="55"/>
      <c r="AC6" s="55" t="s">
        <v>12</v>
      </c>
      <c r="AD6" s="55" t="s">
        <v>13</v>
      </c>
      <c r="AE6" s="55" t="s">
        <v>12</v>
      </c>
      <c r="AF6" s="55"/>
      <c r="AG6" s="56" t="s">
        <v>13</v>
      </c>
    </row>
    <row r="7" spans="1:33" x14ac:dyDescent="0.25">
      <c r="A7" s="1"/>
      <c r="B7" s="43"/>
      <c r="C7" s="45"/>
      <c r="D7" s="47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2"/>
      <c r="U7" s="54"/>
      <c r="V7" s="55"/>
      <c r="W7" s="57" t="s">
        <v>14</v>
      </c>
      <c r="X7" s="57" t="s">
        <v>15</v>
      </c>
      <c r="Y7" s="58" t="s">
        <v>16</v>
      </c>
      <c r="Z7" s="57" t="s">
        <v>17</v>
      </c>
      <c r="AA7" s="53" t="s">
        <v>18</v>
      </c>
      <c r="AB7" s="59" t="s">
        <v>19</v>
      </c>
      <c r="AC7" s="55"/>
      <c r="AD7" s="55"/>
      <c r="AE7" s="55"/>
      <c r="AF7" s="55"/>
      <c r="AG7" s="56"/>
    </row>
    <row r="8" spans="1:33" x14ac:dyDescent="0.25">
      <c r="A8" s="1"/>
      <c r="B8" s="43"/>
      <c r="C8" s="45"/>
      <c r="D8" s="47"/>
      <c r="E8" s="51">
        <v>16</v>
      </c>
      <c r="F8" s="51">
        <v>17</v>
      </c>
      <c r="G8" s="51">
        <v>18</v>
      </c>
      <c r="H8" s="51">
        <v>19</v>
      </c>
      <c r="I8" s="51">
        <v>20</v>
      </c>
      <c r="J8" s="51">
        <v>21</v>
      </c>
      <c r="K8" s="51">
        <v>22</v>
      </c>
      <c r="L8" s="51">
        <v>23</v>
      </c>
      <c r="M8" s="51">
        <v>24</v>
      </c>
      <c r="N8" s="51">
        <v>25</v>
      </c>
      <c r="O8" s="51">
        <v>26</v>
      </c>
      <c r="P8" s="51">
        <v>27</v>
      </c>
      <c r="Q8" s="51">
        <v>28</v>
      </c>
      <c r="R8" s="51">
        <v>29</v>
      </c>
      <c r="S8" s="51">
        <v>30</v>
      </c>
      <c r="T8" s="51">
        <v>31</v>
      </c>
      <c r="U8" s="60" t="s">
        <v>13</v>
      </c>
      <c r="V8" s="61"/>
      <c r="W8" s="57"/>
      <c r="X8" s="57"/>
      <c r="Y8" s="58"/>
      <c r="Z8" s="57"/>
      <c r="AA8" s="53"/>
      <c r="AB8" s="59"/>
      <c r="AC8" s="55"/>
      <c r="AD8" s="55"/>
      <c r="AE8" s="55"/>
      <c r="AF8" s="55"/>
      <c r="AG8" s="56"/>
    </row>
    <row r="9" spans="1:33" x14ac:dyDescent="0.25">
      <c r="A9" s="1"/>
      <c r="B9" s="43"/>
      <c r="C9" s="45"/>
      <c r="D9" s="47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60" t="s">
        <v>20</v>
      </c>
      <c r="V9" s="61"/>
      <c r="W9" s="57"/>
      <c r="X9" s="57"/>
      <c r="Y9" s="58"/>
      <c r="Z9" s="57"/>
      <c r="AA9" s="53"/>
      <c r="AB9" s="59"/>
      <c r="AC9" s="55"/>
      <c r="AD9" s="55"/>
      <c r="AE9" s="55"/>
      <c r="AF9" s="55"/>
      <c r="AG9" s="56"/>
    </row>
    <row r="10" spans="1:33" ht="15.75" thickBot="1" x14ac:dyDescent="0.3">
      <c r="A10" s="18"/>
      <c r="B10" s="37">
        <v>1</v>
      </c>
      <c r="C10" s="19">
        <v>2</v>
      </c>
      <c r="D10" s="20">
        <v>3</v>
      </c>
      <c r="E10" s="62">
        <v>4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20">
        <v>5</v>
      </c>
      <c r="V10" s="20">
        <v>6</v>
      </c>
      <c r="W10" s="19">
        <v>7</v>
      </c>
      <c r="X10" s="21">
        <v>8</v>
      </c>
      <c r="Y10" s="19">
        <v>9</v>
      </c>
      <c r="Z10" s="20">
        <v>7</v>
      </c>
      <c r="AA10" s="20">
        <v>8</v>
      </c>
      <c r="AB10" s="20">
        <v>9</v>
      </c>
      <c r="AC10" s="20">
        <v>10</v>
      </c>
      <c r="AD10" s="20">
        <v>11</v>
      </c>
      <c r="AE10" s="62">
        <v>12</v>
      </c>
      <c r="AF10" s="62"/>
      <c r="AG10" s="22">
        <v>13</v>
      </c>
    </row>
    <row r="11" spans="1:33" x14ac:dyDescent="0.25">
      <c r="A11" s="1"/>
      <c r="B11" s="63">
        <v>1</v>
      </c>
      <c r="C11" s="66" t="s">
        <v>21</v>
      </c>
      <c r="D11" s="69">
        <v>1</v>
      </c>
      <c r="E11" s="23" t="str">
        <f>IF(E12=16,"Я",IF(E12=8,"Н",""))</f>
        <v/>
      </c>
      <c r="F11" s="23" t="str">
        <f t="shared" ref="F11:S11" si="0">IF(F12=16,"Я",IF(F12=8,"Н",""))</f>
        <v>Я</v>
      </c>
      <c r="G11" s="23" t="str">
        <f t="shared" si="0"/>
        <v>Н</v>
      </c>
      <c r="H11" s="23" t="str">
        <f t="shared" si="0"/>
        <v/>
      </c>
      <c r="I11" s="23" t="str">
        <f t="shared" si="0"/>
        <v/>
      </c>
      <c r="J11" s="23" t="str">
        <f t="shared" si="0"/>
        <v>Я</v>
      </c>
      <c r="K11" s="23" t="str">
        <f t="shared" si="0"/>
        <v>Н</v>
      </c>
      <c r="L11" s="23" t="str">
        <f t="shared" si="0"/>
        <v/>
      </c>
      <c r="M11" s="23" t="str">
        <f t="shared" si="0"/>
        <v/>
      </c>
      <c r="N11" s="23" t="str">
        <f t="shared" si="0"/>
        <v>Я</v>
      </c>
      <c r="O11" s="23" t="str">
        <f t="shared" si="0"/>
        <v>Н</v>
      </c>
      <c r="P11" s="23" t="str">
        <f t="shared" si="0"/>
        <v/>
      </c>
      <c r="Q11" s="23" t="str">
        <f t="shared" si="0"/>
        <v/>
      </c>
      <c r="R11" s="23" t="str">
        <f t="shared" si="0"/>
        <v>Я</v>
      </c>
      <c r="S11" s="23" t="str">
        <f t="shared" si="0"/>
        <v>Н</v>
      </c>
      <c r="T11" s="31" t="s">
        <v>8</v>
      </c>
      <c r="U11" s="25">
        <f>COUNTIF(E11:T11,"Я")*1+COUNTIF(E11:T11,"РВ")*1</f>
        <v>4</v>
      </c>
      <c r="V11" s="72">
        <f>SUM(U13,U11)</f>
        <v>8</v>
      </c>
      <c r="W11" s="72">
        <v>184</v>
      </c>
      <c r="X11" s="75">
        <f>SUMIF(E12:S12,"=8")+SUMIF(E14:T14,"=8")</f>
        <v>64</v>
      </c>
      <c r="Y11" s="76"/>
      <c r="Z11" s="72">
        <f>V13-W11</f>
        <v>8</v>
      </c>
      <c r="AA11" s="24"/>
      <c r="AB11" s="24"/>
      <c r="AC11" s="25"/>
      <c r="AD11" s="25"/>
      <c r="AE11" s="72"/>
      <c r="AF11" s="72"/>
      <c r="AG11" s="32"/>
    </row>
    <row r="12" spans="1:33" x14ac:dyDescent="0.25">
      <c r="A12" s="1"/>
      <c r="B12" s="64"/>
      <c r="C12" s="67"/>
      <c r="D12" s="70"/>
      <c r="E12" s="28"/>
      <c r="F12" s="39">
        <v>16</v>
      </c>
      <c r="G12" s="39">
        <v>8</v>
      </c>
      <c r="H12" s="28"/>
      <c r="I12" s="28"/>
      <c r="J12" s="39">
        <v>16</v>
      </c>
      <c r="K12" s="39">
        <v>8</v>
      </c>
      <c r="L12" s="28"/>
      <c r="M12" s="28"/>
      <c r="N12" s="39">
        <v>16</v>
      </c>
      <c r="O12" s="39">
        <v>8</v>
      </c>
      <c r="P12" s="28"/>
      <c r="Q12" s="28"/>
      <c r="R12" s="39">
        <v>16</v>
      </c>
      <c r="S12" s="39">
        <v>8</v>
      </c>
      <c r="T12" s="30" t="s">
        <v>8</v>
      </c>
      <c r="U12" s="27">
        <f>SUM(E12:T12)</f>
        <v>96</v>
      </c>
      <c r="V12" s="73"/>
      <c r="W12" s="73"/>
      <c r="X12" s="73"/>
      <c r="Y12" s="77"/>
      <c r="Z12" s="73"/>
      <c r="AA12" s="26"/>
      <c r="AB12" s="26"/>
      <c r="AC12" s="27"/>
      <c r="AD12" s="27"/>
      <c r="AE12" s="73"/>
      <c r="AF12" s="73"/>
      <c r="AG12" s="33"/>
    </row>
    <row r="13" spans="1:33" x14ac:dyDescent="0.25">
      <c r="A13" s="1"/>
      <c r="B13" s="64"/>
      <c r="C13" s="67"/>
      <c r="D13" s="70"/>
      <c r="E13" s="28" t="str">
        <f>IF(E14=16,"Я",IF(E14=8,"Н",""))</f>
        <v/>
      </c>
      <c r="F13" s="28" t="str">
        <f t="shared" ref="F13:T13" si="1">IF(F14=16,"Я",IF(F14=8,"Н",""))</f>
        <v/>
      </c>
      <c r="G13" s="28" t="str">
        <f t="shared" si="1"/>
        <v>Я</v>
      </c>
      <c r="H13" s="28" t="str">
        <f t="shared" si="1"/>
        <v>Н</v>
      </c>
      <c r="I13" s="28" t="str">
        <f t="shared" si="1"/>
        <v/>
      </c>
      <c r="J13" s="28" t="str">
        <f t="shared" si="1"/>
        <v/>
      </c>
      <c r="K13" s="28" t="str">
        <f t="shared" si="1"/>
        <v>Я</v>
      </c>
      <c r="L13" s="28" t="str">
        <f t="shared" si="1"/>
        <v>Н</v>
      </c>
      <c r="M13" s="28" t="str">
        <f t="shared" si="1"/>
        <v/>
      </c>
      <c r="N13" s="28" t="str">
        <f t="shared" si="1"/>
        <v/>
      </c>
      <c r="O13" s="28" t="str">
        <f t="shared" si="1"/>
        <v>Я</v>
      </c>
      <c r="P13" s="28" t="str">
        <f t="shared" si="1"/>
        <v>Н</v>
      </c>
      <c r="Q13" s="28" t="str">
        <f t="shared" si="1"/>
        <v/>
      </c>
      <c r="R13" s="28" t="str">
        <f t="shared" si="1"/>
        <v/>
      </c>
      <c r="S13" s="28" t="str">
        <f t="shared" si="1"/>
        <v>Я</v>
      </c>
      <c r="T13" s="28" t="str">
        <f t="shared" si="1"/>
        <v>Н</v>
      </c>
      <c r="U13" s="27">
        <f>COUNTIF(E13:T13,"Я")*1+COUNTIF(E13:T13,"РВ")*1</f>
        <v>4</v>
      </c>
      <c r="V13" s="73">
        <f>SUM(U14,U12)</f>
        <v>192</v>
      </c>
      <c r="W13" s="73"/>
      <c r="X13" s="73"/>
      <c r="Y13" s="77"/>
      <c r="Z13" s="73"/>
      <c r="AA13" s="26"/>
      <c r="AB13" s="26"/>
      <c r="AC13" s="27"/>
      <c r="AD13" s="27"/>
      <c r="AE13" s="73"/>
      <c r="AF13" s="73"/>
      <c r="AG13" s="33"/>
    </row>
    <row r="14" spans="1:33" ht="15.75" thickBot="1" x14ac:dyDescent="0.3">
      <c r="A14" s="1"/>
      <c r="B14" s="65"/>
      <c r="C14" s="68"/>
      <c r="D14" s="71"/>
      <c r="E14" s="40"/>
      <c r="F14" s="40"/>
      <c r="G14" s="40">
        <v>16</v>
      </c>
      <c r="H14" s="40">
        <v>8</v>
      </c>
      <c r="I14" s="40"/>
      <c r="J14" s="40"/>
      <c r="K14" s="40">
        <v>16</v>
      </c>
      <c r="L14" s="40">
        <v>8</v>
      </c>
      <c r="M14" s="40"/>
      <c r="N14" s="40"/>
      <c r="O14" s="40">
        <v>16</v>
      </c>
      <c r="P14" s="40">
        <v>8</v>
      </c>
      <c r="Q14" s="40"/>
      <c r="R14" s="40"/>
      <c r="S14" s="40">
        <v>16</v>
      </c>
      <c r="T14" s="40">
        <v>8</v>
      </c>
      <c r="U14" s="34">
        <f>SUM(E14:T14)</f>
        <v>96</v>
      </c>
      <c r="V14" s="74"/>
      <c r="W14" s="74"/>
      <c r="X14" s="74"/>
      <c r="Y14" s="78"/>
      <c r="Z14" s="74"/>
      <c r="AA14" s="29"/>
      <c r="AB14" s="29"/>
      <c r="AC14" s="35"/>
      <c r="AD14" s="35"/>
      <c r="AE14" s="79"/>
      <c r="AF14" s="79"/>
      <c r="AG14" s="36"/>
    </row>
    <row r="15" spans="1:33" x14ac:dyDescent="0.25">
      <c r="A15" s="1"/>
      <c r="B15" s="63">
        <v>2</v>
      </c>
      <c r="C15" s="66" t="s">
        <v>22</v>
      </c>
      <c r="D15" s="69">
        <v>2</v>
      </c>
      <c r="E15" s="23" t="str">
        <f t="shared" ref="E15:S15" si="2">IF(E16=16,"Я",IF(E16=8,"Н",""))</f>
        <v/>
      </c>
      <c r="F15" s="23" t="str">
        <f t="shared" si="2"/>
        <v/>
      </c>
      <c r="G15" s="23" t="str">
        <f t="shared" si="2"/>
        <v>Я</v>
      </c>
      <c r="H15" s="23" t="str">
        <f t="shared" si="2"/>
        <v>Н</v>
      </c>
      <c r="I15" s="23" t="str">
        <f t="shared" si="2"/>
        <v/>
      </c>
      <c r="J15" s="23" t="str">
        <f t="shared" si="2"/>
        <v/>
      </c>
      <c r="K15" s="23" t="str">
        <f t="shared" si="2"/>
        <v>Я</v>
      </c>
      <c r="L15" s="23" t="str">
        <f t="shared" si="2"/>
        <v>Н</v>
      </c>
      <c r="M15" s="23" t="str">
        <f t="shared" si="2"/>
        <v/>
      </c>
      <c r="N15" s="23" t="str">
        <f t="shared" si="2"/>
        <v/>
      </c>
      <c r="O15" s="23" t="str">
        <f t="shared" si="2"/>
        <v>Я</v>
      </c>
      <c r="P15" s="23" t="str">
        <f t="shared" si="2"/>
        <v>Н</v>
      </c>
      <c r="Q15" s="23" t="str">
        <f t="shared" si="2"/>
        <v/>
      </c>
      <c r="R15" s="23" t="str">
        <f t="shared" si="2"/>
        <v/>
      </c>
      <c r="S15" s="23" t="str">
        <f t="shared" si="2"/>
        <v>Я</v>
      </c>
      <c r="T15" s="31" t="s">
        <v>8</v>
      </c>
      <c r="U15" s="25">
        <f>COUNTIF(E15:T15,"Я")*1+COUNTIF(E15:T15,"РВ")*1</f>
        <v>4</v>
      </c>
      <c r="V15" s="72">
        <f>SUM(U17,U15)</f>
        <v>8</v>
      </c>
      <c r="W15" s="72">
        <v>184</v>
      </c>
      <c r="X15" s="80">
        <f>SUMIF(E16:S16,"=8")+SUMIF(E18:T18,"=8")</f>
        <v>56</v>
      </c>
      <c r="Y15" s="76"/>
      <c r="Z15" s="72">
        <f>V17-W15</f>
        <v>0</v>
      </c>
      <c r="AA15" s="24"/>
      <c r="AB15" s="24"/>
      <c r="AC15" s="25"/>
      <c r="AD15" s="25"/>
      <c r="AE15" s="72"/>
      <c r="AF15" s="72"/>
      <c r="AG15" s="32"/>
    </row>
    <row r="16" spans="1:33" x14ac:dyDescent="0.25">
      <c r="A16" s="1"/>
      <c r="B16" s="64"/>
      <c r="C16" s="67"/>
      <c r="D16" s="70"/>
      <c r="E16" s="28"/>
      <c r="F16" s="39"/>
      <c r="G16" s="39">
        <v>16</v>
      </c>
      <c r="H16" s="39">
        <v>8</v>
      </c>
      <c r="I16" s="28"/>
      <c r="J16" s="39"/>
      <c r="K16" s="39">
        <v>16</v>
      </c>
      <c r="L16" s="39">
        <v>8</v>
      </c>
      <c r="M16" s="28"/>
      <c r="N16" s="39"/>
      <c r="O16" s="39">
        <v>16</v>
      </c>
      <c r="P16" s="39">
        <v>8</v>
      </c>
      <c r="Q16" s="28"/>
      <c r="R16" s="39"/>
      <c r="S16" s="39">
        <v>16</v>
      </c>
      <c r="T16" s="30" t="s">
        <v>8</v>
      </c>
      <c r="U16" s="27">
        <f>SUM(E16:T16)</f>
        <v>88</v>
      </c>
      <c r="V16" s="73"/>
      <c r="W16" s="73"/>
      <c r="X16" s="81"/>
      <c r="Y16" s="77"/>
      <c r="Z16" s="73"/>
      <c r="AA16" s="26"/>
      <c r="AB16" s="26"/>
      <c r="AC16" s="27"/>
      <c r="AD16" s="27"/>
      <c r="AE16" s="73"/>
      <c r="AF16" s="73"/>
      <c r="AG16" s="33"/>
    </row>
    <row r="17" spans="1:33" x14ac:dyDescent="0.25">
      <c r="A17" s="1"/>
      <c r="B17" s="64"/>
      <c r="C17" s="67"/>
      <c r="D17" s="70"/>
      <c r="E17" s="28" t="str">
        <f t="shared" ref="E17:T17" si="3">IF(E18=16,"Я",IF(E18=8,"Н",""))</f>
        <v>Н</v>
      </c>
      <c r="F17" s="28" t="str">
        <f t="shared" si="3"/>
        <v/>
      </c>
      <c r="G17" s="28" t="str">
        <f t="shared" si="3"/>
        <v/>
      </c>
      <c r="H17" s="28" t="str">
        <f t="shared" si="3"/>
        <v>Я</v>
      </c>
      <c r="I17" s="28" t="str">
        <f t="shared" si="3"/>
        <v>Н</v>
      </c>
      <c r="J17" s="28" t="str">
        <f t="shared" si="3"/>
        <v/>
      </c>
      <c r="K17" s="28" t="str">
        <f t="shared" si="3"/>
        <v/>
      </c>
      <c r="L17" s="28" t="str">
        <f t="shared" si="3"/>
        <v>Я</v>
      </c>
      <c r="M17" s="28" t="str">
        <f t="shared" si="3"/>
        <v>Н</v>
      </c>
      <c r="N17" s="28" t="str">
        <f t="shared" si="3"/>
        <v/>
      </c>
      <c r="O17" s="28" t="str">
        <f t="shared" si="3"/>
        <v/>
      </c>
      <c r="P17" s="28" t="str">
        <f t="shared" si="3"/>
        <v>Я</v>
      </c>
      <c r="Q17" s="28" t="str">
        <f t="shared" si="3"/>
        <v>Н</v>
      </c>
      <c r="R17" s="28" t="str">
        <f t="shared" si="3"/>
        <v/>
      </c>
      <c r="S17" s="28" t="str">
        <f t="shared" si="3"/>
        <v/>
      </c>
      <c r="T17" s="28" t="str">
        <f t="shared" si="3"/>
        <v>Я</v>
      </c>
      <c r="U17" s="27">
        <f>COUNTIF(E17:T17,"Я")*1+COUNTIF(E17:T17,"РВ")*1</f>
        <v>4</v>
      </c>
      <c r="V17" s="73">
        <f>SUM(U18,U16)</f>
        <v>184</v>
      </c>
      <c r="W17" s="73"/>
      <c r="X17" s="81"/>
      <c r="Y17" s="77"/>
      <c r="Z17" s="73"/>
      <c r="AA17" s="26"/>
      <c r="AB17" s="26"/>
      <c r="AC17" s="27"/>
      <c r="AD17" s="27"/>
      <c r="AE17" s="73"/>
      <c r="AF17" s="73"/>
      <c r="AG17" s="33"/>
    </row>
    <row r="18" spans="1:33" ht="15.75" thickBot="1" x14ac:dyDescent="0.3">
      <c r="A18" s="1"/>
      <c r="B18" s="65"/>
      <c r="C18" s="68"/>
      <c r="D18" s="71"/>
      <c r="E18" s="40">
        <v>8</v>
      </c>
      <c r="F18" s="40"/>
      <c r="G18" s="40"/>
      <c r="H18" s="40">
        <v>16</v>
      </c>
      <c r="I18" s="40">
        <v>8</v>
      </c>
      <c r="J18" s="40"/>
      <c r="K18" s="40"/>
      <c r="L18" s="40">
        <v>16</v>
      </c>
      <c r="M18" s="40">
        <v>8</v>
      </c>
      <c r="N18" s="40"/>
      <c r="O18" s="40"/>
      <c r="P18" s="40">
        <v>16</v>
      </c>
      <c r="Q18" s="40">
        <v>8</v>
      </c>
      <c r="R18" s="40"/>
      <c r="S18" s="40"/>
      <c r="T18" s="38">
        <v>16</v>
      </c>
      <c r="U18" s="35">
        <f>SUM(E18:T18)</f>
        <v>96</v>
      </c>
      <c r="V18" s="74"/>
      <c r="W18" s="74"/>
      <c r="X18" s="83"/>
      <c r="Y18" s="78"/>
      <c r="Z18" s="74"/>
      <c r="AA18" s="29"/>
      <c r="AB18" s="29"/>
      <c r="AC18" s="35"/>
      <c r="AD18" s="35"/>
      <c r="AE18" s="79"/>
      <c r="AF18" s="79"/>
      <c r="AG18" s="36"/>
    </row>
    <row r="19" spans="1:33" x14ac:dyDescent="0.25">
      <c r="X19" s="84">
        <f>H16+L16+P16+E18+I18+M18+Q18+2</f>
        <v>58</v>
      </c>
    </row>
    <row r="20" spans="1:33" x14ac:dyDescent="0.25">
      <c r="X20" s="85"/>
    </row>
    <row r="21" spans="1:33" x14ac:dyDescent="0.25">
      <c r="X21" s="85"/>
    </row>
    <row r="22" spans="1:33" x14ac:dyDescent="0.25">
      <c r="X22" s="86"/>
      <c r="Y22" s="82"/>
    </row>
  </sheetData>
  <mergeCells count="85">
    <mergeCell ref="X19:X22"/>
    <mergeCell ref="AE17:AF17"/>
    <mergeCell ref="AE18:AF18"/>
    <mergeCell ref="AE11:AF11"/>
    <mergeCell ref="AE12:AF12"/>
    <mergeCell ref="V13:V14"/>
    <mergeCell ref="AE13:AF13"/>
    <mergeCell ref="AE14:AF14"/>
    <mergeCell ref="X15:X18"/>
    <mergeCell ref="Y15:Y18"/>
    <mergeCell ref="Z15:Z18"/>
    <mergeCell ref="AE15:AF15"/>
    <mergeCell ref="AE16:AF16"/>
    <mergeCell ref="B15:B18"/>
    <mergeCell ref="C15:C18"/>
    <mergeCell ref="D15:D18"/>
    <mergeCell ref="V15:V16"/>
    <mergeCell ref="W15:W18"/>
    <mergeCell ref="V17:V18"/>
    <mergeCell ref="E10:T10"/>
    <mergeCell ref="AE10:AF10"/>
    <mergeCell ref="B11:B14"/>
    <mergeCell ref="C11:C14"/>
    <mergeCell ref="D11:D14"/>
    <mergeCell ref="V11:V12"/>
    <mergeCell ref="W11:W14"/>
    <mergeCell ref="X11:X14"/>
    <mergeCell ref="Y11:Y14"/>
    <mergeCell ref="Z11:Z14"/>
    <mergeCell ref="Q8:Q9"/>
    <mergeCell ref="R8:R9"/>
    <mergeCell ref="S8:S9"/>
    <mergeCell ref="T8:T9"/>
    <mergeCell ref="U8:V8"/>
    <mergeCell ref="U9:V9"/>
    <mergeCell ref="P8:P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V6:V7"/>
    <mergeCell ref="AC6:AC9"/>
    <mergeCell ref="AD6:AD9"/>
    <mergeCell ref="AE6:AF9"/>
    <mergeCell ref="AG6:AG9"/>
    <mergeCell ref="W7:W9"/>
    <mergeCell ref="X7:X9"/>
    <mergeCell ref="Y7:Y9"/>
    <mergeCell ref="Z7:Z9"/>
    <mergeCell ref="AA7:AA9"/>
    <mergeCell ref="AB7:AB9"/>
    <mergeCell ref="W6:AB6"/>
    <mergeCell ref="P6:P7"/>
    <mergeCell ref="R6:R7"/>
    <mergeCell ref="S6:S7"/>
    <mergeCell ref="T6:T7"/>
    <mergeCell ref="U6:U7"/>
    <mergeCell ref="K6:K7"/>
    <mergeCell ref="L6:L7"/>
    <mergeCell ref="M6:M7"/>
    <mergeCell ref="N6:N7"/>
    <mergeCell ref="O6:O7"/>
    <mergeCell ref="W3:Z3"/>
    <mergeCell ref="AB3:AC3"/>
    <mergeCell ref="B5:B9"/>
    <mergeCell ref="C5:C9"/>
    <mergeCell ref="D5:D9"/>
    <mergeCell ref="E5:T5"/>
    <mergeCell ref="U5:V5"/>
    <mergeCell ref="W5:AB5"/>
    <mergeCell ref="AC5:AG5"/>
    <mergeCell ref="E6:E7"/>
    <mergeCell ref="Q6:Q7"/>
    <mergeCell ref="F6:F7"/>
    <mergeCell ref="G6:G7"/>
    <mergeCell ref="H6:H7"/>
    <mergeCell ref="I6:I7"/>
    <mergeCell ref="J6:J7"/>
  </mergeCells>
  <dataValidations count="1">
    <dataValidation type="list" allowBlank="1" showInputMessage="1" showErrorMessage="1" sqref="AB3:AC3">
      <formula1>год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2013-11-21T16:03:58Z</dcterms:modified>
</cp:coreProperties>
</file>