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180"/>
  </bookViews>
  <sheets>
    <sheet name="Лист1" sheetId="1" r:id="rId1"/>
    <sheet name="Лист2" sheetId="2" r:id="rId2"/>
    <sheet name="Лист4" sheetId="4" r:id="rId3"/>
    <sheet name="Лист3" sheetId="3" r:id="rId4"/>
  </sheets>
  <calcPr calcId="1222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  <c r="H5" i="1"/>
  <c r="H6" i="1"/>
  <c r="H7" i="1"/>
  <c r="H8" i="1"/>
  <c r="H9" i="1"/>
  <c r="H4" i="1"/>
  <c r="D5" i="1"/>
  <c r="D6" i="1"/>
  <c r="D7" i="1"/>
  <c r="D8" i="1"/>
  <c r="D9" i="1"/>
  <c r="D4" i="1"/>
  <c r="E5" i="1"/>
  <c r="E6" i="1"/>
  <c r="E7" i="1"/>
  <c r="E8" i="1"/>
  <c r="E9" i="1"/>
  <c r="E4" i="1"/>
  <c r="I5" i="1"/>
  <c r="I6" i="1"/>
  <c r="I7" i="1"/>
  <c r="I8" i="1"/>
  <c r="I9" i="1"/>
  <c r="I4" i="1"/>
</calcChain>
</file>

<file path=xl/sharedStrings.xml><?xml version="1.0" encoding="utf-8"?>
<sst xmlns="http://schemas.openxmlformats.org/spreadsheetml/2006/main" count="42" uniqueCount="13">
  <si>
    <t>декабрь</t>
  </si>
  <si>
    <t>январь</t>
  </si>
  <si>
    <t>план</t>
  </si>
  <si>
    <t>факт</t>
  </si>
  <si>
    <t>ИТОГО</t>
  </si>
  <si>
    <t>шт</t>
  </si>
  <si>
    <t>%</t>
  </si>
  <si>
    <t>LOP</t>
  </si>
  <si>
    <t>АПР</t>
  </si>
  <si>
    <t>DHY</t>
  </si>
  <si>
    <t>ВРО</t>
  </si>
  <si>
    <t>ДАВ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</si>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</sst>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(00%\)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0" fontId="0" fillId="0" borderId="1" xfId="0" applyNumberFormat="1" applyBorder="1"/>
    <xf numFmtId="9" fontId="0" fillId="0" borderId="1" xfId="0" applyNumberFormat="1" applyBorder="1"/>
    <xf numFmtId="0" fontId="0" fillId="0" borderId="0" xfId="0" applyBorder="1"/>
    <xf numFmtId="9" fontId="0" fillId="0" borderId="0" xfId="0" applyNumberFormat="1" applyBorder="1"/>
    <xf numFmtId="10" fontId="0" fillId="0" borderId="0" xfId="0" applyNumberFormat="1" applyBorder="1"/>
    <xf numFmtId="164" fontId="0" fillId="0" borderId="1" xfId="0" applyNumberFormat="1" applyBorder="1"/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  <cellStyle name="Просмотренная гиперссылка" xfId="20" builtinId="9" hidden="1"/>
    <cellStyle name="Просмотренная гиперссылка" xfId="22" builtinId="9" hidden="1"/>
    <cellStyle name="Просмотренная гиперссылка" xfId="24" builtinId="9" hidden="1"/>
    <cellStyle name="Просмотренная гиперссылка" xfId="26" builtinId="9" hidden="1"/>
    <cellStyle name="Просмотренная гиперссылка" xfId="28" builtinId="9" hidden="1"/>
    <cellStyle name="Просмотренная гиперссылка" xfId="30" builtinId="9" hidden="1"/>
    <cellStyle name="Просмотренная гиперссылка" xfId="32" builtinId="9" hidden="1"/>
    <cellStyle name="Просмотренная гиперссылка" xfId="34" builtinId="9" hidden="1"/>
    <cellStyle name="Просмотренная гиперссылка" xfId="36" builtinId="9" hidden="1"/>
    <cellStyle name="Просмотренна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Лист1!$C$11</c:f>
              <c:strCache>
                <c:ptCount val="1"/>
                <c:pt idx="0">
                  <c:v>план</c:v>
                </c:pt>
              </c:strCache>
            </c:strRef>
          </c:tx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Лист1!$A$12:$B$21</c:f>
              <c:multiLvlStrCache>
                <c:ptCount val="10"/>
                <c:lvl>
                  <c:pt idx="0">
                    <c:v>декабрь</c:v>
                  </c:pt>
                  <c:pt idx="1">
                    <c:v>январь</c:v>
                  </c:pt>
                  <c:pt idx="2">
                    <c:v>декабрь</c:v>
                  </c:pt>
                  <c:pt idx="3">
                    <c:v>январь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декабрь</c:v>
                  </c:pt>
                  <c:pt idx="7">
                    <c:v>январь</c:v>
                  </c:pt>
                  <c:pt idx="8">
                    <c:v>декабрь</c:v>
                  </c:pt>
                  <c:pt idx="9">
                    <c:v>январь</c:v>
                  </c:pt>
                </c:lvl>
                <c:lvl>
                  <c:pt idx="0">
                    <c:v>LOP</c:v>
                  </c:pt>
                  <c:pt idx="2">
                    <c:v>АПР</c:v>
                  </c:pt>
                  <c:pt idx="4">
                    <c:v>DHY</c:v>
                  </c:pt>
                  <c:pt idx="6">
                    <c:v>ВРО</c:v>
                  </c:pt>
                  <c:pt idx="8">
                    <c:v>ДАВ</c:v>
                  </c:pt>
                </c:lvl>
              </c:multiLvlStrCache>
            </c:multiLvlStrRef>
          </c:cat>
          <c:val>
            <c:numRef>
              <c:f>Лист1!$C$12:$C$21</c:f>
              <c:numCache>
                <c:formatCode>General</c:formatCode>
                <c:ptCount val="10"/>
                <c:pt idx="0">
                  <c:v>2607.0</c:v>
                </c:pt>
                <c:pt idx="1">
                  <c:v>2096.0</c:v>
                </c:pt>
                <c:pt idx="2">
                  <c:v>2355.0</c:v>
                </c:pt>
                <c:pt idx="3">
                  <c:v>1097.0</c:v>
                </c:pt>
                <c:pt idx="4">
                  <c:v>474.0</c:v>
                </c:pt>
                <c:pt idx="5">
                  <c:v>474.0</c:v>
                </c:pt>
                <c:pt idx="6">
                  <c:v>594.0</c:v>
                </c:pt>
                <c:pt idx="7">
                  <c:v>886.0</c:v>
                </c:pt>
                <c:pt idx="8">
                  <c:v>1725.0</c:v>
                </c:pt>
                <c:pt idx="9">
                  <c:v>777.0</c:v>
                </c:pt>
              </c:numCache>
            </c:numRef>
          </c:val>
        </c:ser>
        <c:ser>
          <c:idx val="2"/>
          <c:order val="1"/>
          <c:tx>
            <c:strRef>
              <c:f>Лист1!$E$11</c:f>
              <c:strCache>
                <c:ptCount val="1"/>
                <c:pt idx="0">
                  <c:v>факт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Лист1!$A$12:$B$21</c:f>
              <c:multiLvlStrCache>
                <c:ptCount val="10"/>
                <c:lvl>
                  <c:pt idx="0">
                    <c:v>декабрь</c:v>
                  </c:pt>
                  <c:pt idx="1">
                    <c:v>январь</c:v>
                  </c:pt>
                  <c:pt idx="2">
                    <c:v>декабрь</c:v>
                  </c:pt>
                  <c:pt idx="3">
                    <c:v>январь</c:v>
                  </c:pt>
                  <c:pt idx="4">
                    <c:v>декабрь</c:v>
                  </c:pt>
                  <c:pt idx="5">
                    <c:v>январь</c:v>
                  </c:pt>
                  <c:pt idx="6">
                    <c:v>декабрь</c:v>
                  </c:pt>
                  <c:pt idx="7">
                    <c:v>январь</c:v>
                  </c:pt>
                  <c:pt idx="8">
                    <c:v>декабрь</c:v>
                  </c:pt>
                  <c:pt idx="9">
                    <c:v>январь</c:v>
                  </c:pt>
                </c:lvl>
                <c:lvl>
                  <c:pt idx="0">
                    <c:v>LOP</c:v>
                  </c:pt>
                  <c:pt idx="2">
                    <c:v>АПР</c:v>
                  </c:pt>
                  <c:pt idx="4">
                    <c:v>DHY</c:v>
                  </c:pt>
                  <c:pt idx="6">
                    <c:v>ВРО</c:v>
                  </c:pt>
                  <c:pt idx="8">
                    <c:v>ДАВ</c:v>
                  </c:pt>
                </c:lvl>
              </c:multiLvlStrCache>
            </c:multiLvlStrRef>
          </c:cat>
          <c:val>
            <c:numRef>
              <c:f>Лист1!$E$12:$E$21</c:f>
              <c:numCache>
                <c:formatCode>#\ \(00%\)</c:formatCode>
                <c:ptCount val="10"/>
                <c:pt idx="0">
                  <c:v>2014.772535481396</c:v>
                </c:pt>
                <c:pt idx="1">
                  <c:v>1574.750954198473</c:v>
                </c:pt>
                <c:pt idx="2">
                  <c:v>2211.938853503185</c:v>
                </c:pt>
                <c:pt idx="3">
                  <c:v>1278.164083865087</c:v>
                </c:pt>
                <c:pt idx="4">
                  <c:v>318.6708860759493</c:v>
                </c:pt>
                <c:pt idx="5">
                  <c:v>318.6708860759493</c:v>
                </c:pt>
                <c:pt idx="6">
                  <c:v>521.8771043771043</c:v>
                </c:pt>
                <c:pt idx="7">
                  <c:v>514.5801354401805</c:v>
                </c:pt>
                <c:pt idx="8">
                  <c:v>1545.895652173913</c:v>
                </c:pt>
                <c:pt idx="9">
                  <c:v>941.209781209781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23954952"/>
        <c:axId val="2135193256"/>
      </c:barChart>
      <c:catAx>
        <c:axId val="2123954952"/>
        <c:scaling>
          <c:orientation val="minMax"/>
        </c:scaling>
        <c:delete val="0"/>
        <c:axPos val="b"/>
        <c:majorTickMark val="out"/>
        <c:minorTickMark val="none"/>
        <c:tickLblPos val="nextTo"/>
        <c:crossAx val="2135193256"/>
        <c:crosses val="autoZero"/>
        <c:auto val="1"/>
        <c:lblAlgn val="ctr"/>
        <c:lblOffset val="100"/>
        <c:noMultiLvlLbl val="0"/>
      </c:catAx>
      <c:valAx>
        <c:axId val="2135193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954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165100</xdr:rowOff>
    </xdr:from>
    <xdr:to>
      <xdr:col>23</xdr:col>
      <xdr:colOff>203200</xdr:colOff>
      <xdr:row>23</xdr:row>
      <xdr:rowOff>165100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12" sqref="E12:E21"/>
    </sheetView>
  </sheetViews>
  <sheetFormatPr baseColWidth="10" defaultColWidth="8.83203125" defaultRowHeight="14" x14ac:dyDescent="0"/>
  <cols>
    <col min="5" max="5" width="9.6640625" bestFit="1" customWidth="1"/>
  </cols>
  <sheetData>
    <row r="1" spans="1:9">
      <c r="A1" s="1"/>
      <c r="B1" s="1" t="s">
        <v>0</v>
      </c>
      <c r="C1" s="1"/>
      <c r="D1" s="1"/>
      <c r="E1" s="1"/>
      <c r="F1" s="1" t="s">
        <v>1</v>
      </c>
      <c r="G1" s="1"/>
      <c r="H1" s="1"/>
      <c r="I1" s="1"/>
    </row>
    <row r="2" spans="1:9">
      <c r="A2" s="1"/>
      <c r="B2" s="1" t="s">
        <v>2</v>
      </c>
      <c r="C2" s="1" t="s">
        <v>3</v>
      </c>
      <c r="D2" t="s">
        <v>12</v>
      </c>
      <c r="E2" s="1" t="s">
        <v>3</v>
      </c>
      <c r="F2" s="1" t="s">
        <v>2</v>
      </c>
      <c r="G2" s="1" t="s">
        <v>3</v>
      </c>
      <c r="H2" t="s">
        <v>12</v>
      </c>
      <c r="I2" s="1" t="s">
        <v>3</v>
      </c>
    </row>
    <row r="3" spans="1:9">
      <c r="A3" s="1"/>
      <c r="B3" s="1" t="s">
        <v>5</v>
      </c>
      <c r="C3" s="1" t="s">
        <v>5</v>
      </c>
      <c r="D3" s="1" t="s">
        <v>6</v>
      </c>
      <c r="E3" s="1" t="s">
        <v>6</v>
      </c>
      <c r="F3" s="1" t="s">
        <v>5</v>
      </c>
      <c r="G3" s="1" t="s">
        <v>5</v>
      </c>
      <c r="H3" s="1" t="s">
        <v>6</v>
      </c>
      <c r="I3" s="1" t="s">
        <v>6</v>
      </c>
    </row>
    <row r="4" spans="1:9">
      <c r="A4" s="1" t="s">
        <v>7</v>
      </c>
      <c r="B4" s="1">
        <v>2607</v>
      </c>
      <c r="C4" s="1">
        <v>2014</v>
      </c>
      <c r="D4" s="3">
        <f>C4/MAX($B$4:$B$9,$F$4:$F$9)</f>
        <v>0.25970341715022566</v>
      </c>
      <c r="E4" s="2">
        <f>C4/B4</f>
        <v>0.77253548139624084</v>
      </c>
      <c r="F4" s="1">
        <v>2096</v>
      </c>
      <c r="G4" s="1">
        <v>1574</v>
      </c>
      <c r="H4" s="3">
        <f>G4/MAX($B$4:$B$9,$F$4:$F$9)</f>
        <v>0.20296582849774339</v>
      </c>
      <c r="I4" s="2">
        <f>G4/F4</f>
        <v>0.75095419847328249</v>
      </c>
    </row>
    <row r="5" spans="1:9">
      <c r="A5" s="1" t="s">
        <v>8</v>
      </c>
      <c r="B5" s="1">
        <v>2355</v>
      </c>
      <c r="C5" s="1">
        <v>2211</v>
      </c>
      <c r="D5" s="3">
        <f>C5/MAX($B$4:$B$9,$F$4:$F$9)</f>
        <v>0.28510638297872343</v>
      </c>
      <c r="E5" s="2">
        <f t="shared" ref="E5:E9" si="0">C5/B5</f>
        <v>0.93885350318471339</v>
      </c>
      <c r="F5" s="1">
        <v>1097</v>
      </c>
      <c r="G5" s="1">
        <v>1277</v>
      </c>
      <c r="H5" s="3">
        <f>G5/MAX($B$4:$B$9,$F$4:$F$9)</f>
        <v>0.16466795615731786</v>
      </c>
      <c r="I5" s="2">
        <f t="shared" ref="I5:I9" si="1">G5/F5</f>
        <v>1.1640838650865999</v>
      </c>
    </row>
    <row r="6" spans="1:9">
      <c r="A6" s="1" t="s">
        <v>9</v>
      </c>
      <c r="B6" s="1">
        <v>474</v>
      </c>
      <c r="C6" s="1">
        <v>318</v>
      </c>
      <c r="D6" s="3">
        <f>C6/MAX($B$4:$B$9,$F$4:$F$9)</f>
        <v>4.1005802707930368E-2</v>
      </c>
      <c r="E6" s="2">
        <f t="shared" si="0"/>
        <v>0.67088607594936711</v>
      </c>
      <c r="F6" s="1">
        <v>289</v>
      </c>
      <c r="G6" s="1">
        <v>202</v>
      </c>
      <c r="H6" s="3">
        <f>G6/MAX($B$4:$B$9,$F$4:$F$9)</f>
        <v>2.6047711154094134E-2</v>
      </c>
      <c r="I6" s="2">
        <f t="shared" si="1"/>
        <v>0.69896193771626303</v>
      </c>
    </row>
    <row r="7" spans="1:9">
      <c r="A7" s="1" t="s">
        <v>10</v>
      </c>
      <c r="B7" s="1">
        <v>594</v>
      </c>
      <c r="C7" s="1">
        <v>521</v>
      </c>
      <c r="D7" s="3">
        <f>C7/MAX($B$4:$B$9,$F$4:$F$9)</f>
        <v>6.7182462927143777E-2</v>
      </c>
      <c r="E7" s="2">
        <f t="shared" si="0"/>
        <v>0.87710437710437705</v>
      </c>
      <c r="F7" s="1">
        <v>886</v>
      </c>
      <c r="G7" s="1">
        <v>514</v>
      </c>
      <c r="H7" s="3">
        <f>G7/MAX($B$4:$B$9,$F$4:$F$9)</f>
        <v>6.6279819471308829E-2</v>
      </c>
      <c r="I7" s="2">
        <f t="shared" si="1"/>
        <v>0.58013544018058694</v>
      </c>
    </row>
    <row r="8" spans="1:9">
      <c r="A8" s="1" t="s">
        <v>11</v>
      </c>
      <c r="B8" s="1">
        <v>1725</v>
      </c>
      <c r="C8" s="1">
        <v>1545</v>
      </c>
      <c r="D8" s="3">
        <f>C8/MAX($B$4:$B$9,$F$4:$F$9)</f>
        <v>0.19922630560928434</v>
      </c>
      <c r="E8" s="2">
        <f t="shared" si="0"/>
        <v>0.89565217391304353</v>
      </c>
      <c r="F8" s="1">
        <v>777</v>
      </c>
      <c r="G8" s="1">
        <v>940</v>
      </c>
      <c r="H8" s="3">
        <f>G8/MAX($B$4:$B$9,$F$4:$F$9)</f>
        <v>0.12121212121212122</v>
      </c>
      <c r="I8" s="2">
        <f t="shared" si="1"/>
        <v>1.2097812097812097</v>
      </c>
    </row>
    <row r="9" spans="1:9">
      <c r="A9" s="1" t="s">
        <v>4</v>
      </c>
      <c r="B9" s="1">
        <v>7755</v>
      </c>
      <c r="C9" s="1">
        <v>6609</v>
      </c>
      <c r="D9" s="3">
        <f>C9/MAX($B$4:$B$9,$F$4:$F$9)</f>
        <v>0.85222437137330753</v>
      </c>
      <c r="E9" s="2">
        <f t="shared" si="0"/>
        <v>0.85222437137330753</v>
      </c>
      <c r="F9" s="1">
        <v>5145</v>
      </c>
      <c r="G9" s="1">
        <v>4507</v>
      </c>
      <c r="H9" s="3">
        <f>G9/MAX($B$4:$B$9,$F$4:$F$9)</f>
        <v>0.58117343649258546</v>
      </c>
      <c r="I9" s="2">
        <f t="shared" si="1"/>
        <v>0.87599611273080658</v>
      </c>
    </row>
    <row r="10" spans="1:9">
      <c r="A10" s="4"/>
      <c r="B10" s="4"/>
      <c r="C10" s="4"/>
      <c r="D10" s="5"/>
      <c r="E10" s="6"/>
      <c r="F10" s="4"/>
      <c r="G10" s="4"/>
      <c r="H10" s="5"/>
      <c r="I10" s="6"/>
    </row>
    <row r="11" spans="1:9">
      <c r="A11" s="1"/>
      <c r="B11" s="1"/>
      <c r="C11" s="1" t="s">
        <v>2</v>
      </c>
      <c r="D11" s="1" t="s">
        <v>3</v>
      </c>
      <c r="E11" s="1" t="s">
        <v>3</v>
      </c>
    </row>
    <row r="12" spans="1:9">
      <c r="A12" s="1" t="s">
        <v>7</v>
      </c>
      <c r="B12" s="1" t="s">
        <v>0</v>
      </c>
      <c r="C12" s="1">
        <v>2607</v>
      </c>
      <c r="D12" s="1">
        <v>2014</v>
      </c>
      <c r="E12" s="7">
        <f>D12/C12+D12</f>
        <v>2014.7725354813963</v>
      </c>
    </row>
    <row r="13" spans="1:9">
      <c r="A13" s="1"/>
      <c r="B13" s="1" t="s">
        <v>1</v>
      </c>
      <c r="C13" s="1">
        <v>2096</v>
      </c>
      <c r="D13" s="1">
        <v>1574</v>
      </c>
      <c r="E13" s="7">
        <f t="shared" ref="E13:E21" si="2">D13/C13+D13</f>
        <v>1574.7509541984732</v>
      </c>
    </row>
    <row r="14" spans="1:9">
      <c r="A14" s="1" t="s">
        <v>8</v>
      </c>
      <c r="B14" s="1" t="s">
        <v>0</v>
      </c>
      <c r="C14" s="1">
        <v>2355</v>
      </c>
      <c r="D14" s="1">
        <v>2211</v>
      </c>
      <c r="E14" s="7">
        <f t="shared" si="2"/>
        <v>2211.9388535031849</v>
      </c>
    </row>
    <row r="15" spans="1:9">
      <c r="A15" s="1"/>
      <c r="B15" s="1" t="s">
        <v>1</v>
      </c>
      <c r="C15" s="1">
        <v>1097</v>
      </c>
      <c r="D15" s="1">
        <v>1277</v>
      </c>
      <c r="E15" s="7">
        <f t="shared" si="2"/>
        <v>1278.1640838650867</v>
      </c>
    </row>
    <row r="16" spans="1:9">
      <c r="A16" s="1" t="s">
        <v>9</v>
      </c>
      <c r="B16" s="1" t="s">
        <v>0</v>
      </c>
      <c r="C16" s="1">
        <v>474</v>
      </c>
      <c r="D16" s="1">
        <v>318</v>
      </c>
      <c r="E16" s="7">
        <f t="shared" si="2"/>
        <v>318.67088607594934</v>
      </c>
    </row>
    <row r="17" spans="1:5">
      <c r="A17" s="1"/>
      <c r="B17" s="1" t="s">
        <v>1</v>
      </c>
      <c r="C17" s="1">
        <v>474</v>
      </c>
      <c r="D17" s="1">
        <v>318</v>
      </c>
      <c r="E17" s="7">
        <f t="shared" si="2"/>
        <v>318.67088607594934</v>
      </c>
    </row>
    <row r="18" spans="1:5">
      <c r="A18" s="1" t="s">
        <v>10</v>
      </c>
      <c r="B18" s="1" t="s">
        <v>0</v>
      </c>
      <c r="C18" s="1">
        <v>594</v>
      </c>
      <c r="D18" s="1">
        <v>521</v>
      </c>
      <c r="E18" s="7">
        <f t="shared" si="2"/>
        <v>521.87710437710439</v>
      </c>
    </row>
    <row r="19" spans="1:5">
      <c r="A19" s="1"/>
      <c r="B19" s="1" t="s">
        <v>1</v>
      </c>
      <c r="C19" s="1">
        <v>886</v>
      </c>
      <c r="D19" s="1">
        <v>514</v>
      </c>
      <c r="E19" s="7">
        <f t="shared" si="2"/>
        <v>514.58013544018058</v>
      </c>
    </row>
    <row r="20" spans="1:5">
      <c r="A20" s="1" t="s">
        <v>11</v>
      </c>
      <c r="B20" s="1" t="s">
        <v>0</v>
      </c>
      <c r="C20" s="1">
        <v>1725</v>
      </c>
      <c r="D20" s="1">
        <v>1545</v>
      </c>
      <c r="E20" s="7">
        <f t="shared" si="2"/>
        <v>1545.895652173913</v>
      </c>
    </row>
    <row r="21" spans="1:5">
      <c r="A21" s="1"/>
      <c r="B21" s="1" t="s">
        <v>1</v>
      </c>
      <c r="C21" s="1">
        <v>777</v>
      </c>
      <c r="D21" s="1">
        <v>940</v>
      </c>
      <c r="E21" s="7">
        <f t="shared" si="2"/>
        <v>941.20978120978123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2014-02-08T17:50:47Z</dcterms:modified>
</cp:coreProperties>
</file>