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255" yWindow="690" windowWidth="19320" windowHeight="7425" activeTab="2"/>
  </bookViews>
  <sheets>
    <sheet name="приход" sheetId="1" r:id="rId1"/>
    <sheet name="расход" sheetId="2" r:id="rId2"/>
    <sheet name="итог" sheetId="3" r:id="rId3"/>
  </sheets>
  <calcPr calcId="125725"/>
</workbook>
</file>

<file path=xl/calcChain.xml><?xml version="1.0" encoding="utf-8"?>
<calcChain xmlns="http://schemas.openxmlformats.org/spreadsheetml/2006/main">
  <c r="L4" i="3"/>
  <c r="M4"/>
  <c r="N4"/>
  <c r="L5"/>
  <c r="M5"/>
  <c r="N5"/>
  <c r="L6"/>
  <c r="M6"/>
  <c r="N6"/>
  <c r="L7"/>
  <c r="M7"/>
  <c r="N7"/>
  <c r="L8"/>
  <c r="M8"/>
  <c r="N8"/>
  <c r="L9"/>
  <c r="M9"/>
  <c r="N9"/>
  <c r="L10"/>
  <c r="M10"/>
  <c r="N10"/>
  <c r="L11"/>
  <c r="M11"/>
  <c r="N11"/>
  <c r="M3"/>
  <c r="N3"/>
  <c r="L3"/>
  <c r="H4"/>
  <c r="H5"/>
  <c r="H6"/>
  <c r="H7"/>
  <c r="H8"/>
  <c r="H9"/>
  <c r="H10"/>
  <c r="H11"/>
  <c r="H3"/>
  <c r="J4" l="1"/>
  <c r="I4" s="1"/>
  <c r="J5"/>
  <c r="I5" s="1"/>
  <c r="J6"/>
  <c r="I6" s="1"/>
  <c r="J7"/>
  <c r="I7" s="1"/>
  <c r="J8"/>
  <c r="I8" s="1"/>
  <c r="J9"/>
  <c r="I9" s="1"/>
  <c r="J10"/>
  <c r="I10" s="1"/>
  <c r="J11"/>
  <c r="I11" s="1"/>
  <c r="J3"/>
  <c r="I3" s="1"/>
  <c r="J4" i="2"/>
  <c r="J5"/>
  <c r="I5" s="1"/>
  <c r="J6"/>
  <c r="J7"/>
  <c r="J8"/>
  <c r="I8" s="1"/>
  <c r="J9"/>
  <c r="J10"/>
  <c r="J11"/>
  <c r="I4"/>
  <c r="I6"/>
  <c r="I7"/>
  <c r="I9"/>
  <c r="I10"/>
  <c r="I11"/>
  <c r="I3"/>
  <c r="J3"/>
</calcChain>
</file>

<file path=xl/sharedStrings.xml><?xml version="1.0" encoding="utf-8"?>
<sst xmlns="http://schemas.openxmlformats.org/spreadsheetml/2006/main" count="92" uniqueCount="23">
  <si>
    <t>p</t>
  </si>
  <si>
    <t>№ машины</t>
  </si>
  <si>
    <t>штрих=код</t>
  </si>
  <si>
    <t>товар</t>
  </si>
  <si>
    <t>д</t>
  </si>
  <si>
    <t>в</t>
  </si>
  <si>
    <t>цена</t>
  </si>
  <si>
    <t>приход</t>
  </si>
  <si>
    <t>остаток</t>
  </si>
  <si>
    <t>заказ</t>
  </si>
  <si>
    <t>в пал.</t>
  </si>
  <si>
    <t>аглаонема</t>
  </si>
  <si>
    <t>бегония</t>
  </si>
  <si>
    <t>вриезия</t>
  </si>
  <si>
    <t>гардения</t>
  </si>
  <si>
    <t>хризантема</t>
  </si>
  <si>
    <t>роза</t>
  </si>
  <si>
    <t>цикламен</t>
  </si>
  <si>
    <t>в12</t>
  </si>
  <si>
    <t>а5</t>
  </si>
  <si>
    <t>иванов</t>
  </si>
  <si>
    <t>пертров</t>
  </si>
  <si>
    <t>сидоров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</si>
</sst>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E7" sqref="E7"/>
    </sheetView>
  </sheetViews>
  <sheetFormatPr defaultRowHeight="15"/>
  <cols>
    <col min="4" max="4" width="13.85546875" bestFit="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1"/>
      <c r="B2" s="1" t="s">
        <v>18</v>
      </c>
      <c r="C2" s="1">
        <v>123</v>
      </c>
      <c r="D2" s="1" t="s">
        <v>11</v>
      </c>
      <c r="E2" s="1">
        <v>12</v>
      </c>
      <c r="F2" s="1"/>
      <c r="G2" s="1">
        <v>12</v>
      </c>
      <c r="H2" s="1">
        <v>10</v>
      </c>
      <c r="I2" s="1"/>
      <c r="J2" s="1"/>
      <c r="K2" s="1">
        <v>10</v>
      </c>
    </row>
    <row r="3" spans="1:11">
      <c r="A3" s="1"/>
      <c r="B3" s="1" t="s">
        <v>18</v>
      </c>
      <c r="C3" s="1">
        <v>122</v>
      </c>
      <c r="D3" s="1" t="s">
        <v>11</v>
      </c>
      <c r="E3" s="1">
        <v>15</v>
      </c>
      <c r="F3" s="1"/>
      <c r="G3" s="1">
        <v>15</v>
      </c>
      <c r="H3" s="1">
        <v>15</v>
      </c>
      <c r="I3" s="1"/>
      <c r="J3" s="1"/>
      <c r="K3" s="1">
        <v>5</v>
      </c>
    </row>
    <row r="4" spans="1:11">
      <c r="A4" s="1"/>
      <c r="B4" s="1" t="s">
        <v>18</v>
      </c>
      <c r="C4" s="1">
        <v>124</v>
      </c>
      <c r="D4" s="1" t="s">
        <v>12</v>
      </c>
      <c r="E4" s="1">
        <v>12</v>
      </c>
      <c r="F4" s="1"/>
      <c r="G4" s="1">
        <v>10</v>
      </c>
      <c r="H4" s="1">
        <v>20</v>
      </c>
      <c r="I4" s="1"/>
      <c r="J4" s="1"/>
      <c r="K4" s="1">
        <v>10</v>
      </c>
    </row>
    <row r="5" spans="1:11">
      <c r="A5" s="1"/>
      <c r="B5" s="1" t="s">
        <v>19</v>
      </c>
      <c r="C5" s="1">
        <v>125</v>
      </c>
      <c r="D5" s="1" t="s">
        <v>13</v>
      </c>
      <c r="E5" s="1">
        <v>12</v>
      </c>
      <c r="F5" s="1"/>
      <c r="G5" s="1">
        <v>12</v>
      </c>
      <c r="H5" s="1">
        <v>25</v>
      </c>
      <c r="I5" s="1"/>
      <c r="J5" s="1"/>
      <c r="K5" s="1">
        <v>5</v>
      </c>
    </row>
    <row r="6" spans="1:11">
      <c r="A6" s="1"/>
      <c r="B6" s="1" t="s">
        <v>18</v>
      </c>
      <c r="C6" s="1">
        <v>126</v>
      </c>
      <c r="D6" s="1" t="s">
        <v>14</v>
      </c>
      <c r="E6" s="1">
        <v>15</v>
      </c>
      <c r="F6" s="1"/>
      <c r="G6" s="1">
        <v>13</v>
      </c>
      <c r="H6" s="1">
        <v>10</v>
      </c>
      <c r="I6" s="1"/>
      <c r="J6" s="1"/>
      <c r="K6" s="1">
        <v>10</v>
      </c>
    </row>
    <row r="7" spans="1:11">
      <c r="A7" s="1"/>
      <c r="B7" s="1" t="s">
        <v>19</v>
      </c>
      <c r="C7" s="1">
        <v>127</v>
      </c>
      <c r="D7" s="1" t="s">
        <v>14</v>
      </c>
      <c r="E7" s="1">
        <v>17</v>
      </c>
      <c r="F7" s="1">
        <v>40</v>
      </c>
      <c r="G7" s="1">
        <v>20</v>
      </c>
      <c r="H7" s="1">
        <v>5</v>
      </c>
      <c r="I7" s="1"/>
      <c r="J7" s="1"/>
      <c r="K7" s="1">
        <v>5</v>
      </c>
    </row>
    <row r="8" spans="1:11">
      <c r="A8" s="1"/>
      <c r="B8" s="1" t="s">
        <v>19</v>
      </c>
      <c r="C8" s="1">
        <v>128</v>
      </c>
      <c r="D8" s="1" t="s">
        <v>15</v>
      </c>
      <c r="E8" s="1">
        <v>15</v>
      </c>
      <c r="F8" s="1"/>
      <c r="G8" s="1">
        <v>12</v>
      </c>
      <c r="H8" s="1">
        <v>100</v>
      </c>
      <c r="I8" s="1"/>
      <c r="J8" s="1"/>
      <c r="K8" s="1">
        <v>20</v>
      </c>
    </row>
    <row r="9" spans="1:11">
      <c r="A9" s="1"/>
      <c r="B9" s="1" t="s">
        <v>18</v>
      </c>
      <c r="C9" s="1">
        <v>129</v>
      </c>
      <c r="D9" s="1" t="s">
        <v>16</v>
      </c>
      <c r="E9" s="1">
        <v>10</v>
      </c>
      <c r="F9" s="1"/>
      <c r="G9" s="1">
        <v>13</v>
      </c>
      <c r="H9" s="1">
        <v>300</v>
      </c>
      <c r="I9" s="1"/>
      <c r="J9" s="1"/>
      <c r="K9" s="1">
        <v>10</v>
      </c>
    </row>
    <row r="10" spans="1:11">
      <c r="A10" s="1"/>
      <c r="B10" s="1" t="s">
        <v>19</v>
      </c>
      <c r="C10" s="1">
        <v>120</v>
      </c>
      <c r="D10" s="1" t="s">
        <v>17</v>
      </c>
      <c r="E10" s="1">
        <v>12</v>
      </c>
      <c r="F10" s="1"/>
      <c r="G10" s="1">
        <v>23</v>
      </c>
      <c r="H10" s="1">
        <v>30</v>
      </c>
      <c r="I10" s="1"/>
      <c r="J10" s="1"/>
      <c r="K10" s="1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activeCell="N4" sqref="N4"/>
    </sheetView>
  </sheetViews>
  <sheetFormatPr defaultRowHeight="15"/>
  <cols>
    <col min="4" max="4" width="11.7109375" bestFit="1" customWidth="1"/>
  </cols>
  <sheetData>
    <row r="1" spans="1:14">
      <c r="L1" s="1" t="s">
        <v>20</v>
      </c>
      <c r="M1" s="1" t="s">
        <v>21</v>
      </c>
      <c r="N1" s="1" t="s">
        <v>22</v>
      </c>
    </row>
    <row r="2" spans="1:1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 t="s">
        <v>10</v>
      </c>
      <c r="L2" s="1"/>
      <c r="M2" s="1"/>
      <c r="N2" s="1"/>
    </row>
    <row r="3" spans="1:14">
      <c r="A3" s="1"/>
      <c r="B3" s="1" t="s">
        <v>18</v>
      </c>
      <c r="C3" s="1">
        <v>123</v>
      </c>
      <c r="D3" s="1" t="s">
        <v>11</v>
      </c>
      <c r="E3" s="1">
        <v>12</v>
      </c>
      <c r="F3" s="1"/>
      <c r="G3" s="1">
        <v>12</v>
      </c>
      <c r="H3" s="1"/>
      <c r="I3" s="1">
        <f>H3-J3</f>
        <v>-9</v>
      </c>
      <c r="J3" s="1">
        <f>SUM(L3:N3)</f>
        <v>9</v>
      </c>
      <c r="K3" s="2">
        <v>10</v>
      </c>
      <c r="L3" s="3">
        <v>5</v>
      </c>
      <c r="M3" s="1"/>
      <c r="N3" s="1">
        <v>4</v>
      </c>
    </row>
    <row r="4" spans="1:14">
      <c r="A4" s="1"/>
      <c r="B4" s="1" t="s">
        <v>18</v>
      </c>
      <c r="C4" s="1">
        <v>122</v>
      </c>
      <c r="D4" s="1" t="s">
        <v>11</v>
      </c>
      <c r="E4" s="1">
        <v>15</v>
      </c>
      <c r="F4" s="1"/>
      <c r="G4" s="1">
        <v>15</v>
      </c>
      <c r="H4" s="1"/>
      <c r="I4" s="1">
        <f t="shared" ref="I4:I11" si="0">H4-J4</f>
        <v>-5</v>
      </c>
      <c r="J4" s="1">
        <f t="shared" ref="J4:J11" si="1">SUM(L4:N4)</f>
        <v>5</v>
      </c>
      <c r="K4" s="2">
        <v>5</v>
      </c>
      <c r="L4" s="3">
        <v>2</v>
      </c>
      <c r="M4" s="3">
        <v>2</v>
      </c>
      <c r="N4" s="3">
        <v>1</v>
      </c>
    </row>
    <row r="5" spans="1:14">
      <c r="A5" s="1"/>
      <c r="B5" s="1" t="s">
        <v>18</v>
      </c>
      <c r="C5" s="1">
        <v>124</v>
      </c>
      <c r="D5" s="1" t="s">
        <v>12</v>
      </c>
      <c r="E5" s="1">
        <v>12</v>
      </c>
      <c r="F5" s="1"/>
      <c r="G5" s="1">
        <v>10</v>
      </c>
      <c r="H5" s="1"/>
      <c r="I5" s="1">
        <f t="shared" si="0"/>
        <v>-9</v>
      </c>
      <c r="J5" s="1">
        <f t="shared" si="1"/>
        <v>9</v>
      </c>
      <c r="K5" s="2">
        <v>10</v>
      </c>
      <c r="L5" s="3">
        <v>5</v>
      </c>
      <c r="M5" s="1"/>
      <c r="N5" s="1">
        <v>4</v>
      </c>
    </row>
    <row r="6" spans="1:14">
      <c r="A6" s="1"/>
      <c r="B6" s="1" t="s">
        <v>19</v>
      </c>
      <c r="C6" s="1">
        <v>125</v>
      </c>
      <c r="D6" s="1" t="s">
        <v>13</v>
      </c>
      <c r="E6" s="1">
        <v>12</v>
      </c>
      <c r="F6" s="1"/>
      <c r="G6" s="1">
        <v>12</v>
      </c>
      <c r="H6" s="1"/>
      <c r="I6" s="1">
        <f t="shared" si="0"/>
        <v>-16</v>
      </c>
      <c r="J6" s="1">
        <f t="shared" si="1"/>
        <v>16</v>
      </c>
      <c r="K6" s="2">
        <v>5</v>
      </c>
      <c r="L6" s="1"/>
      <c r="M6" s="1">
        <v>12</v>
      </c>
      <c r="N6" s="1">
        <v>4</v>
      </c>
    </row>
    <row r="7" spans="1:14">
      <c r="A7" s="1"/>
      <c r="B7" s="1" t="s">
        <v>18</v>
      </c>
      <c r="C7" s="1">
        <v>126</v>
      </c>
      <c r="D7" s="1" t="s">
        <v>14</v>
      </c>
      <c r="E7" s="1">
        <v>15</v>
      </c>
      <c r="F7" s="1"/>
      <c r="G7" s="1">
        <v>13</v>
      </c>
      <c r="H7" s="1"/>
      <c r="I7" s="1">
        <f t="shared" si="0"/>
        <v>-6</v>
      </c>
      <c r="J7" s="1">
        <f t="shared" si="1"/>
        <v>6</v>
      </c>
      <c r="K7" s="2">
        <v>10</v>
      </c>
      <c r="L7" s="3">
        <v>3</v>
      </c>
      <c r="M7" s="3">
        <v>2</v>
      </c>
      <c r="N7" s="3">
        <v>1</v>
      </c>
    </row>
    <row r="8" spans="1:14">
      <c r="A8" s="1"/>
      <c r="B8" s="1" t="s">
        <v>19</v>
      </c>
      <c r="C8" s="1">
        <v>127</v>
      </c>
      <c r="D8" s="1" t="s">
        <v>14</v>
      </c>
      <c r="E8" s="1">
        <v>17</v>
      </c>
      <c r="F8" s="1">
        <v>40</v>
      </c>
      <c r="G8" s="1">
        <v>20</v>
      </c>
      <c r="H8" s="1"/>
      <c r="I8" s="1">
        <f t="shared" si="0"/>
        <v>0</v>
      </c>
      <c r="J8" s="1">
        <f t="shared" si="1"/>
        <v>0</v>
      </c>
      <c r="K8" s="2">
        <v>5</v>
      </c>
      <c r="L8" s="1"/>
      <c r="M8" s="3"/>
      <c r="N8" s="3"/>
    </row>
    <row r="9" spans="1:14">
      <c r="A9" s="1"/>
      <c r="B9" s="1" t="s">
        <v>19</v>
      </c>
      <c r="C9" s="1">
        <v>128</v>
      </c>
      <c r="D9" s="1" t="s">
        <v>15</v>
      </c>
      <c r="E9" s="1">
        <v>15</v>
      </c>
      <c r="F9" s="1"/>
      <c r="G9" s="1">
        <v>12</v>
      </c>
      <c r="H9" s="1"/>
      <c r="I9" s="1">
        <f t="shared" si="0"/>
        <v>-80</v>
      </c>
      <c r="J9" s="1">
        <f t="shared" si="1"/>
        <v>80</v>
      </c>
      <c r="K9" s="2">
        <v>20</v>
      </c>
      <c r="L9" s="3">
        <v>10</v>
      </c>
      <c r="M9" s="3">
        <v>40</v>
      </c>
      <c r="N9" s="3">
        <v>30</v>
      </c>
    </row>
    <row r="10" spans="1:14">
      <c r="A10" s="1"/>
      <c r="B10" s="1" t="s">
        <v>18</v>
      </c>
      <c r="C10" s="1">
        <v>129</v>
      </c>
      <c r="D10" s="1" t="s">
        <v>16</v>
      </c>
      <c r="E10" s="1">
        <v>10</v>
      </c>
      <c r="F10" s="1"/>
      <c r="G10" s="1">
        <v>13</v>
      </c>
      <c r="H10" s="1"/>
      <c r="I10" s="1">
        <f t="shared" si="0"/>
        <v>-190</v>
      </c>
      <c r="J10" s="1">
        <f t="shared" si="1"/>
        <v>190</v>
      </c>
      <c r="K10" s="2">
        <v>10</v>
      </c>
      <c r="L10" s="3">
        <v>50</v>
      </c>
      <c r="M10" s="3">
        <v>100</v>
      </c>
      <c r="N10" s="3">
        <v>40</v>
      </c>
    </row>
    <row r="11" spans="1:14">
      <c r="A11" s="1"/>
      <c r="B11" s="1" t="s">
        <v>19</v>
      </c>
      <c r="C11" s="1">
        <v>120</v>
      </c>
      <c r="D11" s="1" t="s">
        <v>17</v>
      </c>
      <c r="E11" s="1">
        <v>12</v>
      </c>
      <c r="F11" s="1"/>
      <c r="G11" s="1">
        <v>23</v>
      </c>
      <c r="H11" s="1"/>
      <c r="I11" s="1">
        <f t="shared" si="0"/>
        <v>-28</v>
      </c>
      <c r="J11" s="1">
        <f t="shared" si="1"/>
        <v>28</v>
      </c>
      <c r="K11" s="2">
        <v>5</v>
      </c>
      <c r="L11" s="3">
        <v>3</v>
      </c>
      <c r="M11" s="3">
        <v>20</v>
      </c>
      <c r="N11" s="3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1"/>
  <sheetViews>
    <sheetView showZeros="0" tabSelected="1" workbookViewId="0">
      <selection activeCell="H3" activeCellId="1" sqref="L3:N11 H3:H11"/>
    </sheetView>
  </sheetViews>
  <sheetFormatPr defaultRowHeight="15"/>
  <cols>
    <col min="2" max="2" width="11.28515625" bestFit="1" customWidth="1"/>
    <col min="3" max="3" width="11" bestFit="1" customWidth="1"/>
    <col min="4" max="4" width="11.7109375" bestFit="1" customWidth="1"/>
  </cols>
  <sheetData>
    <row r="1" spans="1:14">
      <c r="L1" s="1" t="s">
        <v>20</v>
      </c>
      <c r="M1" s="1" t="s">
        <v>21</v>
      </c>
      <c r="N1" s="1" t="s">
        <v>22</v>
      </c>
    </row>
    <row r="2" spans="1:1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 t="s">
        <v>10</v>
      </c>
      <c r="L2" s="1"/>
      <c r="M2" s="1"/>
      <c r="N2" s="1"/>
    </row>
    <row r="3" spans="1:14">
      <c r="A3" s="1"/>
      <c r="B3" s="1" t="s">
        <v>18</v>
      </c>
      <c r="C3" s="1">
        <v>123</v>
      </c>
      <c r="D3" s="1" t="s">
        <v>11</v>
      </c>
      <c r="E3" s="1">
        <v>12</v>
      </c>
      <c r="F3" s="1"/>
      <c r="G3" s="1">
        <v>12</v>
      </c>
      <c r="H3" s="1">
        <f>IFERROR(VLOOKUP($C3,приход!$C$2:$H$10,MATCH(итог!H$2,приход!$C$1:$H$1,0),0),0)</f>
        <v>10</v>
      </c>
      <c r="I3" s="1">
        <f>H3-J3</f>
        <v>1</v>
      </c>
      <c r="J3" s="1">
        <f>SUM(L3:N3)</f>
        <v>9</v>
      </c>
      <c r="K3" s="2">
        <v>10</v>
      </c>
      <c r="L3" s="3">
        <f>IFERROR(VLOOKUP($C3,расход!$C$3:$N$11,MATCH(итог!L$1,расход!$C$1:$N$1,0),0),0)</f>
        <v>5</v>
      </c>
      <c r="M3" s="3">
        <f>IFERROR(VLOOKUP($C3,расход!$C$3:$N$11,MATCH(итог!M$1,расход!$C$1:$N$1,0),0),0)</f>
        <v>0</v>
      </c>
      <c r="N3" s="3">
        <f>IFERROR(VLOOKUP($C3,расход!$C$3:$N$11,MATCH(итог!N$1,расход!$C$1:$N$1,0),0),0)</f>
        <v>4</v>
      </c>
    </row>
    <row r="4" spans="1:14">
      <c r="A4" s="1"/>
      <c r="B4" s="1"/>
      <c r="C4" s="1">
        <v>122</v>
      </c>
      <c r="D4" s="1" t="s">
        <v>11</v>
      </c>
      <c r="E4" s="1">
        <v>15</v>
      </c>
      <c r="F4" s="1"/>
      <c r="G4" s="1">
        <v>15</v>
      </c>
      <c r="H4" s="1">
        <f>IFERROR(VLOOKUP($C4,приход!$C$2:$H$10,MATCH(итог!H$2,приход!$C$1:$H$1,0),0),0)</f>
        <v>15</v>
      </c>
      <c r="I4" s="1">
        <f t="shared" ref="I4:I11" si="0">H4-J4</f>
        <v>10</v>
      </c>
      <c r="J4" s="1">
        <f t="shared" ref="J4:J11" si="1">SUM(L4:N4)</f>
        <v>5</v>
      </c>
      <c r="K4" s="2">
        <v>5</v>
      </c>
      <c r="L4" s="3">
        <f>IFERROR(VLOOKUP($C4,расход!$C$3:$N$11,MATCH(итог!L$1,расход!$C$1:$N$1,0),0),0)</f>
        <v>2</v>
      </c>
      <c r="M4" s="3">
        <f>IFERROR(VLOOKUP($C4,расход!$C$3:$N$11,MATCH(итог!M$1,расход!$C$1:$N$1,0),0),0)</f>
        <v>2</v>
      </c>
      <c r="N4" s="3">
        <f>IFERROR(VLOOKUP($C4,расход!$C$3:$N$11,MATCH(итог!N$1,расход!$C$1:$N$1,0),0),0)</f>
        <v>1</v>
      </c>
    </row>
    <row r="5" spans="1:14">
      <c r="A5" s="1"/>
      <c r="B5" s="1" t="s">
        <v>18</v>
      </c>
      <c r="C5" s="1">
        <v>124</v>
      </c>
      <c r="D5" s="1" t="s">
        <v>12</v>
      </c>
      <c r="E5" s="1">
        <v>12</v>
      </c>
      <c r="F5" s="1"/>
      <c r="G5" s="1">
        <v>10</v>
      </c>
      <c r="H5" s="1">
        <f>IFERROR(VLOOKUP($C5,приход!$C$2:$H$10,MATCH(итог!H$2,приход!$C$1:$H$1,0),0),0)</f>
        <v>20</v>
      </c>
      <c r="I5" s="1">
        <f t="shared" si="0"/>
        <v>11</v>
      </c>
      <c r="J5" s="1">
        <f t="shared" si="1"/>
        <v>9</v>
      </c>
      <c r="K5" s="2">
        <v>10</v>
      </c>
      <c r="L5" s="3">
        <f>IFERROR(VLOOKUP($C5,расход!$C$3:$N$11,MATCH(итог!L$1,расход!$C$1:$N$1,0),0),0)</f>
        <v>5</v>
      </c>
      <c r="M5" s="3">
        <f>IFERROR(VLOOKUP($C5,расход!$C$3:$N$11,MATCH(итог!M$1,расход!$C$1:$N$1,0),0),0)</f>
        <v>0</v>
      </c>
      <c r="N5" s="3">
        <f>IFERROR(VLOOKUP($C5,расход!$C$3:$N$11,MATCH(итог!N$1,расход!$C$1:$N$1,0),0),0)</f>
        <v>4</v>
      </c>
    </row>
    <row r="6" spans="1:14">
      <c r="A6" s="1"/>
      <c r="B6" s="1" t="s">
        <v>19</v>
      </c>
      <c r="C6" s="1">
        <v>125</v>
      </c>
      <c r="D6" s="1" t="s">
        <v>13</v>
      </c>
      <c r="E6" s="1">
        <v>12</v>
      </c>
      <c r="F6" s="1"/>
      <c r="G6" s="1">
        <v>12</v>
      </c>
      <c r="H6" s="1">
        <f>IFERROR(VLOOKUP($C6,приход!$C$2:$H$10,MATCH(итог!H$2,приход!$C$1:$H$1,0),0),0)</f>
        <v>25</v>
      </c>
      <c r="I6" s="1">
        <f t="shared" si="0"/>
        <v>9</v>
      </c>
      <c r="J6" s="1">
        <f t="shared" si="1"/>
        <v>16</v>
      </c>
      <c r="K6" s="2">
        <v>5</v>
      </c>
      <c r="L6" s="3">
        <f>IFERROR(VLOOKUP($C6,расход!$C$3:$N$11,MATCH(итог!L$1,расход!$C$1:$N$1,0),0),0)</f>
        <v>0</v>
      </c>
      <c r="M6" s="3">
        <f>IFERROR(VLOOKUP($C6,расход!$C$3:$N$11,MATCH(итог!M$1,расход!$C$1:$N$1,0),0),0)</f>
        <v>12</v>
      </c>
      <c r="N6" s="3">
        <f>IFERROR(VLOOKUP($C6,расход!$C$3:$N$11,MATCH(итог!N$1,расход!$C$1:$N$1,0),0),0)</f>
        <v>4</v>
      </c>
    </row>
    <row r="7" spans="1:14">
      <c r="A7" s="1"/>
      <c r="B7" s="1" t="s">
        <v>18</v>
      </c>
      <c r="C7" s="1">
        <v>126</v>
      </c>
      <c r="D7" s="1" t="s">
        <v>14</v>
      </c>
      <c r="E7" s="1">
        <v>15</v>
      </c>
      <c r="F7" s="1"/>
      <c r="G7" s="1">
        <v>13</v>
      </c>
      <c r="H7" s="1">
        <f>IFERROR(VLOOKUP($C7,приход!$C$2:$H$10,MATCH(итог!H$2,приход!$C$1:$H$1,0),0),0)</f>
        <v>10</v>
      </c>
      <c r="I7" s="1">
        <f t="shared" si="0"/>
        <v>4</v>
      </c>
      <c r="J7" s="1">
        <f t="shared" si="1"/>
        <v>6</v>
      </c>
      <c r="K7" s="2">
        <v>10</v>
      </c>
      <c r="L7" s="3">
        <f>IFERROR(VLOOKUP($C7,расход!$C$3:$N$11,MATCH(итог!L$1,расход!$C$1:$N$1,0),0),0)</f>
        <v>3</v>
      </c>
      <c r="M7" s="3">
        <f>IFERROR(VLOOKUP($C7,расход!$C$3:$N$11,MATCH(итог!M$1,расход!$C$1:$N$1,0),0),0)</f>
        <v>2</v>
      </c>
      <c r="N7" s="3">
        <f>IFERROR(VLOOKUP($C7,расход!$C$3:$N$11,MATCH(итог!N$1,расход!$C$1:$N$1,0),0),0)</f>
        <v>1</v>
      </c>
    </row>
    <row r="8" spans="1:14">
      <c r="A8" s="1"/>
      <c r="B8" s="1" t="s">
        <v>19</v>
      </c>
      <c r="C8" s="1">
        <v>127</v>
      </c>
      <c r="D8" s="1" t="s">
        <v>14</v>
      </c>
      <c r="E8" s="1">
        <v>17</v>
      </c>
      <c r="F8" s="1">
        <v>40</v>
      </c>
      <c r="G8" s="1">
        <v>20</v>
      </c>
      <c r="H8" s="1">
        <f>IFERROR(VLOOKUP($C8,приход!$C$2:$H$10,MATCH(итог!H$2,приход!$C$1:$H$1,0),0),0)</f>
        <v>5</v>
      </c>
      <c r="I8" s="1">
        <f t="shared" si="0"/>
        <v>5</v>
      </c>
      <c r="J8" s="1">
        <f t="shared" si="1"/>
        <v>0</v>
      </c>
      <c r="K8" s="2">
        <v>5</v>
      </c>
      <c r="L8" s="3">
        <f>IFERROR(VLOOKUP($C8,расход!$C$3:$N$11,MATCH(итог!L$1,расход!$C$1:$N$1,0),0),0)</f>
        <v>0</v>
      </c>
      <c r="M8" s="3">
        <f>IFERROR(VLOOKUP($C8,расход!$C$3:$N$11,MATCH(итог!M$1,расход!$C$1:$N$1,0),0),0)</f>
        <v>0</v>
      </c>
      <c r="N8" s="3">
        <f>IFERROR(VLOOKUP($C8,расход!$C$3:$N$11,MATCH(итог!N$1,расход!$C$1:$N$1,0),0),0)</f>
        <v>0</v>
      </c>
    </row>
    <row r="9" spans="1:14">
      <c r="A9" s="1"/>
      <c r="B9" s="1" t="s">
        <v>19</v>
      </c>
      <c r="C9" s="1">
        <v>128</v>
      </c>
      <c r="D9" s="1" t="s">
        <v>15</v>
      </c>
      <c r="E9" s="1">
        <v>15</v>
      </c>
      <c r="F9" s="1"/>
      <c r="G9" s="1">
        <v>12</v>
      </c>
      <c r="H9" s="1">
        <f>IFERROR(VLOOKUP($C9,приход!$C$2:$H$10,MATCH(итог!H$2,приход!$C$1:$H$1,0),0),0)</f>
        <v>100</v>
      </c>
      <c r="I9" s="1">
        <f t="shared" si="0"/>
        <v>20</v>
      </c>
      <c r="J9" s="1">
        <f t="shared" si="1"/>
        <v>80</v>
      </c>
      <c r="K9" s="2">
        <v>20</v>
      </c>
      <c r="L9" s="3">
        <f>IFERROR(VLOOKUP($C9,расход!$C$3:$N$11,MATCH(итог!L$1,расход!$C$1:$N$1,0),0),0)</f>
        <v>10</v>
      </c>
      <c r="M9" s="3">
        <f>IFERROR(VLOOKUP($C9,расход!$C$3:$N$11,MATCH(итог!M$1,расход!$C$1:$N$1,0),0),0)</f>
        <v>40</v>
      </c>
      <c r="N9" s="3">
        <f>IFERROR(VLOOKUP($C9,расход!$C$3:$N$11,MATCH(итог!N$1,расход!$C$1:$N$1,0),0),0)</f>
        <v>30</v>
      </c>
    </row>
    <row r="10" spans="1:14">
      <c r="A10" s="1"/>
      <c r="B10" s="1" t="s">
        <v>18</v>
      </c>
      <c r="C10" s="1">
        <v>129</v>
      </c>
      <c r="D10" s="1" t="s">
        <v>16</v>
      </c>
      <c r="E10" s="1">
        <v>10</v>
      </c>
      <c r="F10" s="1"/>
      <c r="G10" s="1">
        <v>13</v>
      </c>
      <c r="H10" s="1">
        <f>IFERROR(VLOOKUP($C10,приход!$C$2:$H$10,MATCH(итог!H$2,приход!$C$1:$H$1,0),0),0)</f>
        <v>300</v>
      </c>
      <c r="I10" s="1">
        <f t="shared" si="0"/>
        <v>110</v>
      </c>
      <c r="J10" s="1">
        <f t="shared" si="1"/>
        <v>190</v>
      </c>
      <c r="K10" s="2">
        <v>10</v>
      </c>
      <c r="L10" s="3">
        <f>IFERROR(VLOOKUP($C10,расход!$C$3:$N$11,MATCH(итог!L$1,расход!$C$1:$N$1,0),0),0)</f>
        <v>50</v>
      </c>
      <c r="M10" s="3">
        <f>IFERROR(VLOOKUP($C10,расход!$C$3:$N$11,MATCH(итог!M$1,расход!$C$1:$N$1,0),0),0)</f>
        <v>100</v>
      </c>
      <c r="N10" s="3">
        <f>IFERROR(VLOOKUP($C10,расход!$C$3:$N$11,MATCH(итог!N$1,расход!$C$1:$N$1,0),0),0)</f>
        <v>40</v>
      </c>
    </row>
    <row r="11" spans="1:14">
      <c r="A11" s="1"/>
      <c r="B11" s="1" t="s">
        <v>19</v>
      </c>
      <c r="C11" s="1">
        <v>120</v>
      </c>
      <c r="D11" s="1" t="s">
        <v>17</v>
      </c>
      <c r="E11" s="1">
        <v>12</v>
      </c>
      <c r="F11" s="1"/>
      <c r="G11" s="1">
        <v>23</v>
      </c>
      <c r="H11" s="1">
        <f>IFERROR(VLOOKUP($C11,приход!$C$2:$H$10,MATCH(итог!H$2,приход!$C$1:$H$1,0),0),0)</f>
        <v>30</v>
      </c>
      <c r="I11" s="1">
        <f t="shared" si="0"/>
        <v>2</v>
      </c>
      <c r="J11" s="1">
        <f t="shared" si="1"/>
        <v>28</v>
      </c>
      <c r="K11" s="2">
        <v>5</v>
      </c>
      <c r="L11" s="3">
        <f>IFERROR(VLOOKUP($C11,расход!$C$3:$N$11,MATCH(итог!L$1,расход!$C$1:$N$1,0),0),0)</f>
        <v>3</v>
      </c>
      <c r="M11" s="3">
        <f>IFERROR(VLOOKUP($C11,расход!$C$3:$N$11,MATCH(итог!M$1,расход!$C$1:$N$1,0),0),0)</f>
        <v>20</v>
      </c>
      <c r="N11" s="3">
        <f>IFERROR(VLOOKUP($C11,расход!$C$3:$N$11,MATCH(итог!N$1,расход!$C$1:$N$1,0),0),0)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приход</vt:lpstr>
      <vt:lpstr>расход</vt:lpstr>
      <vt:lpstr>итог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rakitin</cp:lastModifiedBy>
  <dcterms:created xsi:type="dcterms:W3CDTF">2014-01-22T19:26:50Z</dcterms:created>
  <dcterms:modified xsi:type="dcterms:W3CDTF">2014-01-23T04:23:44Z</dcterms:modified>
</cp:coreProperties>
</file>