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20115" windowHeight="8190"/>
  </bookViews>
  <sheets>
    <sheet name="Лист1_Вертик" sheetId="7" r:id="rId1"/>
    <sheet name="Лист1" sheetId="8" r:id="rId2"/>
    <sheet name="Лист 2_Гориз" sheetId="6" r:id="rId3"/>
  </sheets>
  <definedNames>
    <definedName name="_xlnm._FilterDatabase" localSheetId="2" hidden="1">'Лист 2_Гориз'!$A$3:$H$41</definedName>
  </definedNames>
  <calcPr calcId="144525"/>
  <pivotCaches>
    <pivotCache cacheId="13" r:id="rId4"/>
  </pivotCaches>
</workbook>
</file>

<file path=xl/calcChain.xml><?xml version="1.0" encoding="utf-8"?>
<calcChain xmlns="http://schemas.openxmlformats.org/spreadsheetml/2006/main">
  <c r="F39" i="6" l="1"/>
  <c r="F40" i="6" s="1"/>
  <c r="H40" i="6" s="1"/>
  <c r="F36" i="6"/>
  <c r="F37" i="6" s="1"/>
  <c r="H37" i="6" s="1"/>
  <c r="F33" i="6"/>
  <c r="F32" i="6"/>
  <c r="F29" i="6"/>
  <c r="F28" i="6"/>
  <c r="F25" i="6"/>
  <c r="F26" i="6" s="1"/>
  <c r="H26" i="6" s="1"/>
  <c r="F22" i="6"/>
  <c r="F21" i="6"/>
  <c r="F20" i="6"/>
  <c r="F19" i="6"/>
  <c r="F16" i="6"/>
  <c r="F17" i="6" s="1"/>
  <c r="H17" i="6" s="1"/>
  <c r="F13" i="6"/>
  <c r="F12" i="6"/>
  <c r="C13" i="7"/>
  <c r="D13" i="7" s="1"/>
  <c r="C12" i="7"/>
  <c r="D12" i="7" s="1"/>
  <c r="C11" i="7"/>
  <c r="D11" i="7" s="1"/>
  <c r="C10" i="7"/>
  <c r="D10" i="7" s="1"/>
  <c r="C9" i="7"/>
  <c r="D9" i="7" s="1"/>
  <c r="C8" i="7"/>
  <c r="D8" i="7" s="1"/>
  <c r="C7" i="7"/>
  <c r="D7" i="7" s="1"/>
  <c r="C6" i="7"/>
  <c r="D6" i="7" s="1"/>
  <c r="C5" i="7"/>
  <c r="D5" i="7" s="1"/>
  <c r="C4" i="7"/>
  <c r="D4" i="7" s="1"/>
  <c r="F9" i="6"/>
  <c r="F10" i="6" s="1"/>
  <c r="H10" i="6" s="1"/>
  <c r="F14" i="6" l="1"/>
  <c r="H14" i="6" s="1"/>
  <c r="F23" i="6"/>
  <c r="H23" i="6" s="1"/>
  <c r="F30" i="6"/>
  <c r="H30" i="6" s="1"/>
  <c r="F34" i="6"/>
  <c r="H34" i="6" s="1"/>
  <c r="D14" i="7"/>
  <c r="C14" i="7"/>
  <c r="F6" i="6"/>
  <c r="F5" i="6"/>
  <c r="F7" i="6" l="1"/>
  <c r="F41" i="6" s="1"/>
  <c r="H7" i="6"/>
  <c r="H41" i="6" s="1"/>
</calcChain>
</file>

<file path=xl/sharedStrings.xml><?xml version="1.0" encoding="utf-8"?>
<sst xmlns="http://schemas.openxmlformats.org/spreadsheetml/2006/main" count="102" uniqueCount="53">
  <si>
    <t>матер1</t>
  </si>
  <si>
    <t>матер2</t>
  </si>
  <si>
    <t>матер3</t>
  </si>
  <si>
    <t>матер4</t>
  </si>
  <si>
    <t>матер5</t>
  </si>
  <si>
    <t>матер6</t>
  </si>
  <si>
    <t>матер7</t>
  </si>
  <si>
    <t>матер8</t>
  </si>
  <si>
    <t>матер9</t>
  </si>
  <si>
    <t>матер10</t>
  </si>
  <si>
    <t>деталь1</t>
  </si>
  <si>
    <t>деталь2</t>
  </si>
  <si>
    <t>деталь3</t>
  </si>
  <si>
    <t>деталь4</t>
  </si>
  <si>
    <t>деталь5</t>
  </si>
  <si>
    <t>деталь6</t>
  </si>
  <si>
    <t>деталь7</t>
  </si>
  <si>
    <t>деталь8</t>
  </si>
  <si>
    <t>деталь9</t>
  </si>
  <si>
    <t>деталь10</t>
  </si>
  <si>
    <t>кг</t>
  </si>
  <si>
    <t>шт</t>
  </si>
  <si>
    <t>м2</t>
  </si>
  <si>
    <t>ед. измер.</t>
  </si>
  <si>
    <t>цена, руб.</t>
  </si>
  <si>
    <t>норма расх</t>
  </si>
  <si>
    <t>наименование детали</t>
  </si>
  <si>
    <t>к-во, шт.</t>
  </si>
  <si>
    <t>к-во деталей</t>
  </si>
  <si>
    <t>сумма на 1 деталь, руб.</t>
  </si>
  <si>
    <t>Всего:</t>
  </si>
  <si>
    <t>наименование</t>
  </si>
  <si>
    <t>сумма на к-во деталей, руб.</t>
  </si>
  <si>
    <t>материалы</t>
  </si>
  <si>
    <t>Всего</t>
  </si>
  <si>
    <t>Горизонтальная таблица</t>
  </si>
  <si>
    <t>матер1 кг</t>
  </si>
  <si>
    <t>матер2 шт</t>
  </si>
  <si>
    <t>матер3 м2</t>
  </si>
  <si>
    <t>матер4 кг</t>
  </si>
  <si>
    <t>матер5 кг</t>
  </si>
  <si>
    <t>матер6 шт</t>
  </si>
  <si>
    <t>матер7 шт</t>
  </si>
  <si>
    <t>матер8 шт</t>
  </si>
  <si>
    <t>матер9 кг</t>
  </si>
  <si>
    <t>матер10 м2</t>
  </si>
  <si>
    <t>Сумма на изд, руб.</t>
  </si>
  <si>
    <t>Сумма на к-во, руб.</t>
  </si>
  <si>
    <t>Названия строк</t>
  </si>
  <si>
    <t>(пусто)</t>
  </si>
  <si>
    <t>Общий итог</t>
  </si>
  <si>
    <t>`------ материал с единицей измерений объединил</t>
  </si>
  <si>
    <t>` ------- как быть с ценой?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</si>
</sst>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3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164" fontId="1" fillId="0" borderId="0" xfId="0" applyNumberFormat="1" applyFont="1"/>
    <xf numFmtId="0" fontId="1" fillId="0" borderId="1" xfId="0" applyFont="1" applyFill="1" applyBorder="1"/>
    <xf numFmtId="0" fontId="1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удрявцев Артём" refreshedDate="41649.581416203706" createdVersion="4" refreshedVersion="4" minRefreshableVersion="3" recordCount="13">
  <cacheSource type="worksheet">
    <worksheetSource ref="A1:N14" sheet="Лист1_Вертик"/>
  </cacheSource>
  <cacheFields count="14">
    <cacheField name="1" numFmtId="0">
      <sharedItems containsBlank="1" count="13">
        <s v="наименование детали"/>
        <m/>
        <s v="деталь1"/>
        <s v="деталь2"/>
        <s v="деталь3"/>
        <s v="деталь4"/>
        <s v="деталь5"/>
        <s v="деталь6"/>
        <s v="деталь7"/>
        <s v="деталь8"/>
        <s v="деталь9"/>
        <s v="деталь10"/>
        <s v="Всего:"/>
      </sharedItems>
    </cacheField>
    <cacheField name="2" numFmtId="0">
      <sharedItems containsBlank="1" containsMixedTypes="1" containsNumber="1" containsInteger="1" minValue="2" maxValue="36" count="12">
        <s v="к-во, шт."/>
        <m/>
        <n v="12"/>
        <n v="24"/>
        <n v="25"/>
        <n v="10"/>
        <n v="36"/>
        <n v="27"/>
        <n v="2"/>
        <n v="5"/>
        <n v="9"/>
        <n v="17"/>
      </sharedItems>
    </cacheField>
    <cacheField name="3" numFmtId="0">
      <sharedItems containsBlank="1" containsMixedTypes="1" containsNumber="1" containsInteger="1" minValue="350" maxValue="17821" count="13">
        <s v="Сумма на изд, руб."/>
        <m/>
        <n v="767"/>
        <n v="400"/>
        <n v="574"/>
        <n v="10450"/>
        <n v="3106"/>
        <n v="416"/>
        <n v="805"/>
        <n v="503"/>
        <n v="350"/>
        <n v="450"/>
        <n v="17821"/>
      </sharedItems>
    </cacheField>
    <cacheField name="4" numFmtId="0">
      <sharedItems containsBlank="1" containsMixedTypes="1" containsNumber="1" containsInteger="1" minValue="1610" maxValue="275627"/>
    </cacheField>
    <cacheField name="5" numFmtId="0">
      <sharedItems containsBlank="1" containsMixedTypes="1" containsNumber="1" containsInteger="1" minValue="12" maxValue="17"/>
    </cacheField>
    <cacheField name="6" numFmtId="0">
      <sharedItems containsBlank="1" containsMixedTypes="1" containsNumber="1" containsInteger="1" minValue="12" maxValue="25" count="4">
        <s v="матер2 шт"/>
        <n v="25"/>
        <m/>
        <n v="12"/>
      </sharedItems>
    </cacheField>
    <cacheField name="7" numFmtId="0">
      <sharedItems containsBlank="1" containsMixedTypes="1" containsNumber="1" containsInteger="1" minValue="12" maxValue="32"/>
    </cacheField>
    <cacheField name="8" numFmtId="0">
      <sharedItems containsBlank="1" containsMixedTypes="1" containsNumber="1" containsInteger="1" minValue="95" maxValue="110"/>
    </cacheField>
    <cacheField name="9" numFmtId="0">
      <sharedItems containsBlank="1" containsMixedTypes="1" containsNumber="1" containsInteger="1" minValue="7" maxValue="23"/>
    </cacheField>
    <cacheField name="10" numFmtId="0">
      <sharedItems containsBlank="1" containsMixedTypes="1" containsNumber="1" containsInteger="1" minValue="2" maxValue="125"/>
    </cacheField>
    <cacheField name="11" numFmtId="0">
      <sharedItems containsBlank="1" containsMixedTypes="1" containsNumber="1" containsInteger="1" minValue="16" maxValue="84"/>
    </cacheField>
    <cacheField name="12" numFmtId="0">
      <sharedItems containsBlank="1" containsMixedTypes="1" containsNumber="1" containsInteger="1" minValue="13" maxValue="32"/>
    </cacheField>
    <cacheField name="13" numFmtId="0">
      <sharedItems containsBlank="1" containsMixedTypes="1" containsNumber="1" containsInteger="1" minValue="12" maxValue="27"/>
    </cacheField>
    <cacheField name="14" numFmtId="0">
      <sharedItems containsBlank="1" containsMixedTypes="1" containsNumber="1" containsInteger="1" minValue="9" maxValue="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  <s v="Сумма на к-во, руб."/>
    <s v="матер1 кг"/>
    <x v="0"/>
    <s v="матер3 м2"/>
    <s v="матер4 кг"/>
    <s v="матер5 кг"/>
    <s v="матер6 шт"/>
    <s v="матер7 шт"/>
    <s v="матер8 шт"/>
    <s v="матер9 кг"/>
    <s v="матер10 м2"/>
  </r>
  <r>
    <x v="1"/>
    <x v="1"/>
    <x v="1"/>
    <m/>
    <n v="15"/>
    <x v="1"/>
    <n v="12"/>
    <n v="110"/>
    <n v="17"/>
    <n v="125"/>
    <n v="25"/>
    <n v="32"/>
    <n v="27"/>
    <n v="35"/>
  </r>
  <r>
    <x v="2"/>
    <x v="2"/>
    <x v="2"/>
    <n v="9204"/>
    <n v="17"/>
    <x v="2"/>
    <m/>
    <m/>
    <m/>
    <m/>
    <m/>
    <n v="16"/>
    <m/>
    <m/>
  </r>
  <r>
    <x v="3"/>
    <x v="3"/>
    <x v="3"/>
    <n v="9600"/>
    <m/>
    <x v="2"/>
    <m/>
    <m/>
    <m/>
    <m/>
    <n v="16"/>
    <m/>
    <m/>
    <m/>
  </r>
  <r>
    <x v="4"/>
    <x v="4"/>
    <x v="4"/>
    <n v="14350"/>
    <m/>
    <x v="2"/>
    <m/>
    <m/>
    <m/>
    <n v="2"/>
    <m/>
    <m/>
    <n v="12"/>
    <m/>
  </r>
  <r>
    <x v="5"/>
    <x v="5"/>
    <x v="5"/>
    <n v="104500"/>
    <m/>
    <x v="2"/>
    <m/>
    <n v="95"/>
    <m/>
    <m/>
    <m/>
    <m/>
    <m/>
    <m/>
  </r>
  <r>
    <x v="6"/>
    <x v="6"/>
    <x v="6"/>
    <n v="111816"/>
    <m/>
    <x v="3"/>
    <m/>
    <m/>
    <n v="23"/>
    <m/>
    <n v="84"/>
    <m/>
    <m/>
    <n v="9"/>
  </r>
  <r>
    <x v="7"/>
    <x v="7"/>
    <x v="7"/>
    <n v="11232"/>
    <m/>
    <x v="2"/>
    <m/>
    <m/>
    <m/>
    <m/>
    <m/>
    <n v="13"/>
    <m/>
    <m/>
  </r>
  <r>
    <x v="8"/>
    <x v="8"/>
    <x v="8"/>
    <n v="1610"/>
    <n v="12"/>
    <x v="1"/>
    <m/>
    <m/>
    <m/>
    <m/>
    <m/>
    <m/>
    <m/>
    <m/>
  </r>
  <r>
    <x v="9"/>
    <x v="9"/>
    <x v="9"/>
    <n v="2515"/>
    <m/>
    <x v="2"/>
    <n v="32"/>
    <m/>
    <n v="7"/>
    <m/>
    <m/>
    <m/>
    <m/>
    <m/>
  </r>
  <r>
    <x v="10"/>
    <x v="10"/>
    <x v="10"/>
    <n v="3150"/>
    <m/>
    <x v="2"/>
    <m/>
    <m/>
    <m/>
    <m/>
    <m/>
    <m/>
    <m/>
    <n v="10"/>
  </r>
  <r>
    <x v="11"/>
    <x v="11"/>
    <x v="11"/>
    <n v="7650"/>
    <m/>
    <x v="2"/>
    <m/>
    <m/>
    <m/>
    <m/>
    <n v="18"/>
    <m/>
    <m/>
    <m/>
  </r>
  <r>
    <x v="12"/>
    <x v="1"/>
    <x v="12"/>
    <n v="275627"/>
    <m/>
    <x v="2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43" firstHeaderRow="1" firstDataRow="1" firstDataCol="1"/>
  <pivotFields count="14">
    <pivotField axis="axisRow" showAll="0">
      <items count="14">
        <item x="12"/>
        <item x="2"/>
        <item x="11"/>
        <item x="3"/>
        <item x="4"/>
        <item x="5"/>
        <item x="6"/>
        <item x="7"/>
        <item x="8"/>
        <item x="9"/>
        <item x="10"/>
        <item x="0"/>
        <item x="1"/>
        <item t="default"/>
      </items>
    </pivotField>
    <pivotField axis="axisRow" showAll="0">
      <items count="13">
        <item x="8"/>
        <item x="9"/>
        <item x="10"/>
        <item x="5"/>
        <item x="2"/>
        <item x="11"/>
        <item x="3"/>
        <item x="4"/>
        <item x="7"/>
        <item x="6"/>
        <item x="0"/>
        <item x="1"/>
        <item t="default"/>
      </items>
    </pivotField>
    <pivotField axis="axisRow" showAll="0">
      <items count="14">
        <item x="10"/>
        <item x="3"/>
        <item x="7"/>
        <item x="11"/>
        <item x="9"/>
        <item x="4"/>
        <item x="2"/>
        <item x="8"/>
        <item x="6"/>
        <item x="5"/>
        <item x="12"/>
        <item x="0"/>
        <item x="1"/>
        <item t="default"/>
      </items>
    </pivotField>
    <pivotField showAll="0"/>
    <pivotField showAll="0"/>
    <pivotField showAll="0">
      <items count="5">
        <item x="3"/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2"/>
  </rowFields>
  <rowItems count="40">
    <i>
      <x/>
    </i>
    <i r="1">
      <x v="11"/>
    </i>
    <i r="2">
      <x v="10"/>
    </i>
    <i>
      <x v="1"/>
    </i>
    <i r="1">
      <x v="4"/>
    </i>
    <i r="2">
      <x v="6"/>
    </i>
    <i>
      <x v="2"/>
    </i>
    <i r="1">
      <x v="5"/>
    </i>
    <i r="2">
      <x v="3"/>
    </i>
    <i>
      <x v="3"/>
    </i>
    <i r="1">
      <x v="6"/>
    </i>
    <i r="2">
      <x v="1"/>
    </i>
    <i>
      <x v="4"/>
    </i>
    <i r="1">
      <x v="7"/>
    </i>
    <i r="2">
      <x v="5"/>
    </i>
    <i>
      <x v="5"/>
    </i>
    <i r="1">
      <x v="3"/>
    </i>
    <i r="2">
      <x v="9"/>
    </i>
    <i>
      <x v="6"/>
    </i>
    <i r="1">
      <x v="9"/>
    </i>
    <i r="2">
      <x v="8"/>
    </i>
    <i>
      <x v="7"/>
    </i>
    <i r="1">
      <x v="8"/>
    </i>
    <i r="2">
      <x v="2"/>
    </i>
    <i>
      <x v="8"/>
    </i>
    <i r="1">
      <x/>
    </i>
    <i r="2">
      <x v="7"/>
    </i>
    <i>
      <x v="9"/>
    </i>
    <i r="1">
      <x v="1"/>
    </i>
    <i r="2">
      <x v="4"/>
    </i>
    <i>
      <x v="10"/>
    </i>
    <i r="1">
      <x v="2"/>
    </i>
    <i r="2">
      <x/>
    </i>
    <i>
      <x v="11"/>
    </i>
    <i r="1">
      <x v="10"/>
    </i>
    <i r="2">
      <x v="11"/>
    </i>
    <i>
      <x v="12"/>
    </i>
    <i r="1">
      <x v="11"/>
    </i>
    <i r="2">
      <x v="1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P4" sqref="P4"/>
    </sheetView>
  </sheetViews>
  <sheetFormatPr defaultRowHeight="12.75" x14ac:dyDescent="0.2"/>
  <cols>
    <col min="1" max="1" width="15.33203125" bestFit="1" customWidth="1"/>
    <col min="2" max="2" width="5.83203125" customWidth="1"/>
    <col min="3" max="3" width="9" bestFit="1" customWidth="1"/>
    <col min="4" max="4" width="10.1640625" bestFit="1" customWidth="1"/>
    <col min="5" max="13" width="7.83203125" bestFit="1" customWidth="1"/>
    <col min="14" max="14" width="9" bestFit="1" customWidth="1"/>
  </cols>
  <sheetData>
    <row r="1" spans="1:16" s="31" customFormat="1" ht="15.75" customHeight="1" x14ac:dyDescent="0.2">
      <c r="A1" s="26">
        <v>1</v>
      </c>
      <c r="B1" s="26">
        <v>2</v>
      </c>
      <c r="C1" s="27">
        <v>3</v>
      </c>
      <c r="D1" s="27">
        <v>4</v>
      </c>
      <c r="E1" s="27">
        <v>5</v>
      </c>
      <c r="F1" s="27">
        <v>6</v>
      </c>
      <c r="G1" s="27">
        <v>7</v>
      </c>
      <c r="H1" s="27">
        <v>8</v>
      </c>
      <c r="I1" s="27">
        <v>9</v>
      </c>
      <c r="J1" s="27">
        <v>10</v>
      </c>
      <c r="K1" s="27">
        <v>11</v>
      </c>
      <c r="L1" s="27">
        <v>12</v>
      </c>
      <c r="M1" s="27">
        <v>13</v>
      </c>
      <c r="N1" s="27">
        <v>14</v>
      </c>
    </row>
    <row r="2" spans="1:16" s="2" customFormat="1" ht="25.5" customHeight="1" x14ac:dyDescent="0.2">
      <c r="A2" s="24" t="s">
        <v>26</v>
      </c>
      <c r="B2" s="24" t="s">
        <v>27</v>
      </c>
      <c r="C2" s="30" t="s">
        <v>46</v>
      </c>
      <c r="D2" s="30" t="s">
        <v>47</v>
      </c>
      <c r="E2" s="18" t="s">
        <v>36</v>
      </c>
      <c r="F2" s="18" t="s">
        <v>37</v>
      </c>
      <c r="G2" s="18" t="s">
        <v>38</v>
      </c>
      <c r="H2" s="18" t="s">
        <v>39</v>
      </c>
      <c r="I2" s="18" t="s">
        <v>40</v>
      </c>
      <c r="J2" s="18" t="s">
        <v>41</v>
      </c>
      <c r="K2" s="18" t="s">
        <v>42</v>
      </c>
      <c r="L2" s="18" t="s">
        <v>43</v>
      </c>
      <c r="M2" s="18" t="s">
        <v>44</v>
      </c>
      <c r="N2" s="18" t="s">
        <v>45</v>
      </c>
      <c r="P2" s="37" t="s">
        <v>51</v>
      </c>
    </row>
    <row r="3" spans="1:16" s="8" customFormat="1" x14ac:dyDescent="0.2">
      <c r="A3" s="11"/>
      <c r="B3" s="11"/>
      <c r="C3" s="7"/>
      <c r="D3" s="7"/>
      <c r="E3" s="9">
        <v>15</v>
      </c>
      <c r="F3" s="9">
        <v>25</v>
      </c>
      <c r="G3" s="9">
        <v>12</v>
      </c>
      <c r="H3" s="9">
        <v>110</v>
      </c>
      <c r="I3" s="9">
        <v>17</v>
      </c>
      <c r="J3" s="9">
        <v>125</v>
      </c>
      <c r="K3" s="9">
        <v>25</v>
      </c>
      <c r="L3" s="9">
        <v>32</v>
      </c>
      <c r="M3" s="9">
        <v>27</v>
      </c>
      <c r="N3" s="9">
        <v>35</v>
      </c>
      <c r="P3" s="38" t="s">
        <v>52</v>
      </c>
    </row>
    <row r="4" spans="1:16" x14ac:dyDescent="0.2">
      <c r="A4" s="4" t="s">
        <v>10</v>
      </c>
      <c r="B4" s="4">
        <v>12</v>
      </c>
      <c r="C4" s="12">
        <f>SUMPRODUCT($E$3:$N$3,E4:N4)</f>
        <v>767</v>
      </c>
      <c r="D4" s="12">
        <f>C4*B4</f>
        <v>9204</v>
      </c>
      <c r="E4" s="4">
        <v>17</v>
      </c>
      <c r="F4" s="4"/>
      <c r="G4" s="4"/>
      <c r="H4" s="4"/>
      <c r="I4" s="4"/>
      <c r="J4" s="4"/>
      <c r="K4" s="4"/>
      <c r="L4" s="4">
        <v>16</v>
      </c>
      <c r="M4" s="4"/>
      <c r="N4" s="4"/>
    </row>
    <row r="5" spans="1:16" x14ac:dyDescent="0.2">
      <c r="A5" s="4" t="s">
        <v>11</v>
      </c>
      <c r="B5" s="4">
        <v>24</v>
      </c>
      <c r="C5" s="12">
        <f>SUMPRODUCT($E$3:$N$3,E5:N5)</f>
        <v>400</v>
      </c>
      <c r="D5" s="12">
        <f>C5*B5</f>
        <v>9600</v>
      </c>
      <c r="E5" s="4"/>
      <c r="F5" s="4"/>
      <c r="G5" s="4"/>
      <c r="H5" s="4"/>
      <c r="I5" s="4"/>
      <c r="J5" s="4"/>
      <c r="K5" s="4">
        <v>16</v>
      </c>
      <c r="L5" s="4"/>
      <c r="M5" s="4"/>
      <c r="N5" s="4"/>
    </row>
    <row r="6" spans="1:16" x14ac:dyDescent="0.2">
      <c r="A6" s="4" t="s">
        <v>12</v>
      </c>
      <c r="B6" s="4">
        <v>25</v>
      </c>
      <c r="C6" s="12">
        <f>SUMPRODUCT($E$3:$N$3,E6:N6)</f>
        <v>574</v>
      </c>
      <c r="D6" s="12">
        <f>C6*B6</f>
        <v>14350</v>
      </c>
      <c r="E6" s="4"/>
      <c r="F6" s="4"/>
      <c r="G6" s="4"/>
      <c r="H6" s="4"/>
      <c r="I6" s="4"/>
      <c r="J6" s="4">
        <v>2</v>
      </c>
      <c r="K6" s="4"/>
      <c r="L6" s="4"/>
      <c r="M6" s="4">
        <v>12</v>
      </c>
      <c r="N6" s="4"/>
    </row>
    <row r="7" spans="1:16" x14ac:dyDescent="0.2">
      <c r="A7" s="4" t="s">
        <v>13</v>
      </c>
      <c r="B7" s="4">
        <v>10</v>
      </c>
      <c r="C7" s="12">
        <f>SUMPRODUCT($E$3:$N$3,E7:N7)</f>
        <v>10450</v>
      </c>
      <c r="D7" s="12">
        <f>C7*B7</f>
        <v>104500</v>
      </c>
      <c r="E7" s="4"/>
      <c r="F7" s="4"/>
      <c r="G7" s="4"/>
      <c r="H7" s="4">
        <v>95</v>
      </c>
      <c r="I7" s="4"/>
      <c r="J7" s="4"/>
      <c r="K7" s="4"/>
      <c r="L7" s="4"/>
      <c r="M7" s="4"/>
      <c r="N7" s="4"/>
    </row>
    <row r="8" spans="1:16" x14ac:dyDescent="0.2">
      <c r="A8" s="4" t="s">
        <v>14</v>
      </c>
      <c r="B8" s="4">
        <v>36</v>
      </c>
      <c r="C8" s="12">
        <f>SUMPRODUCT($E$3:$N$3,E8:N8)</f>
        <v>3106</v>
      </c>
      <c r="D8" s="12">
        <f>C8*B8</f>
        <v>111816</v>
      </c>
      <c r="E8" s="4"/>
      <c r="F8" s="4">
        <v>12</v>
      </c>
      <c r="G8" s="4"/>
      <c r="H8" s="4"/>
      <c r="I8" s="4">
        <v>23</v>
      </c>
      <c r="J8" s="4"/>
      <c r="K8" s="4">
        <v>84</v>
      </c>
      <c r="L8" s="4"/>
      <c r="M8" s="4"/>
      <c r="N8" s="4">
        <v>9</v>
      </c>
    </row>
    <row r="9" spans="1:16" x14ac:dyDescent="0.2">
      <c r="A9" s="4" t="s">
        <v>15</v>
      </c>
      <c r="B9" s="4">
        <v>27</v>
      </c>
      <c r="C9" s="12">
        <f>SUMPRODUCT($E$3:$N$3,E9:N9)</f>
        <v>416</v>
      </c>
      <c r="D9" s="12">
        <f>C9*B9</f>
        <v>11232</v>
      </c>
      <c r="E9" s="4"/>
      <c r="F9" s="4"/>
      <c r="G9" s="4"/>
      <c r="H9" s="4"/>
      <c r="I9" s="4"/>
      <c r="J9" s="4"/>
      <c r="K9" s="4"/>
      <c r="L9" s="4">
        <v>13</v>
      </c>
      <c r="M9" s="4"/>
      <c r="N9" s="4"/>
    </row>
    <row r="10" spans="1:16" x14ac:dyDescent="0.2">
      <c r="A10" s="4" t="s">
        <v>16</v>
      </c>
      <c r="B10" s="4">
        <v>2</v>
      </c>
      <c r="C10" s="12">
        <f>SUMPRODUCT($E$3:$N$3,E10:N10)</f>
        <v>805</v>
      </c>
      <c r="D10" s="12">
        <f>C10*B10</f>
        <v>1610</v>
      </c>
      <c r="E10" s="4">
        <v>12</v>
      </c>
      <c r="F10" s="4">
        <v>25</v>
      </c>
      <c r="G10" s="4"/>
      <c r="H10" s="4"/>
      <c r="I10" s="4"/>
      <c r="J10" s="4"/>
      <c r="K10" s="4"/>
      <c r="L10" s="4"/>
      <c r="M10" s="4"/>
      <c r="N10" s="4"/>
    </row>
    <row r="11" spans="1:16" x14ac:dyDescent="0.2">
      <c r="A11" s="4" t="s">
        <v>17</v>
      </c>
      <c r="B11" s="4">
        <v>5</v>
      </c>
      <c r="C11" s="12">
        <f>SUMPRODUCT($E$3:$N$3,E11:N11)</f>
        <v>503</v>
      </c>
      <c r="D11" s="12">
        <f>C11*B11</f>
        <v>2515</v>
      </c>
      <c r="E11" s="4"/>
      <c r="F11" s="4"/>
      <c r="G11" s="4">
        <v>32</v>
      </c>
      <c r="H11" s="4"/>
      <c r="I11" s="4">
        <v>7</v>
      </c>
      <c r="J11" s="4"/>
      <c r="K11" s="4"/>
      <c r="L11" s="4"/>
      <c r="M11" s="4"/>
      <c r="N11" s="4"/>
    </row>
    <row r="12" spans="1:16" x14ac:dyDescent="0.2">
      <c r="A12" s="4" t="s">
        <v>18</v>
      </c>
      <c r="B12" s="4">
        <v>9</v>
      </c>
      <c r="C12" s="12">
        <f>SUMPRODUCT($E$3:$N$3,E12:N12)</f>
        <v>350</v>
      </c>
      <c r="D12" s="12">
        <f>C12*B12</f>
        <v>3150</v>
      </c>
      <c r="E12" s="4"/>
      <c r="F12" s="4"/>
      <c r="G12" s="4"/>
      <c r="H12" s="4"/>
      <c r="I12" s="4"/>
      <c r="J12" s="4"/>
      <c r="K12" s="4"/>
      <c r="L12" s="4"/>
      <c r="M12" s="4"/>
      <c r="N12" s="4">
        <v>10</v>
      </c>
    </row>
    <row r="13" spans="1:16" x14ac:dyDescent="0.2">
      <c r="A13" s="4" t="s">
        <v>19</v>
      </c>
      <c r="B13" s="4">
        <v>17</v>
      </c>
      <c r="C13" s="12">
        <f>SUMPRODUCT($E$3:$N$3,E13:N13)</f>
        <v>450</v>
      </c>
      <c r="D13" s="12">
        <f>C13*B13</f>
        <v>7650</v>
      </c>
      <c r="E13" s="4"/>
      <c r="F13" s="4"/>
      <c r="G13" s="4"/>
      <c r="H13" s="4"/>
      <c r="I13" s="4"/>
      <c r="J13" s="4"/>
      <c r="K13" s="4">
        <v>18</v>
      </c>
      <c r="L13" s="4"/>
      <c r="M13" s="4"/>
      <c r="N13" s="4"/>
    </row>
    <row r="14" spans="1:16" x14ac:dyDescent="0.2">
      <c r="A14" s="15" t="s">
        <v>30</v>
      </c>
      <c r="B14" s="4"/>
      <c r="C14" s="10">
        <f>SUM(C4:C13)</f>
        <v>17821</v>
      </c>
      <c r="D14" s="10">
        <f>SUM(D4:D13)</f>
        <v>275627</v>
      </c>
      <c r="E14" s="4"/>
      <c r="F14" s="4"/>
      <c r="G14" s="4"/>
      <c r="H14" s="4"/>
      <c r="I14" s="4"/>
      <c r="J14" s="4"/>
      <c r="K14" s="4"/>
      <c r="L14" s="4"/>
      <c r="M14" s="4"/>
      <c r="N1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3"/>
  <sheetViews>
    <sheetView workbookViewId="0">
      <selection activeCell="A3" sqref="A3"/>
    </sheetView>
  </sheetViews>
  <sheetFormatPr defaultRowHeight="12.75" x14ac:dyDescent="0.2"/>
  <cols>
    <col min="1" max="1" width="25.83203125" bestFit="1" customWidth="1"/>
    <col min="2" max="2" width="22.6640625" bestFit="1" customWidth="1"/>
    <col min="3" max="3" width="17.83203125" style="36" customWidth="1"/>
    <col min="4" max="4" width="17.83203125" customWidth="1"/>
    <col min="5" max="7" width="22.6640625" bestFit="1" customWidth="1"/>
  </cols>
  <sheetData>
    <row r="3" spans="1:3" x14ac:dyDescent="0.2">
      <c r="A3" s="32" t="s">
        <v>48</v>
      </c>
      <c r="C3"/>
    </row>
    <row r="4" spans="1:3" x14ac:dyDescent="0.2">
      <c r="A4" s="33" t="s">
        <v>30</v>
      </c>
      <c r="C4"/>
    </row>
    <row r="5" spans="1:3" x14ac:dyDescent="0.2">
      <c r="A5" s="34" t="s">
        <v>49</v>
      </c>
      <c r="C5"/>
    </row>
    <row r="6" spans="1:3" x14ac:dyDescent="0.2">
      <c r="A6" s="35">
        <v>17821</v>
      </c>
      <c r="C6"/>
    </row>
    <row r="7" spans="1:3" x14ac:dyDescent="0.2">
      <c r="A7" s="33" t="s">
        <v>10</v>
      </c>
      <c r="C7"/>
    </row>
    <row r="8" spans="1:3" x14ac:dyDescent="0.2">
      <c r="A8" s="34">
        <v>12</v>
      </c>
      <c r="C8"/>
    </row>
    <row r="9" spans="1:3" x14ac:dyDescent="0.2">
      <c r="A9" s="35">
        <v>767</v>
      </c>
      <c r="C9"/>
    </row>
    <row r="10" spans="1:3" x14ac:dyDescent="0.2">
      <c r="A10" s="33" t="s">
        <v>19</v>
      </c>
      <c r="C10"/>
    </row>
    <row r="11" spans="1:3" x14ac:dyDescent="0.2">
      <c r="A11" s="34">
        <v>17</v>
      </c>
      <c r="C11"/>
    </row>
    <row r="12" spans="1:3" x14ac:dyDescent="0.2">
      <c r="A12" s="35">
        <v>450</v>
      </c>
      <c r="C12"/>
    </row>
    <row r="13" spans="1:3" x14ac:dyDescent="0.2">
      <c r="A13" s="33" t="s">
        <v>11</v>
      </c>
      <c r="C13"/>
    </row>
    <row r="14" spans="1:3" x14ac:dyDescent="0.2">
      <c r="A14" s="34">
        <v>24</v>
      </c>
      <c r="C14"/>
    </row>
    <row r="15" spans="1:3" x14ac:dyDescent="0.2">
      <c r="A15" s="35">
        <v>400</v>
      </c>
      <c r="C15"/>
    </row>
    <row r="16" spans="1:3" x14ac:dyDescent="0.2">
      <c r="A16" s="33" t="s">
        <v>12</v>
      </c>
      <c r="C16"/>
    </row>
    <row r="17" spans="1:3" x14ac:dyDescent="0.2">
      <c r="A17" s="34">
        <v>25</v>
      </c>
      <c r="C17"/>
    </row>
    <row r="18" spans="1:3" x14ac:dyDescent="0.2">
      <c r="A18" s="35">
        <v>574</v>
      </c>
      <c r="C18"/>
    </row>
    <row r="19" spans="1:3" x14ac:dyDescent="0.2">
      <c r="A19" s="33" t="s">
        <v>13</v>
      </c>
      <c r="C19"/>
    </row>
    <row r="20" spans="1:3" x14ac:dyDescent="0.2">
      <c r="A20" s="34">
        <v>10</v>
      </c>
      <c r="C20"/>
    </row>
    <row r="21" spans="1:3" x14ac:dyDescent="0.2">
      <c r="A21" s="35">
        <v>10450</v>
      </c>
      <c r="C21"/>
    </row>
    <row r="22" spans="1:3" x14ac:dyDescent="0.2">
      <c r="A22" s="33" t="s">
        <v>14</v>
      </c>
      <c r="C22"/>
    </row>
    <row r="23" spans="1:3" x14ac:dyDescent="0.2">
      <c r="A23" s="34">
        <v>36</v>
      </c>
      <c r="C23"/>
    </row>
    <row r="24" spans="1:3" x14ac:dyDescent="0.2">
      <c r="A24" s="35">
        <v>3106</v>
      </c>
      <c r="C24"/>
    </row>
    <row r="25" spans="1:3" x14ac:dyDescent="0.2">
      <c r="A25" s="33" t="s">
        <v>15</v>
      </c>
      <c r="C25"/>
    </row>
    <row r="26" spans="1:3" x14ac:dyDescent="0.2">
      <c r="A26" s="34">
        <v>27</v>
      </c>
      <c r="C26"/>
    </row>
    <row r="27" spans="1:3" x14ac:dyDescent="0.2">
      <c r="A27" s="35">
        <v>416</v>
      </c>
      <c r="C27"/>
    </row>
    <row r="28" spans="1:3" x14ac:dyDescent="0.2">
      <c r="A28" s="33" t="s">
        <v>16</v>
      </c>
      <c r="C28"/>
    </row>
    <row r="29" spans="1:3" x14ac:dyDescent="0.2">
      <c r="A29" s="34">
        <v>2</v>
      </c>
      <c r="C29"/>
    </row>
    <row r="30" spans="1:3" x14ac:dyDescent="0.2">
      <c r="A30" s="35">
        <v>805</v>
      </c>
      <c r="C30"/>
    </row>
    <row r="31" spans="1:3" x14ac:dyDescent="0.2">
      <c r="A31" s="33" t="s">
        <v>17</v>
      </c>
      <c r="C31"/>
    </row>
    <row r="32" spans="1:3" x14ac:dyDescent="0.2">
      <c r="A32" s="34">
        <v>5</v>
      </c>
      <c r="C32"/>
    </row>
    <row r="33" spans="1:3" x14ac:dyDescent="0.2">
      <c r="A33" s="35">
        <v>503</v>
      </c>
      <c r="C33"/>
    </row>
    <row r="34" spans="1:3" x14ac:dyDescent="0.2">
      <c r="A34" s="33" t="s">
        <v>18</v>
      </c>
      <c r="C34"/>
    </row>
    <row r="35" spans="1:3" x14ac:dyDescent="0.2">
      <c r="A35" s="34">
        <v>9</v>
      </c>
      <c r="C35"/>
    </row>
    <row r="36" spans="1:3" x14ac:dyDescent="0.2">
      <c r="A36" s="35">
        <v>350</v>
      </c>
      <c r="C36"/>
    </row>
    <row r="37" spans="1:3" x14ac:dyDescent="0.2">
      <c r="A37" s="33" t="s">
        <v>26</v>
      </c>
      <c r="C37"/>
    </row>
    <row r="38" spans="1:3" x14ac:dyDescent="0.2">
      <c r="A38" s="34" t="s">
        <v>27</v>
      </c>
      <c r="C38"/>
    </row>
    <row r="39" spans="1:3" x14ac:dyDescent="0.2">
      <c r="A39" s="35" t="s">
        <v>46</v>
      </c>
      <c r="C39"/>
    </row>
    <row r="40" spans="1:3" x14ac:dyDescent="0.2">
      <c r="A40" s="33" t="s">
        <v>49</v>
      </c>
      <c r="C40"/>
    </row>
    <row r="41" spans="1:3" x14ac:dyDescent="0.2">
      <c r="A41" s="34" t="s">
        <v>49</v>
      </c>
      <c r="C41"/>
    </row>
    <row r="42" spans="1:3" x14ac:dyDescent="0.2">
      <c r="A42" s="35" t="s">
        <v>49</v>
      </c>
      <c r="C42"/>
    </row>
    <row r="43" spans="1:3" x14ac:dyDescent="0.2">
      <c r="A43" s="33" t="s">
        <v>50</v>
      </c>
      <c r="C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26" sqref="A26"/>
    </sheetView>
  </sheetViews>
  <sheetFormatPr defaultRowHeight="12.75" x14ac:dyDescent="0.2"/>
  <cols>
    <col min="1" max="1" width="14" customWidth="1"/>
    <col min="2" max="2" width="12.33203125" style="22" customWidth="1"/>
    <col min="3" max="3" width="7.1640625" style="22" bestFit="1" customWidth="1"/>
    <col min="4" max="4" width="6.83203125" style="22" bestFit="1" customWidth="1"/>
    <col min="5" max="5" width="8.5" style="23" customWidth="1"/>
    <col min="6" max="6" width="9.6640625" style="13" customWidth="1"/>
    <col min="7" max="7" width="5.83203125" style="1" customWidth="1"/>
    <col min="8" max="8" width="12.6640625" style="14" customWidth="1"/>
  </cols>
  <sheetData>
    <row r="1" spans="1:8" x14ac:dyDescent="0.2">
      <c r="A1" s="29" t="s">
        <v>35</v>
      </c>
      <c r="B1" s="29"/>
      <c r="C1" s="29"/>
      <c r="D1" s="29"/>
      <c r="E1" s="29"/>
      <c r="F1" s="29"/>
      <c r="G1" s="29"/>
      <c r="H1" s="29"/>
    </row>
    <row r="2" spans="1:8" x14ac:dyDescent="0.2">
      <c r="B2" s="28" t="s">
        <v>33</v>
      </c>
      <c r="C2" s="28"/>
      <c r="D2" s="28"/>
      <c r="E2" s="28"/>
    </row>
    <row r="3" spans="1:8" s="16" customFormat="1" ht="41.25" customHeight="1" x14ac:dyDescent="0.2">
      <c r="A3" s="24" t="s">
        <v>26</v>
      </c>
      <c r="B3" s="18" t="s">
        <v>31</v>
      </c>
      <c r="C3" s="18" t="s">
        <v>23</v>
      </c>
      <c r="D3" s="18" t="s">
        <v>25</v>
      </c>
      <c r="E3" s="19" t="s">
        <v>24</v>
      </c>
      <c r="F3" s="25" t="s">
        <v>29</v>
      </c>
      <c r="G3" s="24" t="s">
        <v>28</v>
      </c>
      <c r="H3" s="25" t="s">
        <v>32</v>
      </c>
    </row>
    <row r="4" spans="1:8" s="2" customFormat="1" x14ac:dyDescent="0.2">
      <c r="A4" s="5" t="s">
        <v>10</v>
      </c>
      <c r="B4" s="6"/>
      <c r="C4" s="6"/>
      <c r="D4" s="6"/>
      <c r="E4" s="17"/>
      <c r="F4" s="9"/>
      <c r="G4" s="3"/>
      <c r="H4" s="9"/>
    </row>
    <row r="5" spans="1:8" x14ac:dyDescent="0.2">
      <c r="A5" s="4"/>
      <c r="B5" s="6" t="s">
        <v>0</v>
      </c>
      <c r="C5" s="6" t="s">
        <v>20</v>
      </c>
      <c r="D5" s="20">
        <v>17</v>
      </c>
      <c r="E5" s="17">
        <v>15</v>
      </c>
      <c r="F5" s="12">
        <f>D5*E5</f>
        <v>255</v>
      </c>
      <c r="G5" s="5"/>
      <c r="H5" s="10"/>
    </row>
    <row r="6" spans="1:8" x14ac:dyDescent="0.2">
      <c r="A6" s="4"/>
      <c r="B6" s="6" t="s">
        <v>7</v>
      </c>
      <c r="C6" s="6" t="s">
        <v>21</v>
      </c>
      <c r="D6" s="20">
        <v>16</v>
      </c>
      <c r="E6" s="17">
        <v>32</v>
      </c>
      <c r="F6" s="12">
        <f>D6*E6</f>
        <v>512</v>
      </c>
      <c r="G6" s="5"/>
      <c r="H6" s="10"/>
    </row>
    <row r="7" spans="1:8" x14ac:dyDescent="0.2">
      <c r="A7" s="5"/>
      <c r="B7" s="20"/>
      <c r="C7" s="20"/>
      <c r="D7" s="20"/>
      <c r="E7" s="21"/>
      <c r="F7" s="10">
        <f>SUM(F5:F6)</f>
        <v>767</v>
      </c>
      <c r="G7" s="5">
        <v>12</v>
      </c>
      <c r="H7" s="10">
        <f>G7*F7</f>
        <v>9204</v>
      </c>
    </row>
    <row r="8" spans="1:8" x14ac:dyDescent="0.2">
      <c r="A8" s="4" t="s">
        <v>11</v>
      </c>
      <c r="B8" s="20"/>
      <c r="C8" s="20"/>
      <c r="D8" s="20"/>
      <c r="E8" s="21"/>
      <c r="F8" s="12"/>
      <c r="G8" s="5"/>
      <c r="H8" s="10"/>
    </row>
    <row r="9" spans="1:8" x14ac:dyDescent="0.2">
      <c r="A9" s="4"/>
      <c r="B9" s="6" t="s">
        <v>6</v>
      </c>
      <c r="C9" s="6" t="s">
        <v>21</v>
      </c>
      <c r="D9" s="20">
        <v>16</v>
      </c>
      <c r="E9" s="17">
        <v>25</v>
      </c>
      <c r="F9" s="12">
        <f>D9*E9</f>
        <v>400</v>
      </c>
      <c r="G9" s="5"/>
      <c r="H9" s="10"/>
    </row>
    <row r="10" spans="1:8" x14ac:dyDescent="0.2">
      <c r="A10" s="4"/>
      <c r="B10" s="20"/>
      <c r="C10" s="20"/>
      <c r="D10" s="20"/>
      <c r="E10" s="21"/>
      <c r="F10" s="10">
        <f>SUM(F9)</f>
        <v>400</v>
      </c>
      <c r="G10" s="5">
        <v>24</v>
      </c>
      <c r="H10" s="10">
        <f>G10*F10</f>
        <v>9600</v>
      </c>
    </row>
    <row r="11" spans="1:8" x14ac:dyDescent="0.2">
      <c r="A11" s="4" t="s">
        <v>12</v>
      </c>
      <c r="B11" s="20"/>
      <c r="C11" s="20"/>
      <c r="D11" s="20"/>
      <c r="E11" s="21"/>
      <c r="F11" s="12"/>
      <c r="G11" s="5"/>
      <c r="H11" s="10"/>
    </row>
    <row r="12" spans="1:8" x14ac:dyDescent="0.2">
      <c r="A12" s="4"/>
      <c r="B12" s="6" t="s">
        <v>5</v>
      </c>
      <c r="C12" s="6" t="s">
        <v>21</v>
      </c>
      <c r="D12" s="20">
        <v>2</v>
      </c>
      <c r="E12" s="17">
        <v>125</v>
      </c>
      <c r="F12" s="12">
        <f>D12*E12</f>
        <v>250</v>
      </c>
      <c r="G12" s="5"/>
      <c r="H12" s="10"/>
    </row>
    <row r="13" spans="1:8" x14ac:dyDescent="0.2">
      <c r="A13" s="4"/>
      <c r="B13" s="6" t="s">
        <v>8</v>
      </c>
      <c r="C13" s="6" t="s">
        <v>20</v>
      </c>
      <c r="D13" s="20">
        <v>12</v>
      </c>
      <c r="E13" s="17">
        <v>27</v>
      </c>
      <c r="F13" s="12">
        <f>D13*E13</f>
        <v>324</v>
      </c>
      <c r="G13" s="5"/>
      <c r="H13" s="10"/>
    </row>
    <row r="14" spans="1:8" x14ac:dyDescent="0.2">
      <c r="A14" s="4"/>
      <c r="B14" s="20"/>
      <c r="C14" s="20"/>
      <c r="D14" s="20"/>
      <c r="E14" s="21"/>
      <c r="F14" s="10">
        <f>SUM(F12:F13)</f>
        <v>574</v>
      </c>
      <c r="G14" s="5">
        <v>25</v>
      </c>
      <c r="H14" s="10">
        <f>G14*F14</f>
        <v>14350</v>
      </c>
    </row>
    <row r="15" spans="1:8" x14ac:dyDescent="0.2">
      <c r="A15" s="4" t="s">
        <v>13</v>
      </c>
      <c r="B15" s="20"/>
      <c r="C15" s="20"/>
      <c r="D15" s="20"/>
      <c r="E15" s="21"/>
      <c r="F15" s="12"/>
      <c r="G15" s="5"/>
      <c r="H15" s="10"/>
    </row>
    <row r="16" spans="1:8" x14ac:dyDescent="0.2">
      <c r="B16" s="6" t="s">
        <v>3</v>
      </c>
      <c r="C16" s="6" t="s">
        <v>20</v>
      </c>
      <c r="D16" s="20">
        <v>95</v>
      </c>
      <c r="E16" s="17">
        <v>110</v>
      </c>
      <c r="F16" s="12">
        <f>D16*E16</f>
        <v>10450</v>
      </c>
      <c r="G16" s="5"/>
      <c r="H16" s="10"/>
    </row>
    <row r="17" spans="1:8" x14ac:dyDescent="0.2">
      <c r="A17" s="4"/>
      <c r="B17" s="20"/>
      <c r="C17" s="20"/>
      <c r="D17" s="20"/>
      <c r="E17" s="21"/>
      <c r="F17" s="10">
        <f>SUM(F16)</f>
        <v>10450</v>
      </c>
      <c r="G17" s="5">
        <v>10</v>
      </c>
      <c r="H17" s="10">
        <f>G17*F17</f>
        <v>104500</v>
      </c>
    </row>
    <row r="18" spans="1:8" x14ac:dyDescent="0.2">
      <c r="A18" s="4" t="s">
        <v>14</v>
      </c>
      <c r="B18" s="20"/>
      <c r="C18" s="20"/>
      <c r="D18" s="20"/>
      <c r="E18" s="21"/>
      <c r="F18" s="12"/>
      <c r="G18" s="5"/>
      <c r="H18" s="10"/>
    </row>
    <row r="19" spans="1:8" x14ac:dyDescent="0.2">
      <c r="A19" s="4"/>
      <c r="B19" s="6" t="s">
        <v>1</v>
      </c>
      <c r="C19" s="6" t="s">
        <v>21</v>
      </c>
      <c r="D19" s="20">
        <v>12</v>
      </c>
      <c r="E19" s="21">
        <v>25</v>
      </c>
      <c r="F19" s="12">
        <f>D19*E19</f>
        <v>300</v>
      </c>
      <c r="G19" s="5"/>
      <c r="H19" s="10"/>
    </row>
    <row r="20" spans="1:8" x14ac:dyDescent="0.2">
      <c r="A20" s="4"/>
      <c r="B20" s="6" t="s">
        <v>4</v>
      </c>
      <c r="C20" s="6" t="s">
        <v>20</v>
      </c>
      <c r="D20" s="20">
        <v>23</v>
      </c>
      <c r="E20" s="21">
        <v>17</v>
      </c>
      <c r="F20" s="12">
        <f>D20*E20</f>
        <v>391</v>
      </c>
      <c r="G20" s="5"/>
      <c r="H20" s="10"/>
    </row>
    <row r="21" spans="1:8" x14ac:dyDescent="0.2">
      <c r="A21" s="4"/>
      <c r="B21" s="6" t="s">
        <v>6</v>
      </c>
      <c r="C21" s="6" t="s">
        <v>21</v>
      </c>
      <c r="D21" s="20">
        <v>84</v>
      </c>
      <c r="E21" s="21">
        <v>25</v>
      </c>
      <c r="F21" s="12">
        <f>D21*E21</f>
        <v>2100</v>
      </c>
      <c r="G21" s="5"/>
      <c r="H21" s="10"/>
    </row>
    <row r="22" spans="1:8" x14ac:dyDescent="0.2">
      <c r="A22" s="4"/>
      <c r="B22" s="6" t="s">
        <v>9</v>
      </c>
      <c r="C22" s="6" t="s">
        <v>22</v>
      </c>
      <c r="D22" s="20">
        <v>9</v>
      </c>
      <c r="E22" s="21">
        <v>35</v>
      </c>
      <c r="F22" s="12">
        <f>D22*E22</f>
        <v>315</v>
      </c>
      <c r="G22" s="5"/>
      <c r="H22" s="10"/>
    </row>
    <row r="23" spans="1:8" x14ac:dyDescent="0.2">
      <c r="A23" s="4"/>
      <c r="B23" s="20"/>
      <c r="C23" s="20"/>
      <c r="D23" s="20"/>
      <c r="E23" s="21"/>
      <c r="F23" s="10">
        <f>SUM(F19:F22)</f>
        <v>3106</v>
      </c>
      <c r="G23" s="5">
        <v>36</v>
      </c>
      <c r="H23" s="10">
        <f>G23*F23</f>
        <v>111816</v>
      </c>
    </row>
    <row r="24" spans="1:8" x14ac:dyDescent="0.2">
      <c r="A24" s="4" t="s">
        <v>15</v>
      </c>
      <c r="B24" s="20"/>
      <c r="C24" s="20"/>
      <c r="D24" s="20"/>
      <c r="E24" s="21"/>
      <c r="F24" s="12"/>
      <c r="G24" s="5"/>
      <c r="H24" s="10"/>
    </row>
    <row r="25" spans="1:8" x14ac:dyDescent="0.2">
      <c r="A25" s="4"/>
      <c r="B25" s="6" t="s">
        <v>7</v>
      </c>
      <c r="C25" s="6" t="s">
        <v>21</v>
      </c>
      <c r="D25" s="20">
        <v>13</v>
      </c>
      <c r="E25" s="21">
        <v>32</v>
      </c>
      <c r="F25" s="12">
        <f>D25*E25</f>
        <v>416</v>
      </c>
      <c r="G25" s="5"/>
      <c r="H25" s="10"/>
    </row>
    <row r="26" spans="1:8" x14ac:dyDescent="0.2">
      <c r="A26" s="4"/>
      <c r="B26" s="20"/>
      <c r="C26" s="20"/>
      <c r="D26" s="20"/>
      <c r="E26" s="21"/>
      <c r="F26" s="10">
        <f>SUM(F25)</f>
        <v>416</v>
      </c>
      <c r="G26" s="5">
        <v>27</v>
      </c>
      <c r="H26" s="10">
        <f>G26*F26</f>
        <v>11232</v>
      </c>
    </row>
    <row r="27" spans="1:8" x14ac:dyDescent="0.2">
      <c r="A27" s="4" t="s">
        <v>16</v>
      </c>
      <c r="B27" s="20"/>
      <c r="C27" s="20"/>
      <c r="D27" s="20"/>
      <c r="E27" s="21"/>
      <c r="F27" s="12"/>
      <c r="G27" s="5"/>
      <c r="H27" s="10"/>
    </row>
    <row r="28" spans="1:8" x14ac:dyDescent="0.2">
      <c r="A28" s="4"/>
      <c r="B28" s="6" t="s">
        <v>0</v>
      </c>
      <c r="C28" s="6" t="s">
        <v>20</v>
      </c>
      <c r="D28" s="20">
        <v>12</v>
      </c>
      <c r="E28" s="21">
        <v>15</v>
      </c>
      <c r="F28" s="12">
        <f>D28*E28</f>
        <v>180</v>
      </c>
      <c r="G28" s="5"/>
      <c r="H28" s="10"/>
    </row>
    <row r="29" spans="1:8" x14ac:dyDescent="0.2">
      <c r="A29" s="4"/>
      <c r="B29" s="6" t="s">
        <v>1</v>
      </c>
      <c r="C29" s="6" t="s">
        <v>21</v>
      </c>
      <c r="D29" s="20">
        <v>25</v>
      </c>
      <c r="E29" s="21">
        <v>25</v>
      </c>
      <c r="F29" s="12">
        <f>D29*E29</f>
        <v>625</v>
      </c>
      <c r="G29" s="5"/>
      <c r="H29" s="10"/>
    </row>
    <row r="30" spans="1:8" x14ac:dyDescent="0.2">
      <c r="A30" s="4"/>
      <c r="B30" s="20"/>
      <c r="C30" s="20"/>
      <c r="D30" s="20"/>
      <c r="E30" s="21"/>
      <c r="F30" s="10">
        <f>SUM(F28:F29)</f>
        <v>805</v>
      </c>
      <c r="G30" s="5">
        <v>2</v>
      </c>
      <c r="H30" s="10">
        <f>G30*F30</f>
        <v>1610</v>
      </c>
    </row>
    <row r="31" spans="1:8" x14ac:dyDescent="0.2">
      <c r="A31" s="4" t="s">
        <v>17</v>
      </c>
      <c r="B31" s="20"/>
      <c r="C31" s="20"/>
      <c r="D31" s="20"/>
      <c r="E31" s="21"/>
      <c r="F31" s="12"/>
      <c r="G31" s="5"/>
      <c r="H31" s="10"/>
    </row>
    <row r="32" spans="1:8" x14ac:dyDescent="0.2">
      <c r="A32" s="4"/>
      <c r="B32" s="6" t="s">
        <v>2</v>
      </c>
      <c r="C32" s="6" t="s">
        <v>22</v>
      </c>
      <c r="D32" s="20">
        <v>32</v>
      </c>
      <c r="E32" s="21">
        <v>12</v>
      </c>
      <c r="F32" s="12">
        <f>D32*E32</f>
        <v>384</v>
      </c>
      <c r="G32" s="5"/>
      <c r="H32" s="10"/>
    </row>
    <row r="33" spans="1:8" x14ac:dyDescent="0.2">
      <c r="A33" s="4"/>
      <c r="B33" s="6" t="s">
        <v>4</v>
      </c>
      <c r="C33" s="6" t="s">
        <v>20</v>
      </c>
      <c r="D33" s="20">
        <v>7</v>
      </c>
      <c r="E33" s="21">
        <v>17</v>
      </c>
      <c r="F33" s="12">
        <f>D33*E33</f>
        <v>119</v>
      </c>
      <c r="G33" s="5"/>
      <c r="H33" s="10"/>
    </row>
    <row r="34" spans="1:8" x14ac:dyDescent="0.2">
      <c r="A34" s="4"/>
      <c r="B34" s="20"/>
      <c r="C34" s="20"/>
      <c r="D34" s="20"/>
      <c r="E34" s="21"/>
      <c r="F34" s="10">
        <f>SUM(F32:F33)</f>
        <v>503</v>
      </c>
      <c r="G34" s="5">
        <v>5</v>
      </c>
      <c r="H34" s="10">
        <f>G34*F34</f>
        <v>2515</v>
      </c>
    </row>
    <row r="35" spans="1:8" x14ac:dyDescent="0.2">
      <c r="A35" s="4" t="s">
        <v>18</v>
      </c>
      <c r="B35" s="20"/>
      <c r="C35" s="20"/>
      <c r="D35" s="20"/>
      <c r="E35" s="21"/>
      <c r="F35" s="12"/>
      <c r="G35" s="5"/>
      <c r="H35" s="10"/>
    </row>
    <row r="36" spans="1:8" x14ac:dyDescent="0.2">
      <c r="A36" s="4"/>
      <c r="B36" s="6" t="s">
        <v>9</v>
      </c>
      <c r="C36" s="6" t="s">
        <v>22</v>
      </c>
      <c r="D36" s="20">
        <v>10</v>
      </c>
      <c r="E36" s="21">
        <v>35</v>
      </c>
      <c r="F36" s="12">
        <f>D36*E36</f>
        <v>350</v>
      </c>
      <c r="G36" s="5"/>
      <c r="H36" s="10"/>
    </row>
    <row r="37" spans="1:8" x14ac:dyDescent="0.2">
      <c r="A37" s="4"/>
      <c r="B37" s="20"/>
      <c r="C37" s="20"/>
      <c r="D37" s="20"/>
      <c r="E37" s="21"/>
      <c r="F37" s="10">
        <f>SUM(F36)</f>
        <v>350</v>
      </c>
      <c r="G37" s="5">
        <v>9</v>
      </c>
      <c r="H37" s="10">
        <f>G37*F37</f>
        <v>3150</v>
      </c>
    </row>
    <row r="38" spans="1:8" x14ac:dyDescent="0.2">
      <c r="A38" s="4" t="s">
        <v>19</v>
      </c>
      <c r="B38" s="20"/>
      <c r="C38" s="20"/>
      <c r="D38" s="20"/>
      <c r="E38" s="21"/>
      <c r="F38" s="12"/>
      <c r="G38" s="5"/>
      <c r="H38" s="10"/>
    </row>
    <row r="39" spans="1:8" x14ac:dyDescent="0.2">
      <c r="A39" s="4"/>
      <c r="B39" s="6" t="s">
        <v>6</v>
      </c>
      <c r="C39" s="6" t="s">
        <v>21</v>
      </c>
      <c r="D39" s="20">
        <v>18</v>
      </c>
      <c r="E39" s="21">
        <v>25</v>
      </c>
      <c r="F39" s="12">
        <f>D39*E39</f>
        <v>450</v>
      </c>
      <c r="G39" s="5"/>
      <c r="H39" s="10"/>
    </row>
    <row r="40" spans="1:8" x14ac:dyDescent="0.2">
      <c r="A40" s="4"/>
      <c r="B40" s="20"/>
      <c r="C40" s="20"/>
      <c r="D40" s="20"/>
      <c r="E40" s="21"/>
      <c r="F40" s="10">
        <f>SUM(F39)</f>
        <v>450</v>
      </c>
      <c r="G40" s="5">
        <v>17</v>
      </c>
      <c r="H40" s="10">
        <f>G40*F40</f>
        <v>7650</v>
      </c>
    </row>
    <row r="41" spans="1:8" s="1" customFormat="1" x14ac:dyDescent="0.2">
      <c r="A41" s="5" t="s">
        <v>34</v>
      </c>
      <c r="B41" s="5"/>
      <c r="C41" s="5"/>
      <c r="D41" s="5"/>
      <c r="E41" s="10"/>
      <c r="F41" s="10">
        <f>SUM(F5:F40)/2</f>
        <v>17821</v>
      </c>
      <c r="G41" s="5"/>
      <c r="H41" s="10">
        <f>SUM(H5:H40)</f>
        <v>275627</v>
      </c>
    </row>
  </sheetData>
  <mergeCells count="2">
    <mergeCell ref="A1:H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Лист1_Вертик</vt:lpstr>
      <vt:lpstr>Лист1</vt:lpstr>
      <vt:lpstr>Лист 2_Гориз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 Артём</dc:creator>
  <cp:lastModifiedBy>Кудрявцев Артём</cp:lastModifiedBy>
  <dcterms:created xsi:type="dcterms:W3CDTF">2014-01-09T03:32:03Z</dcterms:created>
  <dcterms:modified xsi:type="dcterms:W3CDTF">2014-01-10T10:18:42Z</dcterms:modified>
</cp:coreProperties>
</file>