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J10" i="1" l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I25" i="1" s="1"/>
  <c r="AH26" i="1"/>
  <c r="AH27" i="1"/>
  <c r="AH28" i="1"/>
  <c r="AH29" i="1"/>
  <c r="AH30" i="1"/>
  <c r="AH31" i="1"/>
  <c r="AH32" i="1"/>
  <c r="AH33" i="1"/>
  <c r="AH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9" i="1"/>
  <c r="AI31" i="1" l="1"/>
  <c r="AI27" i="1"/>
  <c r="AI23" i="1"/>
  <c r="AI19" i="1"/>
  <c r="AI15" i="1"/>
  <c r="AI11" i="1"/>
  <c r="AI33" i="1"/>
  <c r="AI29" i="1"/>
  <c r="AI21" i="1"/>
  <c r="AI17" i="1"/>
  <c r="AI13" i="1"/>
  <c r="AI9" i="1"/>
  <c r="AI30" i="1"/>
  <c r="AI26" i="1"/>
  <c r="AI22" i="1"/>
  <c r="AI18" i="1"/>
  <c r="AI14" i="1"/>
  <c r="AI10" i="1"/>
  <c r="AI32" i="1"/>
  <c r="AI28" i="1"/>
  <c r="AI24" i="1"/>
  <c r="AI20" i="1"/>
  <c r="AI16" i="1"/>
  <c r="AI12" i="1"/>
</calcChain>
</file>

<file path=xl/comments1.xml><?xml version="1.0" encoding="utf-8"?>
<comments xmlns="http://schemas.openxmlformats.org/spreadsheetml/2006/main">
  <authors>
    <author>Автор</author>
  </authors>
  <commentList>
    <comment ref="AG8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здесь должно проставляться общее кол-во смен
</t>
        </r>
      </text>
    </comment>
    <comment ref="AH8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здесь должно проставлятся общее кол-во отр.часов. Здесь еще должна быть скрытая ячейка для того чтобы можно было посмотреть сколько по переработке человек заработал. Переработка 77руб час.</t>
        </r>
      </text>
    </comment>
    <comment ref="AI8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здесь должно проставлятся кол-во переработок после 8ми часового дня пошла переработка</t>
        </r>
      </text>
    </comment>
    <comment ref="AJ8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здесь должно быть из общего числа смен кол-во суббот</t>
        </r>
      </text>
    </comment>
  </commentList>
</comments>
</file>

<file path=xl/sharedStrings.xml><?xml version="1.0" encoding="utf-8"?>
<sst xmlns="http://schemas.openxmlformats.org/spreadsheetml/2006/main" count="32" uniqueCount="32">
  <si>
    <t>табель на апрель месяц 2013</t>
  </si>
  <si>
    <t>№ П\П</t>
  </si>
  <si>
    <t>Ф.И.О. СОТРУДНИКА</t>
  </si>
  <si>
    <t>КОЛ-ВО ЧАСОВ</t>
  </si>
  <si>
    <t>Переработка</t>
  </si>
  <si>
    <t>Лобов О. А.</t>
  </si>
  <si>
    <t>Кашицын Н В</t>
  </si>
  <si>
    <t>Федотова Т И</t>
  </si>
  <si>
    <t>Русинов А.</t>
  </si>
  <si>
    <t>Савелььева С А</t>
  </si>
  <si>
    <t xml:space="preserve">Востров А Н </t>
  </si>
  <si>
    <t>Юшкова</t>
  </si>
  <si>
    <t>Претензионный отдел</t>
  </si>
  <si>
    <t>Шишибарова Т Л</t>
  </si>
  <si>
    <t>Сайкина О.А.</t>
  </si>
  <si>
    <t>Логисты</t>
  </si>
  <si>
    <t>Васильевский А.В.</t>
  </si>
  <si>
    <t>Петров А.</t>
  </si>
  <si>
    <t>Калинин О.В.</t>
  </si>
  <si>
    <t>Склад посуды</t>
  </si>
  <si>
    <t>Королькова Я. А.</t>
  </si>
  <si>
    <t>Баракова</t>
  </si>
  <si>
    <t>Батурина Д.</t>
  </si>
  <si>
    <t>Герасимов К.А.</t>
  </si>
  <si>
    <t>Егорова А Н</t>
  </si>
  <si>
    <t>Пархомец</t>
  </si>
  <si>
    <t>Драманчук С.</t>
  </si>
  <si>
    <t>КОЛ-ВО СМЕН</t>
  </si>
  <si>
    <t>Суббота</t>
  </si>
  <si>
    <t>штрафы</t>
  </si>
  <si>
    <t>премия</t>
  </si>
  <si>
    <t>не знаю как это сделать но в верху должны стоять даты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</si>
</sst>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"/>
    <numFmt numFmtId="165" formatCode="General;General;"/>
  </numFmts>
  <fonts count="3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Fill="1" applyBorder="1"/>
    <xf numFmtId="0" fontId="0" fillId="0" borderId="1" xfId="0" applyFill="1" applyBorder="1"/>
    <xf numFmtId="0" fontId="0" fillId="0" borderId="1" xfId="0" applyBorder="1"/>
    <xf numFmtId="0" fontId="0" fillId="2" borderId="1" xfId="0" applyFill="1" applyBorder="1"/>
    <xf numFmtId="165" fontId="0" fillId="2" borderId="1" xfId="0" applyNumberFormat="1" applyFill="1" applyBorder="1"/>
    <xf numFmtId="165" fontId="0" fillId="0" borderId="1" xfId="0" applyNumberFormat="1" applyBorder="1"/>
  </cellXfs>
  <cellStyles count="1">
    <cellStyle name="Обычный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AM35"/>
  <sheetViews>
    <sheetView tabSelected="1" workbookViewId="0">
      <selection activeCell="AG9" sqref="AG9"/>
    </sheetView>
  </sheetViews>
  <sheetFormatPr defaultRowHeight="15" x14ac:dyDescent="0.25"/>
  <cols>
    <col min="1" max="1" width="6.42578125" customWidth="1"/>
    <col min="2" max="2" width="24.28515625" customWidth="1"/>
    <col min="3" max="32" width="3.5703125" customWidth="1"/>
    <col min="33" max="33" width="14.140625" customWidth="1"/>
    <col min="34" max="34" width="14.5703125" customWidth="1"/>
    <col min="35" max="35" width="12.85546875" customWidth="1"/>
    <col min="36" max="36" width="10.7109375" customWidth="1"/>
    <col min="37" max="37" width="9.140625" customWidth="1"/>
  </cols>
  <sheetData>
    <row r="4" spans="1:39" x14ac:dyDescent="0.25">
      <c r="B4" t="s">
        <v>0</v>
      </c>
    </row>
    <row r="8" spans="1:39" ht="28.5" customHeight="1" x14ac:dyDescent="0.25">
      <c r="A8" s="1" t="s">
        <v>1</v>
      </c>
      <c r="B8" s="1" t="s">
        <v>2</v>
      </c>
      <c r="C8" s="6">
        <v>42095</v>
      </c>
      <c r="D8" s="6">
        <v>42096</v>
      </c>
      <c r="E8" s="6">
        <v>42097</v>
      </c>
      <c r="F8" s="6">
        <v>42098</v>
      </c>
      <c r="G8" s="6">
        <v>42099</v>
      </c>
      <c r="H8" s="6">
        <v>42100</v>
      </c>
      <c r="I8" s="6">
        <v>42101</v>
      </c>
      <c r="J8" s="6">
        <v>42102</v>
      </c>
      <c r="K8" s="6">
        <v>42103</v>
      </c>
      <c r="L8" s="6">
        <v>42104</v>
      </c>
      <c r="M8" s="6">
        <v>42105</v>
      </c>
      <c r="N8" s="6">
        <v>42106</v>
      </c>
      <c r="O8" s="6">
        <v>42107</v>
      </c>
      <c r="P8" s="6">
        <v>42108</v>
      </c>
      <c r="Q8" s="6">
        <v>42109</v>
      </c>
      <c r="R8" s="6">
        <v>42110</v>
      </c>
      <c r="S8" s="6">
        <v>42111</v>
      </c>
      <c r="T8" s="6">
        <v>42112</v>
      </c>
      <c r="U8" s="6">
        <v>42113</v>
      </c>
      <c r="V8" s="6">
        <v>42114</v>
      </c>
      <c r="W8" s="6">
        <v>42115</v>
      </c>
      <c r="X8" s="6">
        <v>42116</v>
      </c>
      <c r="Y8" s="6">
        <v>42117</v>
      </c>
      <c r="Z8" s="6">
        <v>42118</v>
      </c>
      <c r="AA8" s="6">
        <v>42119</v>
      </c>
      <c r="AB8" s="6">
        <v>42120</v>
      </c>
      <c r="AC8" s="6">
        <v>42121</v>
      </c>
      <c r="AD8" s="6">
        <v>42122</v>
      </c>
      <c r="AE8" s="6">
        <v>42123</v>
      </c>
      <c r="AF8" s="6">
        <v>42124</v>
      </c>
      <c r="AG8" s="2" t="s">
        <v>27</v>
      </c>
      <c r="AH8" s="3" t="s">
        <v>3</v>
      </c>
      <c r="AI8" s="3" t="s">
        <v>4</v>
      </c>
      <c r="AJ8" s="5" t="s">
        <v>28</v>
      </c>
      <c r="AK8" s="5" t="s">
        <v>29</v>
      </c>
      <c r="AL8" s="5" t="s">
        <v>30</v>
      </c>
      <c r="AM8" s="4"/>
    </row>
    <row r="9" spans="1:39" x14ac:dyDescent="0.25">
      <c r="A9" s="1"/>
      <c r="B9" s="1" t="s">
        <v>5</v>
      </c>
      <c r="C9" s="7">
        <v>11</v>
      </c>
      <c r="D9" s="7">
        <v>11</v>
      </c>
      <c r="E9" s="7">
        <v>11</v>
      </c>
      <c r="F9" s="7"/>
      <c r="G9" s="7"/>
      <c r="H9" s="7">
        <v>11</v>
      </c>
      <c r="I9" s="7">
        <v>11</v>
      </c>
      <c r="J9" s="7">
        <v>10</v>
      </c>
      <c r="K9" s="7">
        <v>9</v>
      </c>
      <c r="L9" s="7">
        <v>10</v>
      </c>
      <c r="M9" s="7"/>
      <c r="N9" s="7"/>
      <c r="O9" s="7">
        <v>12</v>
      </c>
      <c r="P9" s="7">
        <v>11</v>
      </c>
      <c r="Q9" s="7">
        <v>12</v>
      </c>
      <c r="R9" s="7">
        <v>11</v>
      </c>
      <c r="S9" s="7">
        <v>11</v>
      </c>
      <c r="T9" s="7">
        <v>5</v>
      </c>
      <c r="U9" s="7"/>
      <c r="V9" s="7">
        <v>11</v>
      </c>
      <c r="W9" s="7">
        <v>10</v>
      </c>
      <c r="X9" s="7">
        <v>10</v>
      </c>
      <c r="Y9" s="7">
        <v>10</v>
      </c>
      <c r="Z9" s="7">
        <v>11</v>
      </c>
      <c r="AA9" s="7">
        <v>6</v>
      </c>
      <c r="AB9" s="7"/>
      <c r="AC9" s="7">
        <v>13</v>
      </c>
      <c r="AD9" s="7">
        <v>11</v>
      </c>
      <c r="AE9" s="8">
        <v>12</v>
      </c>
      <c r="AF9" s="9">
        <v>10</v>
      </c>
      <c r="AG9" s="10">
        <f>COUNT(C9:AF9)</f>
        <v>24</v>
      </c>
      <c r="AH9" s="11">
        <f>SUM(C9:AF9)</f>
        <v>250</v>
      </c>
      <c r="AI9" s="11">
        <f>AH9-AG9*8</f>
        <v>58</v>
      </c>
      <c r="AJ9" s="11">
        <f>SUMPRODUCT((WEEKDAY($C$8:$AF$8,2)&gt;5)*(C9:AF9&gt;0))</f>
        <v>2</v>
      </c>
      <c r="AK9" s="11"/>
      <c r="AL9" s="11"/>
    </row>
    <row r="10" spans="1:39" x14ac:dyDescent="0.25">
      <c r="A10" s="1"/>
      <c r="B10" s="1" t="s">
        <v>6</v>
      </c>
      <c r="C10" s="7">
        <v>23</v>
      </c>
      <c r="D10" s="7">
        <v>22</v>
      </c>
      <c r="E10" s="7">
        <v>22</v>
      </c>
      <c r="F10" s="7">
        <v>5</v>
      </c>
      <c r="G10" s="7">
        <v>7</v>
      </c>
      <c r="H10" s="7">
        <v>13</v>
      </c>
      <c r="I10" s="7">
        <v>14</v>
      </c>
      <c r="J10" s="7">
        <v>23</v>
      </c>
      <c r="K10" s="7">
        <v>8</v>
      </c>
      <c r="L10" s="7">
        <v>18</v>
      </c>
      <c r="M10" s="7">
        <v>7</v>
      </c>
      <c r="N10" s="7"/>
      <c r="O10" s="7">
        <v>23</v>
      </c>
      <c r="P10" s="7">
        <v>8</v>
      </c>
      <c r="Q10" s="7">
        <v>25</v>
      </c>
      <c r="R10" s="7">
        <v>11</v>
      </c>
      <c r="S10" s="7">
        <v>8</v>
      </c>
      <c r="T10" s="7"/>
      <c r="U10" s="7"/>
      <c r="V10" s="7">
        <v>12</v>
      </c>
      <c r="W10" s="7">
        <v>25</v>
      </c>
      <c r="X10" s="7">
        <v>18</v>
      </c>
      <c r="Y10" s="7">
        <v>15</v>
      </c>
      <c r="Z10" s="7">
        <v>16</v>
      </c>
      <c r="AA10" s="7"/>
      <c r="AB10" s="7"/>
      <c r="AC10" s="7">
        <v>22</v>
      </c>
      <c r="AD10" s="7">
        <v>12</v>
      </c>
      <c r="AE10" s="8">
        <v>12</v>
      </c>
      <c r="AF10" s="9">
        <v>23</v>
      </c>
      <c r="AG10" s="10">
        <f>COUNT(C10:AF10)</f>
        <v>25</v>
      </c>
      <c r="AH10" s="11">
        <f>SUM(C10:AF10)</f>
        <v>392</v>
      </c>
      <c r="AI10" s="11">
        <f t="shared" ref="AI10:AI33" si="0">AH10-AG10*8</f>
        <v>192</v>
      </c>
      <c r="AJ10" s="11">
        <f>SUMPRODUCT((WEEKDAY($C$8:$AF$8,2)&gt;5)*(C10:AF10&gt;0))</f>
        <v>3</v>
      </c>
      <c r="AK10" s="11"/>
      <c r="AL10" s="11"/>
    </row>
    <row r="11" spans="1:39" x14ac:dyDescent="0.25">
      <c r="A11" s="1"/>
      <c r="B11" s="1" t="s">
        <v>7</v>
      </c>
      <c r="C11" s="7">
        <v>8</v>
      </c>
      <c r="D11" s="7">
        <v>8</v>
      </c>
      <c r="E11" s="7">
        <v>8</v>
      </c>
      <c r="F11" s="7">
        <v>4</v>
      </c>
      <c r="G11" s="7"/>
      <c r="H11" s="7">
        <v>8</v>
      </c>
      <c r="I11" s="7">
        <v>8</v>
      </c>
      <c r="J11" s="7">
        <v>8</v>
      </c>
      <c r="K11" s="7">
        <v>8</v>
      </c>
      <c r="L11" s="7">
        <v>8</v>
      </c>
      <c r="M11" s="7"/>
      <c r="N11" s="7"/>
      <c r="O11" s="7">
        <v>8</v>
      </c>
      <c r="P11" s="7">
        <v>8</v>
      </c>
      <c r="Q11" s="7">
        <v>8</v>
      </c>
      <c r="R11" s="7">
        <v>8</v>
      </c>
      <c r="S11" s="7">
        <v>8</v>
      </c>
      <c r="T11" s="7">
        <v>4</v>
      </c>
      <c r="U11" s="7"/>
      <c r="V11" s="7">
        <v>8</v>
      </c>
      <c r="W11" s="7">
        <v>8</v>
      </c>
      <c r="X11" s="7">
        <v>8</v>
      </c>
      <c r="Y11" s="7">
        <v>8</v>
      </c>
      <c r="Z11" s="7">
        <v>8</v>
      </c>
      <c r="AA11" s="7"/>
      <c r="AB11" s="7"/>
      <c r="AC11" s="7">
        <v>8</v>
      </c>
      <c r="AD11" s="7">
        <v>8</v>
      </c>
      <c r="AE11" s="8">
        <v>8</v>
      </c>
      <c r="AF11" s="9">
        <v>8</v>
      </c>
      <c r="AG11" s="10">
        <f>COUNT(C11:AF11)</f>
        <v>24</v>
      </c>
      <c r="AH11" s="11">
        <f>SUM(C11:AF11)</f>
        <v>184</v>
      </c>
      <c r="AI11" s="11">
        <f t="shared" si="0"/>
        <v>-8</v>
      </c>
      <c r="AJ11" s="11">
        <f>SUMPRODUCT((WEEKDAY($C$8:$AF$8,2)&gt;5)*(C11:AF11&gt;0))</f>
        <v>2</v>
      </c>
      <c r="AK11" s="11"/>
      <c r="AL11" s="11"/>
    </row>
    <row r="12" spans="1:39" x14ac:dyDescent="0.25">
      <c r="A12" s="1"/>
      <c r="B12" s="1" t="s">
        <v>8</v>
      </c>
      <c r="C12" s="7"/>
      <c r="D12" s="7"/>
      <c r="E12" s="7">
        <v>9</v>
      </c>
      <c r="F12" s="7">
        <v>8</v>
      </c>
      <c r="G12" s="7"/>
      <c r="H12" s="7">
        <v>12</v>
      </c>
      <c r="I12" s="7">
        <v>13</v>
      </c>
      <c r="J12" s="7">
        <v>13</v>
      </c>
      <c r="K12" s="7">
        <v>11</v>
      </c>
      <c r="L12" s="7">
        <v>10</v>
      </c>
      <c r="M12" s="7"/>
      <c r="N12" s="7"/>
      <c r="O12" s="7">
        <v>19</v>
      </c>
      <c r="P12" s="7">
        <v>15</v>
      </c>
      <c r="Q12" s="7">
        <v>15</v>
      </c>
      <c r="R12" s="7">
        <v>8</v>
      </c>
      <c r="S12" s="7">
        <v>12</v>
      </c>
      <c r="T12" s="7">
        <v>4</v>
      </c>
      <c r="U12" s="7"/>
      <c r="V12" s="7">
        <v>10</v>
      </c>
      <c r="W12" s="7">
        <v>14</v>
      </c>
      <c r="X12" s="7">
        <v>10</v>
      </c>
      <c r="Y12" s="7">
        <v>11</v>
      </c>
      <c r="Z12" s="7">
        <v>9</v>
      </c>
      <c r="AA12" s="7">
        <v>5</v>
      </c>
      <c r="AB12" s="7"/>
      <c r="AC12" s="7">
        <v>18</v>
      </c>
      <c r="AD12" s="7">
        <v>15</v>
      </c>
      <c r="AE12" s="8"/>
      <c r="AF12" s="9"/>
      <c r="AG12" s="10">
        <f>COUNT(C12:AF12)</f>
        <v>21</v>
      </c>
      <c r="AH12" s="11">
        <f>SUM(C12:AF12)</f>
        <v>241</v>
      </c>
      <c r="AI12" s="11">
        <f t="shared" si="0"/>
        <v>73</v>
      </c>
      <c r="AJ12" s="11">
        <f>SUMPRODUCT((WEEKDAY($C$8:$AF$8,2)&gt;5)*(C12:AF12&gt;0))</f>
        <v>3</v>
      </c>
      <c r="AK12" s="11"/>
      <c r="AL12" s="11"/>
    </row>
    <row r="13" spans="1:39" x14ac:dyDescent="0.25">
      <c r="A13" s="1"/>
      <c r="B13" s="1" t="s">
        <v>9</v>
      </c>
      <c r="C13" s="7">
        <v>22</v>
      </c>
      <c r="D13" s="7">
        <v>10</v>
      </c>
      <c r="E13" s="7">
        <v>15</v>
      </c>
      <c r="F13" s="7"/>
      <c r="G13" s="7"/>
      <c r="H13" s="7">
        <v>15</v>
      </c>
      <c r="I13" s="7">
        <v>14</v>
      </c>
      <c r="J13" s="7">
        <v>16</v>
      </c>
      <c r="K13" s="7">
        <v>9</v>
      </c>
      <c r="L13" s="7">
        <v>10</v>
      </c>
      <c r="M13" s="7">
        <v>10</v>
      </c>
      <c r="N13" s="7"/>
      <c r="O13" s="7">
        <v>15</v>
      </c>
      <c r="P13" s="7">
        <v>10</v>
      </c>
      <c r="Q13" s="7">
        <v>18</v>
      </c>
      <c r="R13" s="7">
        <v>7</v>
      </c>
      <c r="S13" s="7">
        <v>11</v>
      </c>
      <c r="T13" s="7"/>
      <c r="U13" s="7"/>
      <c r="V13" s="7">
        <v>14</v>
      </c>
      <c r="W13" s="7">
        <v>13</v>
      </c>
      <c r="X13" s="7">
        <v>16</v>
      </c>
      <c r="Y13" s="7">
        <v>10</v>
      </c>
      <c r="Z13" s="7">
        <v>13</v>
      </c>
      <c r="AA13" s="7">
        <v>6</v>
      </c>
      <c r="AB13" s="7"/>
      <c r="AC13" s="7">
        <v>15</v>
      </c>
      <c r="AD13" s="7">
        <v>8</v>
      </c>
      <c r="AE13" s="8">
        <v>12</v>
      </c>
      <c r="AF13" s="9">
        <v>18</v>
      </c>
      <c r="AG13" s="10">
        <f>COUNT(C13:AF13)</f>
        <v>24</v>
      </c>
      <c r="AH13" s="11">
        <f>SUM(C13:AF13)</f>
        <v>307</v>
      </c>
      <c r="AI13" s="11">
        <f t="shared" si="0"/>
        <v>115</v>
      </c>
      <c r="AJ13" s="11">
        <f>SUMPRODUCT((WEEKDAY($C$8:$AF$8,2)&gt;5)*(C13:AF13&gt;0))</f>
        <v>2</v>
      </c>
      <c r="AK13" s="11"/>
      <c r="AL13" s="11"/>
    </row>
    <row r="14" spans="1:39" x14ac:dyDescent="0.25">
      <c r="A14" s="1"/>
      <c r="B14" s="1" t="s">
        <v>10</v>
      </c>
      <c r="C14" s="7">
        <v>18</v>
      </c>
      <c r="D14" s="7">
        <v>12</v>
      </c>
      <c r="E14" s="7">
        <v>11</v>
      </c>
      <c r="F14" s="7">
        <v>6</v>
      </c>
      <c r="G14" s="7"/>
      <c r="H14" s="7">
        <v>12</v>
      </c>
      <c r="I14" s="7">
        <v>13</v>
      </c>
      <c r="J14" s="7">
        <v>14</v>
      </c>
      <c r="K14" s="7">
        <v>8</v>
      </c>
      <c r="L14" s="7">
        <v>10</v>
      </c>
      <c r="M14" s="7">
        <v>6</v>
      </c>
      <c r="N14" s="7"/>
      <c r="O14" s="7">
        <v>19</v>
      </c>
      <c r="P14" s="7">
        <v>11</v>
      </c>
      <c r="Q14" s="7">
        <v>18</v>
      </c>
      <c r="R14" s="7">
        <v>9</v>
      </c>
      <c r="S14" s="7">
        <v>12</v>
      </c>
      <c r="T14" s="7">
        <v>5</v>
      </c>
      <c r="U14" s="7"/>
      <c r="V14" s="7">
        <v>10</v>
      </c>
      <c r="W14" s="7">
        <v>15</v>
      </c>
      <c r="X14" s="7">
        <v>14</v>
      </c>
      <c r="Y14" s="7">
        <v>8</v>
      </c>
      <c r="Z14" s="7">
        <v>11</v>
      </c>
      <c r="AA14" s="7">
        <v>5</v>
      </c>
      <c r="AB14" s="7"/>
      <c r="AC14" s="7"/>
      <c r="AD14" s="7">
        <v>6</v>
      </c>
      <c r="AE14" s="8">
        <v>10</v>
      </c>
      <c r="AF14" s="9">
        <v>15</v>
      </c>
      <c r="AG14" s="10">
        <f>COUNT(C14:AF14)</f>
        <v>25</v>
      </c>
      <c r="AH14" s="11">
        <f>SUM(C14:AF14)</f>
        <v>278</v>
      </c>
      <c r="AI14" s="11">
        <f t="shared" si="0"/>
        <v>78</v>
      </c>
      <c r="AJ14" s="11">
        <f>SUMPRODUCT((WEEKDAY($C$8:$AF$8,2)&gt;5)*(C14:AF14&gt;0))</f>
        <v>4</v>
      </c>
      <c r="AK14" s="11"/>
      <c r="AL14" s="11"/>
    </row>
    <row r="15" spans="1:39" x14ac:dyDescent="0.25">
      <c r="A15" s="1"/>
      <c r="B15" s="1" t="s">
        <v>11</v>
      </c>
      <c r="C15" s="7">
        <v>8</v>
      </c>
      <c r="D15" s="7">
        <v>8</v>
      </c>
      <c r="E15" s="7"/>
      <c r="F15" s="7"/>
      <c r="G15" s="7"/>
      <c r="H15" s="7">
        <v>8</v>
      </c>
      <c r="I15" s="7">
        <v>8</v>
      </c>
      <c r="J15" s="7">
        <v>8</v>
      </c>
      <c r="K15" s="7">
        <v>8</v>
      </c>
      <c r="L15" s="7">
        <v>8</v>
      </c>
      <c r="M15" s="7">
        <v>4</v>
      </c>
      <c r="N15" s="7"/>
      <c r="O15" s="7">
        <v>8</v>
      </c>
      <c r="P15" s="7">
        <v>8</v>
      </c>
      <c r="Q15" s="7">
        <v>8</v>
      </c>
      <c r="R15" s="7">
        <v>8</v>
      </c>
      <c r="S15" s="7">
        <v>6</v>
      </c>
      <c r="T15" s="7">
        <v>4</v>
      </c>
      <c r="U15" s="7"/>
      <c r="V15" s="7">
        <v>8</v>
      </c>
      <c r="W15" s="7">
        <v>8</v>
      </c>
      <c r="X15" s="7">
        <v>8</v>
      </c>
      <c r="Y15" s="7">
        <v>8</v>
      </c>
      <c r="Z15" s="7">
        <v>8</v>
      </c>
      <c r="AA15" s="7">
        <v>5</v>
      </c>
      <c r="AB15" s="7"/>
      <c r="AC15" s="7">
        <v>8</v>
      </c>
      <c r="AD15" s="7">
        <v>8</v>
      </c>
      <c r="AE15" s="8">
        <v>8</v>
      </c>
      <c r="AF15" s="9">
        <v>8</v>
      </c>
      <c r="AG15" s="10">
        <f>COUNT(C15:AF15)</f>
        <v>24</v>
      </c>
      <c r="AH15" s="11">
        <f>SUM(C15:AF15)</f>
        <v>179</v>
      </c>
      <c r="AI15" s="11">
        <f t="shared" si="0"/>
        <v>-13</v>
      </c>
      <c r="AJ15" s="11">
        <f>SUMPRODUCT((WEEKDAY($C$8:$AF$8,2)&gt;5)*(C15:AF15&gt;0))</f>
        <v>3</v>
      </c>
      <c r="AK15" s="11"/>
      <c r="AL15" s="11"/>
    </row>
    <row r="16" spans="1:39" x14ac:dyDescent="0.25">
      <c r="A16" s="1"/>
      <c r="B16" s="1" t="s">
        <v>12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8"/>
      <c r="AF16" s="9"/>
      <c r="AG16" s="10">
        <f>COUNT(C16:AF16)</f>
        <v>0</v>
      </c>
      <c r="AH16" s="11">
        <f>SUM(C16:AF16)</f>
        <v>0</v>
      </c>
      <c r="AI16" s="11">
        <f t="shared" si="0"/>
        <v>0</v>
      </c>
      <c r="AJ16" s="11">
        <f>SUMPRODUCT((WEEKDAY($C$8:$AF$8,2)&gt;5)*(C16:AF16&gt;0))</f>
        <v>0</v>
      </c>
      <c r="AK16" s="11"/>
      <c r="AL16" s="11"/>
    </row>
    <row r="17" spans="1:38" x14ac:dyDescent="0.25">
      <c r="A17" s="1"/>
      <c r="B17" s="1" t="s">
        <v>13</v>
      </c>
      <c r="C17" s="7">
        <v>10</v>
      </c>
      <c r="D17" s="7">
        <v>11</v>
      </c>
      <c r="E17" s="7"/>
      <c r="F17" s="7"/>
      <c r="G17" s="7"/>
      <c r="H17" s="7">
        <v>10</v>
      </c>
      <c r="I17" s="7">
        <v>11</v>
      </c>
      <c r="J17" s="7">
        <v>10</v>
      </c>
      <c r="K17" s="7">
        <v>12</v>
      </c>
      <c r="L17" s="7">
        <v>10</v>
      </c>
      <c r="M17" s="7">
        <v>7</v>
      </c>
      <c r="N17" s="7"/>
      <c r="O17" s="7">
        <v>12</v>
      </c>
      <c r="P17" s="7">
        <v>11</v>
      </c>
      <c r="Q17" s="7">
        <v>12</v>
      </c>
      <c r="R17" s="7">
        <v>11</v>
      </c>
      <c r="S17" s="7">
        <v>11</v>
      </c>
      <c r="T17" s="7">
        <v>8</v>
      </c>
      <c r="U17" s="7"/>
      <c r="V17" s="7">
        <v>11</v>
      </c>
      <c r="W17" s="7">
        <v>11</v>
      </c>
      <c r="X17" s="7">
        <v>12</v>
      </c>
      <c r="Y17" s="7">
        <v>11</v>
      </c>
      <c r="Z17" s="7">
        <v>10</v>
      </c>
      <c r="AA17" s="7">
        <v>8</v>
      </c>
      <c r="AB17" s="7"/>
      <c r="AC17" s="7">
        <v>12</v>
      </c>
      <c r="AD17" s="7">
        <v>11</v>
      </c>
      <c r="AE17" s="8">
        <v>10</v>
      </c>
      <c r="AF17" s="9">
        <v>11</v>
      </c>
      <c r="AG17" s="10">
        <f>COUNT(C17:AF17)</f>
        <v>24</v>
      </c>
      <c r="AH17" s="11">
        <f>SUM(C17:AF17)</f>
        <v>253</v>
      </c>
      <c r="AI17" s="11">
        <f t="shared" si="0"/>
        <v>61</v>
      </c>
      <c r="AJ17" s="11">
        <f>SUMPRODUCT((WEEKDAY($C$8:$AF$8,2)&gt;5)*(C17:AF17&gt;0))</f>
        <v>3</v>
      </c>
      <c r="AK17" s="11"/>
      <c r="AL17" s="11"/>
    </row>
    <row r="18" spans="1:38" x14ac:dyDescent="0.25">
      <c r="A18" s="1"/>
      <c r="B18" s="1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8"/>
      <c r="AF18" s="9"/>
      <c r="AG18" s="10">
        <f>COUNT(C18:AF18)</f>
        <v>0</v>
      </c>
      <c r="AH18" s="11">
        <f>SUM(C18:AF18)</f>
        <v>0</v>
      </c>
      <c r="AI18" s="11">
        <f t="shared" si="0"/>
        <v>0</v>
      </c>
      <c r="AJ18" s="11">
        <f>SUMPRODUCT((WEEKDAY($C$8:$AF$8,2)&gt;5)*(C18:AF18&gt;0))</f>
        <v>0</v>
      </c>
      <c r="AK18" s="11"/>
      <c r="AL18" s="11"/>
    </row>
    <row r="19" spans="1:38" x14ac:dyDescent="0.25">
      <c r="A19" s="1"/>
      <c r="B19" s="1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8"/>
      <c r="AF19" s="9"/>
      <c r="AG19" s="10">
        <f>COUNT(C19:AF19)</f>
        <v>0</v>
      </c>
      <c r="AH19" s="11">
        <f>SUM(C19:AF19)</f>
        <v>0</v>
      </c>
      <c r="AI19" s="11">
        <f t="shared" si="0"/>
        <v>0</v>
      </c>
      <c r="AJ19" s="11">
        <f>SUMPRODUCT((WEEKDAY($C$8:$AF$8,2)&gt;5)*(C19:AF19&gt;0))</f>
        <v>0</v>
      </c>
      <c r="AK19" s="11"/>
      <c r="AL19" s="11"/>
    </row>
    <row r="20" spans="1:38" x14ac:dyDescent="0.25">
      <c r="A20" s="1"/>
      <c r="B20" s="1" t="s">
        <v>14</v>
      </c>
      <c r="C20" s="7"/>
      <c r="D20" s="7"/>
      <c r="E20" s="7"/>
      <c r="F20" s="7"/>
      <c r="G20" s="7"/>
      <c r="H20" s="7"/>
      <c r="I20" s="7"/>
      <c r="J20" s="7">
        <v>8</v>
      </c>
      <c r="K20" s="7">
        <v>8</v>
      </c>
      <c r="L20" s="7">
        <v>8</v>
      </c>
      <c r="M20" s="7"/>
      <c r="N20" s="7"/>
      <c r="O20" s="7">
        <v>8</v>
      </c>
      <c r="P20" s="7">
        <v>8</v>
      </c>
      <c r="Q20" s="7">
        <v>8</v>
      </c>
      <c r="R20" s="7">
        <v>8</v>
      </c>
      <c r="S20" s="7">
        <v>8</v>
      </c>
      <c r="T20" s="7"/>
      <c r="U20" s="7"/>
      <c r="V20" s="7">
        <v>9</v>
      </c>
      <c r="W20" s="7">
        <v>9</v>
      </c>
      <c r="X20" s="7">
        <v>8</v>
      </c>
      <c r="Y20" s="7">
        <v>8</v>
      </c>
      <c r="Z20" s="7">
        <v>8</v>
      </c>
      <c r="AA20" s="7">
        <v>5</v>
      </c>
      <c r="AB20" s="7"/>
      <c r="AC20" s="7">
        <v>8</v>
      </c>
      <c r="AD20" s="7">
        <v>8</v>
      </c>
      <c r="AE20" s="8"/>
      <c r="AF20" s="9"/>
      <c r="AG20" s="10">
        <f>COUNT(C20:AF20)</f>
        <v>16</v>
      </c>
      <c r="AH20" s="11">
        <f>SUM(C20:AF20)</f>
        <v>127</v>
      </c>
      <c r="AI20" s="11">
        <f t="shared" si="0"/>
        <v>-1</v>
      </c>
      <c r="AJ20" s="11">
        <f>SUMPRODUCT((WEEKDAY($C$8:$AF$8,2)&gt;5)*(C20:AF20&gt;0))</f>
        <v>1</v>
      </c>
      <c r="AK20" s="11"/>
      <c r="AL20" s="11"/>
    </row>
    <row r="21" spans="1:38" x14ac:dyDescent="0.25">
      <c r="A21" s="1"/>
      <c r="B21" s="1" t="s">
        <v>15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8"/>
      <c r="AF21" s="9"/>
      <c r="AG21" s="10">
        <f>COUNT(C21:AF21)</f>
        <v>0</v>
      </c>
      <c r="AH21" s="11">
        <f>SUM(C21:AF21)</f>
        <v>0</v>
      </c>
      <c r="AI21" s="11">
        <f t="shared" si="0"/>
        <v>0</v>
      </c>
      <c r="AJ21" s="11">
        <f>SUMPRODUCT((WEEKDAY($C$8:$AF$8,2)&gt;5)*(C21:AF21&gt;0))</f>
        <v>0</v>
      </c>
      <c r="AK21" s="11"/>
      <c r="AL21" s="11"/>
    </row>
    <row r="22" spans="1:38" x14ac:dyDescent="0.25">
      <c r="A22" s="1"/>
      <c r="B22" s="1" t="s">
        <v>16</v>
      </c>
      <c r="C22" s="7">
        <v>13</v>
      </c>
      <c r="D22" s="7">
        <v>11</v>
      </c>
      <c r="E22" s="7">
        <v>10</v>
      </c>
      <c r="F22" s="7">
        <v>8</v>
      </c>
      <c r="G22" s="7"/>
      <c r="H22" s="7">
        <v>10</v>
      </c>
      <c r="I22" s="7">
        <v>11</v>
      </c>
      <c r="J22" s="7">
        <v>13</v>
      </c>
      <c r="K22" s="7">
        <v>11</v>
      </c>
      <c r="L22" s="7">
        <v>11</v>
      </c>
      <c r="M22" s="7">
        <v>7</v>
      </c>
      <c r="N22" s="7"/>
      <c r="O22" s="7">
        <v>12</v>
      </c>
      <c r="P22" s="7">
        <v>12</v>
      </c>
      <c r="Q22" s="7">
        <v>11</v>
      </c>
      <c r="R22" s="7">
        <v>10</v>
      </c>
      <c r="S22" s="7">
        <v>10</v>
      </c>
      <c r="T22" s="7">
        <v>6</v>
      </c>
      <c r="U22" s="7"/>
      <c r="V22" s="7">
        <v>10</v>
      </c>
      <c r="W22" s="7">
        <v>10</v>
      </c>
      <c r="X22" s="7">
        <v>10</v>
      </c>
      <c r="Y22" s="7">
        <v>8</v>
      </c>
      <c r="Z22" s="7">
        <v>9</v>
      </c>
      <c r="AA22" s="7">
        <v>4</v>
      </c>
      <c r="AB22" s="7"/>
      <c r="AC22" s="7">
        <v>10</v>
      </c>
      <c r="AD22" s="7">
        <v>9</v>
      </c>
      <c r="AE22" s="8">
        <v>11</v>
      </c>
      <c r="AF22" s="9">
        <v>12</v>
      </c>
      <c r="AG22" s="10">
        <f>COUNT(C22:AF22)</f>
        <v>26</v>
      </c>
      <c r="AH22" s="11">
        <f>SUM(C22:AF22)</f>
        <v>259</v>
      </c>
      <c r="AI22" s="11">
        <f t="shared" si="0"/>
        <v>51</v>
      </c>
      <c r="AJ22" s="11">
        <f>SUMPRODUCT((WEEKDAY($C$8:$AF$8,2)&gt;5)*(C22:AF22&gt;0))</f>
        <v>4</v>
      </c>
      <c r="AK22" s="11"/>
      <c r="AL22" s="11"/>
    </row>
    <row r="23" spans="1:38" x14ac:dyDescent="0.25">
      <c r="A23" s="1"/>
      <c r="B23" s="1" t="s">
        <v>17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>
        <v>8</v>
      </c>
      <c r="T23" s="7">
        <v>4</v>
      </c>
      <c r="U23" s="7"/>
      <c r="V23" s="7">
        <v>9</v>
      </c>
      <c r="W23" s="7">
        <v>9</v>
      </c>
      <c r="X23" s="7">
        <v>9</v>
      </c>
      <c r="Y23" s="7">
        <v>9</v>
      </c>
      <c r="Z23" s="7">
        <v>8</v>
      </c>
      <c r="AA23" s="7">
        <v>3</v>
      </c>
      <c r="AB23" s="7"/>
      <c r="AC23" s="7">
        <v>10</v>
      </c>
      <c r="AD23" s="7">
        <v>8</v>
      </c>
      <c r="AE23" s="8"/>
      <c r="AF23" s="9"/>
      <c r="AG23" s="10">
        <f>COUNT(C23:AF23)</f>
        <v>10</v>
      </c>
      <c r="AH23" s="11">
        <f>SUM(C23:AF23)</f>
        <v>77</v>
      </c>
      <c r="AI23" s="11">
        <f t="shared" si="0"/>
        <v>-3</v>
      </c>
      <c r="AJ23" s="11">
        <f>SUMPRODUCT((WEEKDAY($C$8:$AF$8,2)&gt;5)*(C23:AF23&gt;0))</f>
        <v>2</v>
      </c>
      <c r="AK23" s="11"/>
      <c r="AL23" s="11"/>
    </row>
    <row r="24" spans="1:38" x14ac:dyDescent="0.25">
      <c r="A24" s="1"/>
      <c r="B24" s="1" t="s">
        <v>18</v>
      </c>
      <c r="C24" s="7">
        <v>12</v>
      </c>
      <c r="D24" s="7">
        <v>12</v>
      </c>
      <c r="E24" s="7">
        <v>10</v>
      </c>
      <c r="F24" s="7">
        <v>8</v>
      </c>
      <c r="G24" s="7"/>
      <c r="H24" s="7">
        <v>11</v>
      </c>
      <c r="I24" s="7">
        <v>10</v>
      </c>
      <c r="J24" s="7">
        <v>10</v>
      </c>
      <c r="K24" s="7">
        <v>12</v>
      </c>
      <c r="L24" s="7">
        <v>11</v>
      </c>
      <c r="M24" s="7">
        <v>7</v>
      </c>
      <c r="N24" s="7"/>
      <c r="O24" s="7">
        <v>12</v>
      </c>
      <c r="P24" s="7">
        <v>12</v>
      </c>
      <c r="Q24" s="7">
        <v>11</v>
      </c>
      <c r="R24" s="7">
        <v>10</v>
      </c>
      <c r="S24" s="7">
        <v>10</v>
      </c>
      <c r="T24" s="7">
        <v>3</v>
      </c>
      <c r="U24" s="7"/>
      <c r="V24" s="7">
        <v>11</v>
      </c>
      <c r="W24" s="7">
        <v>11</v>
      </c>
      <c r="X24" s="7">
        <v>10</v>
      </c>
      <c r="Y24" s="7">
        <v>8</v>
      </c>
      <c r="Z24" s="7">
        <v>9</v>
      </c>
      <c r="AA24" s="7">
        <v>5</v>
      </c>
      <c r="AB24" s="7"/>
      <c r="AC24" s="7">
        <v>10</v>
      </c>
      <c r="AD24" s="7">
        <v>9</v>
      </c>
      <c r="AE24" s="8">
        <v>11</v>
      </c>
      <c r="AF24" s="9">
        <v>10</v>
      </c>
      <c r="AG24" s="10">
        <f>COUNT(C24:AF24)</f>
        <v>26</v>
      </c>
      <c r="AH24" s="11">
        <f>SUM(C24:AF24)</f>
        <v>255</v>
      </c>
      <c r="AI24" s="11">
        <f t="shared" si="0"/>
        <v>47</v>
      </c>
      <c r="AJ24" s="11">
        <f>SUMPRODUCT((WEEKDAY($C$8:$AF$8,2)&gt;5)*(C24:AF24&gt;0))</f>
        <v>4</v>
      </c>
      <c r="AK24" s="11"/>
      <c r="AL24" s="11"/>
    </row>
    <row r="25" spans="1:38" x14ac:dyDescent="0.25">
      <c r="A25" s="1"/>
      <c r="B25" s="1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8"/>
      <c r="AF25" s="9"/>
      <c r="AG25" s="10">
        <f>COUNT(C25:AF25)</f>
        <v>0</v>
      </c>
      <c r="AH25" s="11">
        <f>SUM(C25:AF25)</f>
        <v>0</v>
      </c>
      <c r="AI25" s="11">
        <f t="shared" si="0"/>
        <v>0</v>
      </c>
      <c r="AJ25" s="11">
        <f>SUMPRODUCT((WEEKDAY($C$8:$AF$8,2)&gt;5)*(C25:AF25&gt;0))</f>
        <v>0</v>
      </c>
      <c r="AK25" s="11"/>
      <c r="AL25" s="11"/>
    </row>
    <row r="26" spans="1:38" x14ac:dyDescent="0.25">
      <c r="A26" s="1"/>
      <c r="B26" s="1" t="s">
        <v>19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8"/>
      <c r="AF26" s="9"/>
      <c r="AG26" s="10">
        <f>COUNT(C26:AF26)</f>
        <v>0</v>
      </c>
      <c r="AH26" s="11">
        <f>SUM(C26:AF26)</f>
        <v>0</v>
      </c>
      <c r="AI26" s="11">
        <f t="shared" si="0"/>
        <v>0</v>
      </c>
      <c r="AJ26" s="11">
        <f>SUMPRODUCT((WEEKDAY($C$8:$AF$8,2)&gt;5)*(C26:AF26&gt;0))</f>
        <v>0</v>
      </c>
      <c r="AK26" s="11"/>
      <c r="AL26" s="11"/>
    </row>
    <row r="27" spans="1:38" x14ac:dyDescent="0.25">
      <c r="A27" s="1"/>
      <c r="B27" s="1" t="s">
        <v>20</v>
      </c>
      <c r="C27" s="7">
        <v>11</v>
      </c>
      <c r="D27" s="7">
        <v>11</v>
      </c>
      <c r="E27" s="7">
        <v>10</v>
      </c>
      <c r="F27" s="7">
        <v>5</v>
      </c>
      <c r="G27" s="7"/>
      <c r="H27" s="7">
        <v>11</v>
      </c>
      <c r="I27" s="7">
        <v>10</v>
      </c>
      <c r="J27" s="7">
        <v>11</v>
      </c>
      <c r="K27" s="7">
        <v>10</v>
      </c>
      <c r="L27" s="7">
        <v>10</v>
      </c>
      <c r="M27" s="7">
        <v>3</v>
      </c>
      <c r="N27" s="7"/>
      <c r="O27" s="7">
        <v>10</v>
      </c>
      <c r="P27" s="7">
        <v>11</v>
      </c>
      <c r="Q27" s="7">
        <v>10</v>
      </c>
      <c r="R27" s="7">
        <v>11</v>
      </c>
      <c r="S27" s="7">
        <v>11</v>
      </c>
      <c r="T27" s="7">
        <v>7</v>
      </c>
      <c r="U27" s="7"/>
      <c r="V27" s="7">
        <v>10</v>
      </c>
      <c r="W27" s="7">
        <v>10</v>
      </c>
      <c r="X27" s="7">
        <v>11</v>
      </c>
      <c r="Y27" s="7">
        <v>10</v>
      </c>
      <c r="Z27" s="7">
        <v>11</v>
      </c>
      <c r="AA27" s="7">
        <v>6</v>
      </c>
      <c r="AB27" s="7"/>
      <c r="AC27" s="7">
        <v>18</v>
      </c>
      <c r="AD27" s="7">
        <v>12</v>
      </c>
      <c r="AE27" s="8">
        <v>12</v>
      </c>
      <c r="AF27" s="9">
        <v>12</v>
      </c>
      <c r="AG27" s="10">
        <f>COUNT(C27:AF27)</f>
        <v>26</v>
      </c>
      <c r="AH27" s="11">
        <f>SUM(C27:AF27)</f>
        <v>264</v>
      </c>
      <c r="AI27" s="11">
        <f t="shared" si="0"/>
        <v>56</v>
      </c>
      <c r="AJ27" s="11">
        <f>SUMPRODUCT((WEEKDAY($C$8:$AF$8,2)&gt;5)*(C27:AF27&gt;0))</f>
        <v>4</v>
      </c>
      <c r="AK27" s="11"/>
      <c r="AL27" s="11"/>
    </row>
    <row r="28" spans="1:38" x14ac:dyDescent="0.25">
      <c r="A28" s="1"/>
      <c r="B28" s="1" t="s">
        <v>21</v>
      </c>
      <c r="C28" s="7">
        <v>12</v>
      </c>
      <c r="D28" s="7">
        <v>9</v>
      </c>
      <c r="E28" s="7">
        <v>10</v>
      </c>
      <c r="F28" s="7">
        <v>4</v>
      </c>
      <c r="G28" s="7"/>
      <c r="H28" s="7">
        <v>10</v>
      </c>
      <c r="I28" s="7">
        <v>9</v>
      </c>
      <c r="J28" s="7">
        <v>9</v>
      </c>
      <c r="K28" s="7">
        <v>9</v>
      </c>
      <c r="L28" s="7">
        <v>8</v>
      </c>
      <c r="M28" s="7">
        <v>3</v>
      </c>
      <c r="N28" s="7"/>
      <c r="O28" s="7">
        <v>9</v>
      </c>
      <c r="P28" s="7">
        <v>11</v>
      </c>
      <c r="Q28" s="7">
        <v>8</v>
      </c>
      <c r="R28" s="7">
        <v>8</v>
      </c>
      <c r="S28" s="7">
        <v>10</v>
      </c>
      <c r="T28" s="7">
        <v>5</v>
      </c>
      <c r="U28" s="7"/>
      <c r="V28" s="7">
        <v>10</v>
      </c>
      <c r="W28" s="7">
        <v>9</v>
      </c>
      <c r="X28" s="7">
        <v>11</v>
      </c>
      <c r="Y28" s="7">
        <v>9</v>
      </c>
      <c r="Z28" s="7">
        <v>10</v>
      </c>
      <c r="AA28" s="7">
        <v>5</v>
      </c>
      <c r="AB28" s="7"/>
      <c r="AC28" s="7">
        <v>17</v>
      </c>
      <c r="AD28" s="7">
        <v>11</v>
      </c>
      <c r="AE28" s="8">
        <v>9</v>
      </c>
      <c r="AF28" s="9">
        <v>11</v>
      </c>
      <c r="AG28" s="10">
        <f>COUNT(C28:AF28)</f>
        <v>26</v>
      </c>
      <c r="AH28" s="11">
        <f>SUM(C28:AF28)</f>
        <v>236</v>
      </c>
      <c r="AI28" s="11">
        <f t="shared" si="0"/>
        <v>28</v>
      </c>
      <c r="AJ28" s="11">
        <f>SUMPRODUCT((WEEKDAY($C$8:$AF$8,2)&gt;5)*(C28:AF28&gt;0))</f>
        <v>4</v>
      </c>
      <c r="AK28" s="11"/>
      <c r="AL28" s="11"/>
    </row>
    <row r="29" spans="1:38" x14ac:dyDescent="0.25">
      <c r="A29" s="1"/>
      <c r="B29" s="1" t="s">
        <v>22</v>
      </c>
      <c r="C29" s="7">
        <v>12</v>
      </c>
      <c r="D29" s="7">
        <v>11</v>
      </c>
      <c r="E29" s="7">
        <v>11</v>
      </c>
      <c r="F29" s="7">
        <v>4</v>
      </c>
      <c r="G29" s="7"/>
      <c r="H29" s="7">
        <v>6</v>
      </c>
      <c r="I29" s="7">
        <v>6</v>
      </c>
      <c r="J29" s="7">
        <v>6</v>
      </c>
      <c r="K29" s="7">
        <v>6</v>
      </c>
      <c r="L29" s="7">
        <v>6</v>
      </c>
      <c r="M29" s="7"/>
      <c r="N29" s="7"/>
      <c r="O29" s="7">
        <v>6</v>
      </c>
      <c r="P29" s="7">
        <v>6</v>
      </c>
      <c r="Q29" s="7">
        <v>6</v>
      </c>
      <c r="R29" s="7">
        <v>6</v>
      </c>
      <c r="S29" s="7">
        <v>6</v>
      </c>
      <c r="T29" s="7">
        <v>5</v>
      </c>
      <c r="U29" s="7"/>
      <c r="V29" s="7">
        <v>6</v>
      </c>
      <c r="W29" s="7">
        <v>7</v>
      </c>
      <c r="X29" s="7">
        <v>6</v>
      </c>
      <c r="Y29" s="7">
        <v>6</v>
      </c>
      <c r="Z29" s="7">
        <v>6</v>
      </c>
      <c r="AA29" s="7">
        <v>6</v>
      </c>
      <c r="AB29" s="7"/>
      <c r="AC29" s="7">
        <v>9</v>
      </c>
      <c r="AD29" s="7">
        <v>12</v>
      </c>
      <c r="AE29" s="8">
        <v>10</v>
      </c>
      <c r="AF29" s="9">
        <v>11</v>
      </c>
      <c r="AG29" s="10">
        <f>COUNT(C29:AF29)</f>
        <v>25</v>
      </c>
      <c r="AH29" s="11">
        <f>SUM(C29:AF29)</f>
        <v>182</v>
      </c>
      <c r="AI29" s="11">
        <f t="shared" si="0"/>
        <v>-18</v>
      </c>
      <c r="AJ29" s="11">
        <f>SUMPRODUCT((WEEKDAY($C$8:$AF$8,2)&gt;5)*(C29:AF29&gt;0))</f>
        <v>3</v>
      </c>
      <c r="AK29" s="11"/>
      <c r="AL29" s="11"/>
    </row>
    <row r="30" spans="1:38" x14ac:dyDescent="0.25">
      <c r="A30" s="1"/>
      <c r="B30" s="1" t="s">
        <v>23</v>
      </c>
      <c r="C30" s="7">
        <v>11</v>
      </c>
      <c r="D30" s="7">
        <v>11</v>
      </c>
      <c r="E30" s="7">
        <v>11</v>
      </c>
      <c r="F30" s="7">
        <v>6</v>
      </c>
      <c r="G30" s="7"/>
      <c r="H30" s="7">
        <v>9</v>
      </c>
      <c r="I30" s="7">
        <v>10</v>
      </c>
      <c r="J30" s="7">
        <v>11</v>
      </c>
      <c r="K30" s="7">
        <v>11</v>
      </c>
      <c r="L30" s="7">
        <v>10</v>
      </c>
      <c r="M30" s="7">
        <v>5</v>
      </c>
      <c r="N30" s="7"/>
      <c r="O30" s="7">
        <v>11</v>
      </c>
      <c r="P30" s="7">
        <v>11</v>
      </c>
      <c r="Q30" s="7">
        <v>11</v>
      </c>
      <c r="R30" s="7">
        <v>10</v>
      </c>
      <c r="S30" s="7">
        <v>12</v>
      </c>
      <c r="T30" s="7">
        <v>5</v>
      </c>
      <c r="U30" s="7"/>
      <c r="V30" s="7">
        <v>11</v>
      </c>
      <c r="W30" s="7">
        <v>10</v>
      </c>
      <c r="X30" s="7">
        <v>12</v>
      </c>
      <c r="Y30" s="7">
        <v>14</v>
      </c>
      <c r="Z30" s="7">
        <v>11</v>
      </c>
      <c r="AA30" s="7">
        <v>8</v>
      </c>
      <c r="AB30" s="7"/>
      <c r="AC30" s="7">
        <v>4</v>
      </c>
      <c r="AD30" s="7"/>
      <c r="AE30" s="8">
        <v>9</v>
      </c>
      <c r="AF30" s="9">
        <v>11</v>
      </c>
      <c r="AG30" s="10">
        <f>COUNT(C30:AF30)</f>
        <v>25</v>
      </c>
      <c r="AH30" s="11">
        <f>SUM(C30:AF30)</f>
        <v>245</v>
      </c>
      <c r="AI30" s="11">
        <f t="shared" si="0"/>
        <v>45</v>
      </c>
      <c r="AJ30" s="11">
        <f>SUMPRODUCT((WEEKDAY($C$8:$AF$8,2)&gt;5)*(C30:AF30&gt;0))</f>
        <v>4</v>
      </c>
      <c r="AK30" s="11"/>
      <c r="AL30" s="11"/>
    </row>
    <row r="31" spans="1:38" x14ac:dyDescent="0.25">
      <c r="A31" s="1"/>
      <c r="B31" s="1" t="s">
        <v>24</v>
      </c>
      <c r="C31" s="7"/>
      <c r="D31" s="7">
        <v>8</v>
      </c>
      <c r="E31" s="7">
        <v>8</v>
      </c>
      <c r="F31" s="7"/>
      <c r="G31" s="7"/>
      <c r="H31" s="7">
        <v>8</v>
      </c>
      <c r="I31" s="7">
        <v>8</v>
      </c>
      <c r="J31" s="7">
        <v>8</v>
      </c>
      <c r="K31" s="7">
        <v>8</v>
      </c>
      <c r="L31" s="7">
        <v>8</v>
      </c>
      <c r="M31" s="7"/>
      <c r="N31" s="7"/>
      <c r="O31" s="7">
        <v>8</v>
      </c>
      <c r="P31" s="7">
        <v>9</v>
      </c>
      <c r="Q31" s="7">
        <v>8</v>
      </c>
      <c r="R31" s="7">
        <v>8</v>
      </c>
      <c r="S31" s="7">
        <v>8</v>
      </c>
      <c r="T31" s="7"/>
      <c r="U31" s="7"/>
      <c r="V31" s="7">
        <v>8</v>
      </c>
      <c r="W31" s="7">
        <v>8</v>
      </c>
      <c r="X31" s="7">
        <v>8</v>
      </c>
      <c r="Y31" s="7">
        <v>8</v>
      </c>
      <c r="Z31" s="7">
        <v>9</v>
      </c>
      <c r="AA31" s="7"/>
      <c r="AB31" s="7"/>
      <c r="AC31" s="7"/>
      <c r="AD31" s="7">
        <v>11</v>
      </c>
      <c r="AE31" s="8"/>
      <c r="AF31" s="9"/>
      <c r="AG31" s="10">
        <f>COUNT(C31:AF31)</f>
        <v>18</v>
      </c>
      <c r="AH31" s="11">
        <f>SUM(C31:AF31)</f>
        <v>149</v>
      </c>
      <c r="AI31" s="11">
        <f t="shared" si="0"/>
        <v>5</v>
      </c>
      <c r="AJ31" s="11">
        <f>SUMPRODUCT((WEEKDAY($C$8:$AF$8,2)&gt;5)*(C31:AF31&gt;0))</f>
        <v>0</v>
      </c>
      <c r="AK31" s="11"/>
      <c r="AL31" s="11"/>
    </row>
    <row r="32" spans="1:38" x14ac:dyDescent="0.25">
      <c r="A32" s="1"/>
      <c r="B32" s="1" t="s">
        <v>25</v>
      </c>
      <c r="C32" s="7">
        <v>10</v>
      </c>
      <c r="D32" s="7">
        <v>7</v>
      </c>
      <c r="E32" s="7">
        <v>11</v>
      </c>
      <c r="F32" s="7"/>
      <c r="G32" s="7"/>
      <c r="H32" s="7">
        <v>10</v>
      </c>
      <c r="I32" s="7">
        <v>9</v>
      </c>
      <c r="J32" s="7">
        <v>10</v>
      </c>
      <c r="K32" s="7">
        <v>9</v>
      </c>
      <c r="L32" s="7">
        <v>9</v>
      </c>
      <c r="M32" s="7">
        <v>3</v>
      </c>
      <c r="N32" s="7"/>
      <c r="O32" s="7">
        <v>9</v>
      </c>
      <c r="P32" s="7">
        <v>10</v>
      </c>
      <c r="Q32" s="7">
        <v>9</v>
      </c>
      <c r="R32" s="7">
        <v>8</v>
      </c>
      <c r="S32" s="7">
        <v>10</v>
      </c>
      <c r="T32" s="7">
        <v>4</v>
      </c>
      <c r="U32" s="7"/>
      <c r="V32" s="7">
        <v>10</v>
      </c>
      <c r="W32" s="7">
        <v>9</v>
      </c>
      <c r="X32" s="7">
        <v>8</v>
      </c>
      <c r="Y32" s="7">
        <v>9</v>
      </c>
      <c r="Z32" s="7">
        <v>10</v>
      </c>
      <c r="AA32" s="7">
        <v>5</v>
      </c>
      <c r="AB32" s="7"/>
      <c r="AC32" s="7">
        <v>17</v>
      </c>
      <c r="AD32" s="7">
        <v>11</v>
      </c>
      <c r="AE32" s="8">
        <v>11</v>
      </c>
      <c r="AF32" s="9">
        <v>11</v>
      </c>
      <c r="AG32" s="10">
        <f>COUNT(C32:AF32)</f>
        <v>25</v>
      </c>
      <c r="AH32" s="11">
        <f>SUM(C32:AF32)</f>
        <v>229</v>
      </c>
      <c r="AI32" s="11">
        <f t="shared" si="0"/>
        <v>29</v>
      </c>
      <c r="AJ32" s="11">
        <f>SUMPRODUCT((WEEKDAY($C$8:$AF$8,2)&gt;5)*(C32:AF32&gt;0))</f>
        <v>3</v>
      </c>
      <c r="AK32" s="11"/>
      <c r="AL32" s="11"/>
    </row>
    <row r="33" spans="1:38" x14ac:dyDescent="0.25">
      <c r="A33" s="1"/>
      <c r="B33" s="1" t="s">
        <v>26</v>
      </c>
      <c r="C33" s="7"/>
      <c r="D33" s="7"/>
      <c r="E33" s="7"/>
      <c r="F33" s="7"/>
      <c r="G33" s="7"/>
      <c r="H33" s="7"/>
      <c r="I33" s="7"/>
      <c r="J33" s="7"/>
      <c r="K33" s="7">
        <v>11</v>
      </c>
      <c r="L33" s="7">
        <v>11</v>
      </c>
      <c r="M33" s="7">
        <v>4</v>
      </c>
      <c r="N33" s="7"/>
      <c r="O33" s="7">
        <v>10</v>
      </c>
      <c r="P33" s="7">
        <v>5</v>
      </c>
      <c r="Q33" s="7">
        <v>7</v>
      </c>
      <c r="R33" s="7">
        <v>9</v>
      </c>
      <c r="S33" s="7">
        <v>10</v>
      </c>
      <c r="T33" s="7">
        <v>5</v>
      </c>
      <c r="U33" s="7"/>
      <c r="V33" s="7">
        <v>9</v>
      </c>
      <c r="W33" s="7">
        <v>10</v>
      </c>
      <c r="X33" s="7">
        <v>6</v>
      </c>
      <c r="Y33" s="7">
        <v>4</v>
      </c>
      <c r="Z33" s="7"/>
      <c r="AA33" s="7"/>
      <c r="AB33" s="7"/>
      <c r="AC33" s="7"/>
      <c r="AD33" s="7"/>
      <c r="AE33" s="8"/>
      <c r="AF33" s="9"/>
      <c r="AG33" s="10">
        <f>COUNT(C33:AF33)</f>
        <v>13</v>
      </c>
      <c r="AH33" s="11">
        <f>SUM(C33:AF33)</f>
        <v>101</v>
      </c>
      <c r="AI33" s="11">
        <f t="shared" si="0"/>
        <v>-3</v>
      </c>
      <c r="AJ33" s="11">
        <f>SUMPRODUCT((WEEKDAY($C$8:$AF$8,2)&gt;5)*(C33:AF33&gt;0))</f>
        <v>2</v>
      </c>
      <c r="AK33" s="11"/>
      <c r="AL33" s="11"/>
    </row>
    <row r="35" spans="1:38" x14ac:dyDescent="0.25">
      <c r="B35" t="s">
        <v>31</v>
      </c>
    </row>
  </sheetData>
  <conditionalFormatting sqref="C8:AF33">
    <cfRule type="expression" dxfId="0" priority="1">
      <formula>WEEKDAY(C$8,2)&gt;5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2015-04-06T09:27:07Z</dcterms:modified>
</cp:coreProperties>
</file>