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Sheet1" sheetId="4" r:id="rId1"/>
    <sheet name="Лист1" sheetId="1" r:id="rId2"/>
    <sheet name="Лист2" sheetId="2" r:id="rId3"/>
    <sheet name="Лист3" sheetId="3" r:id="rId4"/>
  </sheets>
  <definedNames>
    <definedName name="_01.03.2011">Sheet1!$D$6</definedName>
  </definedNames>
  <calcPr calcId="125725"/>
</workbook>
</file>

<file path=xl/calcChain.xml><?xml version="1.0" encoding="utf-8"?>
<calcChain xmlns="http://schemas.openxmlformats.org/spreadsheetml/2006/main">
  <c r="AZ8" i="4" a="1"/>
  <c r="AZ8" s="1"/>
  <c r="AZ9" a="1"/>
  <c r="AZ9" s="1"/>
  <c r="AZ10" a="1"/>
  <c r="AZ10" s="1"/>
  <c r="AZ11" a="1"/>
  <c r="AZ11" s="1"/>
  <c r="AZ12" a="1"/>
  <c r="AZ12" s="1"/>
  <c r="AZ13" a="1"/>
  <c r="AZ13" s="1"/>
  <c r="AZ14" a="1"/>
  <c r="AZ14" s="1"/>
  <c r="AZ15" a="1"/>
  <c r="AZ15" s="1"/>
  <c r="AZ16" a="1"/>
  <c r="AZ16" s="1"/>
  <c r="AZ17" a="1"/>
  <c r="AZ17" s="1"/>
  <c r="AZ18" a="1"/>
  <c r="AZ18" s="1"/>
  <c r="AZ19" a="1"/>
  <c r="AZ19" s="1"/>
  <c r="AZ20" a="1"/>
  <c r="AZ20" s="1"/>
  <c r="AZ21" a="1"/>
  <c r="AZ21" s="1"/>
  <c r="AZ22" a="1"/>
  <c r="AZ22" s="1"/>
  <c r="AZ23" a="1"/>
  <c r="AZ23" s="1"/>
  <c r="AZ24" a="1"/>
  <c r="AZ24" s="1"/>
  <c r="AZ25" a="1"/>
  <c r="AZ25" s="1"/>
  <c r="AZ26" a="1"/>
  <c r="AZ26" s="1"/>
  <c r="AZ27" a="1"/>
  <c r="AZ27" s="1"/>
  <c r="AZ28" a="1"/>
  <c r="AZ28" s="1"/>
  <c r="AZ29" a="1"/>
  <c r="AZ29" s="1"/>
  <c r="AZ30" a="1"/>
  <c r="AZ30" s="1"/>
  <c r="AZ31" a="1"/>
  <c r="AZ31" s="1"/>
  <c r="AZ7" a="1"/>
  <c r="AZ7" s="1"/>
  <c r="AQ8"/>
  <c r="AQ9"/>
  <c r="AQ11"/>
  <c r="AQ12"/>
  <c r="AQ13"/>
  <c r="AQ14"/>
  <c r="AQ15"/>
  <c r="AQ16"/>
  <c r="AQ18"/>
  <c r="AQ19"/>
  <c r="AQ20"/>
  <c r="AQ21"/>
  <c r="AQ22"/>
  <c r="AQ26"/>
  <c r="AQ27"/>
  <c r="AQ28"/>
  <c r="AQ29"/>
  <c r="AQ30"/>
  <c r="AQ31"/>
  <c r="AQ7"/>
  <c r="AP8"/>
  <c r="AP9"/>
  <c r="AP10"/>
  <c r="AP11"/>
  <c r="AP12"/>
  <c r="AP13"/>
  <c r="AY7" a="1"/>
  <c r="AY7" s="1"/>
  <c r="AX31"/>
  <c r="AS31"/>
  <c r="AR31"/>
  <c r="AP31"/>
  <c r="AO31"/>
  <c r="AN31"/>
  <c r="AM31"/>
  <c r="AL31"/>
  <c r="AJ31"/>
  <c r="AI31"/>
  <c r="AX30"/>
  <c r="AS30"/>
  <c r="AR30"/>
  <c r="AP30"/>
  <c r="AO30"/>
  <c r="AN30"/>
  <c r="AM30"/>
  <c r="AL30"/>
  <c r="AJ30"/>
  <c r="AI30"/>
  <c r="AX29"/>
  <c r="AS29"/>
  <c r="AR29"/>
  <c r="AP29"/>
  <c r="AO29"/>
  <c r="AN29"/>
  <c r="AM29"/>
  <c r="AL29"/>
  <c r="AJ29"/>
  <c r="AI29"/>
  <c r="AX28"/>
  <c r="AS28"/>
  <c r="AR28"/>
  <c r="AP28"/>
  <c r="AO28"/>
  <c r="AN28"/>
  <c r="AM28"/>
  <c r="AL28"/>
  <c r="AJ28"/>
  <c r="AI28"/>
  <c r="AX27"/>
  <c r="AS27"/>
  <c r="AR27"/>
  <c r="AP27"/>
  <c r="AO27"/>
  <c r="AN27"/>
  <c r="AM27"/>
  <c r="AL27"/>
  <c r="AJ27"/>
  <c r="AI27"/>
  <c r="AX26"/>
  <c r="AS26"/>
  <c r="AR26"/>
  <c r="AP26"/>
  <c r="AO26"/>
  <c r="AN26"/>
  <c r="AM26"/>
  <c r="AL26"/>
  <c r="AJ26"/>
  <c r="AI26"/>
  <c r="AX22"/>
  <c r="AS22"/>
  <c r="AR22"/>
  <c r="AP22"/>
  <c r="AO22"/>
  <c r="AN22"/>
  <c r="AM22"/>
  <c r="AL22"/>
  <c r="AJ22"/>
  <c r="AI22"/>
  <c r="AX21"/>
  <c r="AS21"/>
  <c r="AR21"/>
  <c r="AP21"/>
  <c r="AO21"/>
  <c r="AN21"/>
  <c r="AM21"/>
  <c r="AL21"/>
  <c r="AJ21"/>
  <c r="AI21"/>
  <c r="AX20"/>
  <c r="AS20"/>
  <c r="AR20"/>
  <c r="AP20"/>
  <c r="AO20"/>
  <c r="AN20"/>
  <c r="AM20"/>
  <c r="AL20"/>
  <c r="AJ20"/>
  <c r="AI20"/>
  <c r="AX19"/>
  <c r="AS19"/>
  <c r="AR19"/>
  <c r="AP19"/>
  <c r="AO19"/>
  <c r="AN19"/>
  <c r="AM19"/>
  <c r="AL19"/>
  <c r="AJ19"/>
  <c r="AI19"/>
  <c r="AX18"/>
  <c r="AS18"/>
  <c r="AR18"/>
  <c r="AP18"/>
  <c r="AO18"/>
  <c r="AN18"/>
  <c r="AM18"/>
  <c r="AL18"/>
  <c r="AJ18"/>
  <c r="AI18"/>
  <c r="AX17"/>
  <c r="AS17"/>
  <c r="AR17"/>
  <c r="AP17"/>
  <c r="AO17"/>
  <c r="AN17"/>
  <c r="AM17"/>
  <c r="AL17"/>
  <c r="AJ17"/>
  <c r="AI17"/>
  <c r="AQ17" s="1"/>
  <c r="AX16"/>
  <c r="AS16"/>
  <c r="AR16"/>
  <c r="AP16"/>
  <c r="AO16"/>
  <c r="AN16"/>
  <c r="AM16"/>
  <c r="AL16"/>
  <c r="AJ16"/>
  <c r="AI16"/>
  <c r="AX15"/>
  <c r="AS15"/>
  <c r="AR15"/>
  <c r="AP15"/>
  <c r="AO15"/>
  <c r="AN15"/>
  <c r="AM15"/>
  <c r="AL15"/>
  <c r="AJ15"/>
  <c r="AI15"/>
  <c r="AX14"/>
  <c r="AS14"/>
  <c r="AR14"/>
  <c r="AP14"/>
  <c r="AO14"/>
  <c r="AN14"/>
  <c r="AM14"/>
  <c r="AL14"/>
  <c r="AJ14"/>
  <c r="AI14"/>
  <c r="AX13"/>
  <c r="AS13"/>
  <c r="AR13"/>
  <c r="AO13"/>
  <c r="AN13"/>
  <c r="AM13"/>
  <c r="AL13"/>
  <c r="AJ13"/>
  <c r="AI13"/>
  <c r="AX12"/>
  <c r="AS12"/>
  <c r="AR12"/>
  <c r="AO12"/>
  <c r="AN12"/>
  <c r="AM12"/>
  <c r="AL12"/>
  <c r="AJ12"/>
  <c r="AI12"/>
  <c r="AX11"/>
  <c r="AS11"/>
  <c r="AR11"/>
  <c r="AO11"/>
  <c r="AN11"/>
  <c r="AM11"/>
  <c r="AL11"/>
  <c r="AJ11"/>
  <c r="AI11"/>
  <c r="AX10"/>
  <c r="AS10"/>
  <c r="AR10"/>
  <c r="AO10"/>
  <c r="AN10"/>
  <c r="AM10"/>
  <c r="AL10"/>
  <c r="AJ10"/>
  <c r="AI10"/>
  <c r="AQ10" s="1"/>
  <c r="AX9"/>
  <c r="AS9"/>
  <c r="AR9"/>
  <c r="AO9"/>
  <c r="AN9"/>
  <c r="AM9"/>
  <c r="AL9"/>
  <c r="AJ9"/>
  <c r="AI9"/>
  <c r="AX8"/>
  <c r="AS8"/>
  <c r="AR8"/>
  <c r="AO8"/>
  <c r="AN8"/>
  <c r="AM8"/>
  <c r="AL8"/>
  <c r="AJ8"/>
  <c r="AI8"/>
  <c r="AX7"/>
  <c r="AS7"/>
  <c r="AR7"/>
  <c r="AP7"/>
  <c r="AO7"/>
  <c r="AN7"/>
  <c r="AM7"/>
  <c r="AL7"/>
  <c r="AJ7"/>
  <c r="AI7"/>
  <c r="E6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</calcChain>
</file>

<file path=xl/comments1.xml><?xml version="1.0" encoding="utf-8"?>
<comments xmlns="http://schemas.openxmlformats.org/spreadsheetml/2006/main">
  <authors>
    <author>Автор</author>
  </authors>
  <commentList>
    <comment ref="D6" authorId="0">
      <text>
        <r>
          <rPr>
            <b/>
            <sz val="12"/>
            <color indexed="81"/>
            <rFont val="Tahoma"/>
            <family val="2"/>
            <charset val="204"/>
          </rPr>
          <t>Месяц менять здесь</t>
        </r>
      </text>
    </comment>
  </commentList>
</comments>
</file>

<file path=xl/sharedStrings.xml><?xml version="1.0" encoding="utf-8"?>
<sst xmlns="http://schemas.openxmlformats.org/spreadsheetml/2006/main" count="279" uniqueCount="32">
  <si>
    <t>Порядковый номер</t>
  </si>
  <si>
    <t>Фалимия, Имя, Отчество</t>
  </si>
  <si>
    <t>Профессия, должность</t>
  </si>
  <si>
    <t>Дни явок</t>
  </si>
  <si>
    <t>Неявки (человеко дней)</t>
  </si>
  <si>
    <t>Выходные и праздничные дни</t>
  </si>
  <si>
    <t>Недоработано часов</t>
  </si>
  <si>
    <t>Отработано часов (из них)</t>
  </si>
  <si>
    <t>Фактической работы</t>
  </si>
  <si>
    <t>Целосменные простои</t>
  </si>
  <si>
    <t>Очередной отпуск</t>
  </si>
  <si>
    <t>Отпуск в связи с родами</t>
  </si>
  <si>
    <t>Болезнь</t>
  </si>
  <si>
    <t>Прочие неявки разрешенные законом</t>
  </si>
  <si>
    <t>С разрешения администрации</t>
  </si>
  <si>
    <t>Прогул</t>
  </si>
  <si>
    <t>Текущий простой</t>
  </si>
  <si>
    <t>Опоздание, преждевременный уход</t>
  </si>
  <si>
    <t>Всего</t>
  </si>
  <si>
    <t>Тариф</t>
  </si>
  <si>
    <t>Сверхурочно</t>
  </si>
  <si>
    <t>В</t>
  </si>
  <si>
    <t>А</t>
  </si>
  <si>
    <t>О</t>
  </si>
  <si>
    <t>Начальник цеха (отдела)</t>
  </si>
  <si>
    <t>Табельщик</t>
  </si>
  <si>
    <t>Табель учета рабочего времени</t>
  </si>
  <si>
    <t xml:space="preserve">     за                                            месяц</t>
  </si>
  <si>
    <t>Рабочая суббота</t>
  </si>
  <si>
    <t>УБЗ</t>
  </si>
  <si>
    <r>
      <t xml:space="preserve">Предприятие    </t>
    </r>
    <r>
      <rPr>
        <b/>
        <sz val="14"/>
        <color theme="1"/>
        <rFont val="Times New Roman"/>
        <family val="1"/>
        <charset val="204"/>
      </rPr>
      <t>Филиал "ГМУ" ОАО "Белсантехмонтаж-2"</t>
    </r>
  </si>
  <si>
    <r>
      <t xml:space="preserve">Участок </t>
    </r>
    <r>
      <rPr>
        <b/>
        <sz val="14"/>
        <color theme="1"/>
        <rFont val="Times New Roman"/>
        <family val="1"/>
        <charset val="204"/>
      </rPr>
      <t>№1</t>
    </r>
  </si>
</sst>
</file>

<file path=xl/styles.xml><?xml version="1.0" encoding="utf-8"?>
<styleSheet xmlns="http://schemas.openxmlformats.org/spreadsheetml/2006/main">
  <numFmts count="1">
    <numFmt numFmtId="164" formatCode="d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0"/>
      <name val="Arial Cyr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80649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1">
    <xf numFmtId="0" fontId="0" fillId="0" borderId="0" xfId="0"/>
    <xf numFmtId="0" fontId="1" fillId="0" borderId="0" xfId="1"/>
    <xf numFmtId="164" fontId="3" fillId="0" borderId="1" xfId="1" applyNumberFormat="1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7" fillId="0" borderId="1" xfId="1" applyFont="1" applyBorder="1"/>
    <xf numFmtId="0" fontId="6" fillId="0" borderId="1" xfId="1" applyFont="1" applyBorder="1"/>
    <xf numFmtId="0" fontId="6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0" xfId="1" applyFont="1"/>
    <xf numFmtId="0" fontId="8" fillId="0" borderId="4" xfId="1" applyFont="1" applyBorder="1"/>
    <xf numFmtId="0" fontId="1" fillId="0" borderId="4" xfId="1" applyBorder="1"/>
    <xf numFmtId="0" fontId="8" fillId="0" borderId="0" xfId="1" applyFont="1" applyBorder="1"/>
    <xf numFmtId="0" fontId="1" fillId="0" borderId="0" xfId="1" applyBorder="1"/>
    <xf numFmtId="0" fontId="12" fillId="0" borderId="0" xfId="1" applyFont="1" applyAlignment="1"/>
    <xf numFmtId="0" fontId="11" fillId="0" borderId="0" xfId="1" applyFont="1"/>
    <xf numFmtId="0" fontId="12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textRotation="90" wrapText="1"/>
    </xf>
    <xf numFmtId="17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</cellXfs>
  <cellStyles count="3">
    <cellStyle name="Normal 2" xfId="2"/>
    <cellStyle name="Обычный" xfId="0" builtinId="0"/>
    <cellStyle name="Обычный 2" xfId="1"/>
  </cellStyles>
  <dxfs count="1">
    <dxf>
      <fill>
        <patternFill>
          <bgColor theme="1" tint="0.3499862666707357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BA40"/>
  <sheetViews>
    <sheetView tabSelected="1" zoomScale="55" zoomScaleNormal="55" workbookViewId="0">
      <selection activeCell="Y7" sqref="Y7"/>
    </sheetView>
  </sheetViews>
  <sheetFormatPr defaultRowHeight="15"/>
  <cols>
    <col min="1" max="1" width="5.28515625" style="1" customWidth="1"/>
    <col min="2" max="2" width="21" style="1" customWidth="1"/>
    <col min="3" max="3" width="20.5703125" style="1" customWidth="1"/>
    <col min="4" max="25" width="5.7109375" style="1" customWidth="1"/>
    <col min="26" max="26" width="5.140625" style="1" customWidth="1"/>
    <col min="27" max="27" width="5.85546875" style="1" customWidth="1"/>
    <col min="28" max="53" width="5.7109375" style="1" customWidth="1"/>
    <col min="54" max="54" width="4.7109375" style="1" customWidth="1"/>
    <col min="55" max="254" width="9.140625" style="1"/>
    <col min="255" max="255" width="5.28515625" style="1" customWidth="1"/>
    <col min="256" max="256" width="4.85546875" style="1" customWidth="1"/>
    <col min="257" max="257" width="4" style="1" customWidth="1"/>
    <col min="258" max="258" width="3.42578125" style="1" customWidth="1"/>
    <col min="259" max="259" width="24.42578125" style="1" customWidth="1"/>
    <col min="260" max="281" width="5.7109375" style="1" customWidth="1"/>
    <col min="282" max="282" width="5.140625" style="1" customWidth="1"/>
    <col min="283" max="283" width="5.85546875" style="1" customWidth="1"/>
    <col min="284" max="309" width="5.7109375" style="1" customWidth="1"/>
    <col min="310" max="310" width="4.7109375" style="1" customWidth="1"/>
    <col min="311" max="510" width="9.140625" style="1"/>
    <col min="511" max="511" width="5.28515625" style="1" customWidth="1"/>
    <col min="512" max="512" width="4.85546875" style="1" customWidth="1"/>
    <col min="513" max="513" width="4" style="1" customWidth="1"/>
    <col min="514" max="514" width="3.42578125" style="1" customWidth="1"/>
    <col min="515" max="515" width="24.42578125" style="1" customWidth="1"/>
    <col min="516" max="537" width="5.7109375" style="1" customWidth="1"/>
    <col min="538" max="538" width="5.140625" style="1" customWidth="1"/>
    <col min="539" max="539" width="5.85546875" style="1" customWidth="1"/>
    <col min="540" max="565" width="5.7109375" style="1" customWidth="1"/>
    <col min="566" max="566" width="4.7109375" style="1" customWidth="1"/>
    <col min="567" max="766" width="9.140625" style="1"/>
    <col min="767" max="767" width="5.28515625" style="1" customWidth="1"/>
    <col min="768" max="768" width="4.85546875" style="1" customWidth="1"/>
    <col min="769" max="769" width="4" style="1" customWidth="1"/>
    <col min="770" max="770" width="3.42578125" style="1" customWidth="1"/>
    <col min="771" max="771" width="24.42578125" style="1" customWidth="1"/>
    <col min="772" max="793" width="5.7109375" style="1" customWidth="1"/>
    <col min="794" max="794" width="5.140625" style="1" customWidth="1"/>
    <col min="795" max="795" width="5.85546875" style="1" customWidth="1"/>
    <col min="796" max="821" width="5.7109375" style="1" customWidth="1"/>
    <col min="822" max="822" width="4.7109375" style="1" customWidth="1"/>
    <col min="823" max="1022" width="9.140625" style="1"/>
    <col min="1023" max="1023" width="5.28515625" style="1" customWidth="1"/>
    <col min="1024" max="1024" width="4.85546875" style="1" customWidth="1"/>
    <col min="1025" max="1025" width="4" style="1" customWidth="1"/>
    <col min="1026" max="1026" width="3.42578125" style="1" customWidth="1"/>
    <col min="1027" max="1027" width="24.42578125" style="1" customWidth="1"/>
    <col min="1028" max="1049" width="5.7109375" style="1" customWidth="1"/>
    <col min="1050" max="1050" width="5.140625" style="1" customWidth="1"/>
    <col min="1051" max="1051" width="5.85546875" style="1" customWidth="1"/>
    <col min="1052" max="1077" width="5.7109375" style="1" customWidth="1"/>
    <col min="1078" max="1078" width="4.7109375" style="1" customWidth="1"/>
    <col min="1079" max="1278" width="9.140625" style="1"/>
    <col min="1279" max="1279" width="5.28515625" style="1" customWidth="1"/>
    <col min="1280" max="1280" width="4.85546875" style="1" customWidth="1"/>
    <col min="1281" max="1281" width="4" style="1" customWidth="1"/>
    <col min="1282" max="1282" width="3.42578125" style="1" customWidth="1"/>
    <col min="1283" max="1283" width="24.42578125" style="1" customWidth="1"/>
    <col min="1284" max="1305" width="5.7109375" style="1" customWidth="1"/>
    <col min="1306" max="1306" width="5.140625" style="1" customWidth="1"/>
    <col min="1307" max="1307" width="5.85546875" style="1" customWidth="1"/>
    <col min="1308" max="1333" width="5.7109375" style="1" customWidth="1"/>
    <col min="1334" max="1334" width="4.7109375" style="1" customWidth="1"/>
    <col min="1335" max="1534" width="9.140625" style="1"/>
    <col min="1535" max="1535" width="5.28515625" style="1" customWidth="1"/>
    <col min="1536" max="1536" width="4.85546875" style="1" customWidth="1"/>
    <col min="1537" max="1537" width="4" style="1" customWidth="1"/>
    <col min="1538" max="1538" width="3.42578125" style="1" customWidth="1"/>
    <col min="1539" max="1539" width="24.42578125" style="1" customWidth="1"/>
    <col min="1540" max="1561" width="5.7109375" style="1" customWidth="1"/>
    <col min="1562" max="1562" width="5.140625" style="1" customWidth="1"/>
    <col min="1563" max="1563" width="5.85546875" style="1" customWidth="1"/>
    <col min="1564" max="1589" width="5.7109375" style="1" customWidth="1"/>
    <col min="1590" max="1590" width="4.7109375" style="1" customWidth="1"/>
    <col min="1591" max="1790" width="9.140625" style="1"/>
    <col min="1791" max="1791" width="5.28515625" style="1" customWidth="1"/>
    <col min="1792" max="1792" width="4.85546875" style="1" customWidth="1"/>
    <col min="1793" max="1793" width="4" style="1" customWidth="1"/>
    <col min="1794" max="1794" width="3.42578125" style="1" customWidth="1"/>
    <col min="1795" max="1795" width="24.42578125" style="1" customWidth="1"/>
    <col min="1796" max="1817" width="5.7109375" style="1" customWidth="1"/>
    <col min="1818" max="1818" width="5.140625" style="1" customWidth="1"/>
    <col min="1819" max="1819" width="5.85546875" style="1" customWidth="1"/>
    <col min="1820" max="1845" width="5.7109375" style="1" customWidth="1"/>
    <col min="1846" max="1846" width="4.7109375" style="1" customWidth="1"/>
    <col min="1847" max="2046" width="9.140625" style="1"/>
    <col min="2047" max="2047" width="5.28515625" style="1" customWidth="1"/>
    <col min="2048" max="2048" width="4.85546875" style="1" customWidth="1"/>
    <col min="2049" max="2049" width="4" style="1" customWidth="1"/>
    <col min="2050" max="2050" width="3.42578125" style="1" customWidth="1"/>
    <col min="2051" max="2051" width="24.42578125" style="1" customWidth="1"/>
    <col min="2052" max="2073" width="5.7109375" style="1" customWidth="1"/>
    <col min="2074" max="2074" width="5.140625" style="1" customWidth="1"/>
    <col min="2075" max="2075" width="5.85546875" style="1" customWidth="1"/>
    <col min="2076" max="2101" width="5.7109375" style="1" customWidth="1"/>
    <col min="2102" max="2102" width="4.7109375" style="1" customWidth="1"/>
    <col min="2103" max="2302" width="9.140625" style="1"/>
    <col min="2303" max="2303" width="5.28515625" style="1" customWidth="1"/>
    <col min="2304" max="2304" width="4.85546875" style="1" customWidth="1"/>
    <col min="2305" max="2305" width="4" style="1" customWidth="1"/>
    <col min="2306" max="2306" width="3.42578125" style="1" customWidth="1"/>
    <col min="2307" max="2307" width="24.42578125" style="1" customWidth="1"/>
    <col min="2308" max="2329" width="5.7109375" style="1" customWidth="1"/>
    <col min="2330" max="2330" width="5.140625" style="1" customWidth="1"/>
    <col min="2331" max="2331" width="5.85546875" style="1" customWidth="1"/>
    <col min="2332" max="2357" width="5.7109375" style="1" customWidth="1"/>
    <col min="2358" max="2358" width="4.7109375" style="1" customWidth="1"/>
    <col min="2359" max="2558" width="9.140625" style="1"/>
    <col min="2559" max="2559" width="5.28515625" style="1" customWidth="1"/>
    <col min="2560" max="2560" width="4.85546875" style="1" customWidth="1"/>
    <col min="2561" max="2561" width="4" style="1" customWidth="1"/>
    <col min="2562" max="2562" width="3.42578125" style="1" customWidth="1"/>
    <col min="2563" max="2563" width="24.42578125" style="1" customWidth="1"/>
    <col min="2564" max="2585" width="5.7109375" style="1" customWidth="1"/>
    <col min="2586" max="2586" width="5.140625" style="1" customWidth="1"/>
    <col min="2587" max="2587" width="5.85546875" style="1" customWidth="1"/>
    <col min="2588" max="2613" width="5.7109375" style="1" customWidth="1"/>
    <col min="2614" max="2614" width="4.7109375" style="1" customWidth="1"/>
    <col min="2615" max="2814" width="9.140625" style="1"/>
    <col min="2815" max="2815" width="5.28515625" style="1" customWidth="1"/>
    <col min="2816" max="2816" width="4.85546875" style="1" customWidth="1"/>
    <col min="2817" max="2817" width="4" style="1" customWidth="1"/>
    <col min="2818" max="2818" width="3.42578125" style="1" customWidth="1"/>
    <col min="2819" max="2819" width="24.42578125" style="1" customWidth="1"/>
    <col min="2820" max="2841" width="5.7109375" style="1" customWidth="1"/>
    <col min="2842" max="2842" width="5.140625" style="1" customWidth="1"/>
    <col min="2843" max="2843" width="5.85546875" style="1" customWidth="1"/>
    <col min="2844" max="2869" width="5.7109375" style="1" customWidth="1"/>
    <col min="2870" max="2870" width="4.7109375" style="1" customWidth="1"/>
    <col min="2871" max="3070" width="9.140625" style="1"/>
    <col min="3071" max="3071" width="5.28515625" style="1" customWidth="1"/>
    <col min="3072" max="3072" width="4.85546875" style="1" customWidth="1"/>
    <col min="3073" max="3073" width="4" style="1" customWidth="1"/>
    <col min="3074" max="3074" width="3.42578125" style="1" customWidth="1"/>
    <col min="3075" max="3075" width="24.42578125" style="1" customWidth="1"/>
    <col min="3076" max="3097" width="5.7109375" style="1" customWidth="1"/>
    <col min="3098" max="3098" width="5.140625" style="1" customWidth="1"/>
    <col min="3099" max="3099" width="5.85546875" style="1" customWidth="1"/>
    <col min="3100" max="3125" width="5.7109375" style="1" customWidth="1"/>
    <col min="3126" max="3126" width="4.7109375" style="1" customWidth="1"/>
    <col min="3127" max="3326" width="9.140625" style="1"/>
    <col min="3327" max="3327" width="5.28515625" style="1" customWidth="1"/>
    <col min="3328" max="3328" width="4.85546875" style="1" customWidth="1"/>
    <col min="3329" max="3329" width="4" style="1" customWidth="1"/>
    <col min="3330" max="3330" width="3.42578125" style="1" customWidth="1"/>
    <col min="3331" max="3331" width="24.42578125" style="1" customWidth="1"/>
    <col min="3332" max="3353" width="5.7109375" style="1" customWidth="1"/>
    <col min="3354" max="3354" width="5.140625" style="1" customWidth="1"/>
    <col min="3355" max="3355" width="5.85546875" style="1" customWidth="1"/>
    <col min="3356" max="3381" width="5.7109375" style="1" customWidth="1"/>
    <col min="3382" max="3382" width="4.7109375" style="1" customWidth="1"/>
    <col min="3383" max="3582" width="9.140625" style="1"/>
    <col min="3583" max="3583" width="5.28515625" style="1" customWidth="1"/>
    <col min="3584" max="3584" width="4.85546875" style="1" customWidth="1"/>
    <col min="3585" max="3585" width="4" style="1" customWidth="1"/>
    <col min="3586" max="3586" width="3.42578125" style="1" customWidth="1"/>
    <col min="3587" max="3587" width="24.42578125" style="1" customWidth="1"/>
    <col min="3588" max="3609" width="5.7109375" style="1" customWidth="1"/>
    <col min="3610" max="3610" width="5.140625" style="1" customWidth="1"/>
    <col min="3611" max="3611" width="5.85546875" style="1" customWidth="1"/>
    <col min="3612" max="3637" width="5.7109375" style="1" customWidth="1"/>
    <col min="3638" max="3638" width="4.7109375" style="1" customWidth="1"/>
    <col min="3639" max="3838" width="9.140625" style="1"/>
    <col min="3839" max="3839" width="5.28515625" style="1" customWidth="1"/>
    <col min="3840" max="3840" width="4.85546875" style="1" customWidth="1"/>
    <col min="3841" max="3841" width="4" style="1" customWidth="1"/>
    <col min="3842" max="3842" width="3.42578125" style="1" customWidth="1"/>
    <col min="3843" max="3843" width="24.42578125" style="1" customWidth="1"/>
    <col min="3844" max="3865" width="5.7109375" style="1" customWidth="1"/>
    <col min="3866" max="3866" width="5.140625" style="1" customWidth="1"/>
    <col min="3867" max="3867" width="5.85546875" style="1" customWidth="1"/>
    <col min="3868" max="3893" width="5.7109375" style="1" customWidth="1"/>
    <col min="3894" max="3894" width="4.7109375" style="1" customWidth="1"/>
    <col min="3895" max="4094" width="9.140625" style="1"/>
    <col min="4095" max="4095" width="5.28515625" style="1" customWidth="1"/>
    <col min="4096" max="4096" width="4.85546875" style="1" customWidth="1"/>
    <col min="4097" max="4097" width="4" style="1" customWidth="1"/>
    <col min="4098" max="4098" width="3.42578125" style="1" customWidth="1"/>
    <col min="4099" max="4099" width="24.42578125" style="1" customWidth="1"/>
    <col min="4100" max="4121" width="5.7109375" style="1" customWidth="1"/>
    <col min="4122" max="4122" width="5.140625" style="1" customWidth="1"/>
    <col min="4123" max="4123" width="5.85546875" style="1" customWidth="1"/>
    <col min="4124" max="4149" width="5.7109375" style="1" customWidth="1"/>
    <col min="4150" max="4150" width="4.7109375" style="1" customWidth="1"/>
    <col min="4151" max="4350" width="9.140625" style="1"/>
    <col min="4351" max="4351" width="5.28515625" style="1" customWidth="1"/>
    <col min="4352" max="4352" width="4.85546875" style="1" customWidth="1"/>
    <col min="4353" max="4353" width="4" style="1" customWidth="1"/>
    <col min="4354" max="4354" width="3.42578125" style="1" customWidth="1"/>
    <col min="4355" max="4355" width="24.42578125" style="1" customWidth="1"/>
    <col min="4356" max="4377" width="5.7109375" style="1" customWidth="1"/>
    <col min="4378" max="4378" width="5.140625" style="1" customWidth="1"/>
    <col min="4379" max="4379" width="5.85546875" style="1" customWidth="1"/>
    <col min="4380" max="4405" width="5.7109375" style="1" customWidth="1"/>
    <col min="4406" max="4406" width="4.7109375" style="1" customWidth="1"/>
    <col min="4407" max="4606" width="9.140625" style="1"/>
    <col min="4607" max="4607" width="5.28515625" style="1" customWidth="1"/>
    <col min="4608" max="4608" width="4.85546875" style="1" customWidth="1"/>
    <col min="4609" max="4609" width="4" style="1" customWidth="1"/>
    <col min="4610" max="4610" width="3.42578125" style="1" customWidth="1"/>
    <col min="4611" max="4611" width="24.42578125" style="1" customWidth="1"/>
    <col min="4612" max="4633" width="5.7109375" style="1" customWidth="1"/>
    <col min="4634" max="4634" width="5.140625" style="1" customWidth="1"/>
    <col min="4635" max="4635" width="5.85546875" style="1" customWidth="1"/>
    <col min="4636" max="4661" width="5.7109375" style="1" customWidth="1"/>
    <col min="4662" max="4662" width="4.7109375" style="1" customWidth="1"/>
    <col min="4663" max="4862" width="9.140625" style="1"/>
    <col min="4863" max="4863" width="5.28515625" style="1" customWidth="1"/>
    <col min="4864" max="4864" width="4.85546875" style="1" customWidth="1"/>
    <col min="4865" max="4865" width="4" style="1" customWidth="1"/>
    <col min="4866" max="4866" width="3.42578125" style="1" customWidth="1"/>
    <col min="4867" max="4867" width="24.42578125" style="1" customWidth="1"/>
    <col min="4868" max="4889" width="5.7109375" style="1" customWidth="1"/>
    <col min="4890" max="4890" width="5.140625" style="1" customWidth="1"/>
    <col min="4891" max="4891" width="5.85546875" style="1" customWidth="1"/>
    <col min="4892" max="4917" width="5.7109375" style="1" customWidth="1"/>
    <col min="4918" max="4918" width="4.7109375" style="1" customWidth="1"/>
    <col min="4919" max="5118" width="9.140625" style="1"/>
    <col min="5119" max="5119" width="5.28515625" style="1" customWidth="1"/>
    <col min="5120" max="5120" width="4.85546875" style="1" customWidth="1"/>
    <col min="5121" max="5121" width="4" style="1" customWidth="1"/>
    <col min="5122" max="5122" width="3.42578125" style="1" customWidth="1"/>
    <col min="5123" max="5123" width="24.42578125" style="1" customWidth="1"/>
    <col min="5124" max="5145" width="5.7109375" style="1" customWidth="1"/>
    <col min="5146" max="5146" width="5.140625" style="1" customWidth="1"/>
    <col min="5147" max="5147" width="5.85546875" style="1" customWidth="1"/>
    <col min="5148" max="5173" width="5.7109375" style="1" customWidth="1"/>
    <col min="5174" max="5174" width="4.7109375" style="1" customWidth="1"/>
    <col min="5175" max="5374" width="9.140625" style="1"/>
    <col min="5375" max="5375" width="5.28515625" style="1" customWidth="1"/>
    <col min="5376" max="5376" width="4.85546875" style="1" customWidth="1"/>
    <col min="5377" max="5377" width="4" style="1" customWidth="1"/>
    <col min="5378" max="5378" width="3.42578125" style="1" customWidth="1"/>
    <col min="5379" max="5379" width="24.42578125" style="1" customWidth="1"/>
    <col min="5380" max="5401" width="5.7109375" style="1" customWidth="1"/>
    <col min="5402" max="5402" width="5.140625" style="1" customWidth="1"/>
    <col min="5403" max="5403" width="5.85546875" style="1" customWidth="1"/>
    <col min="5404" max="5429" width="5.7109375" style="1" customWidth="1"/>
    <col min="5430" max="5430" width="4.7109375" style="1" customWidth="1"/>
    <col min="5431" max="5630" width="9.140625" style="1"/>
    <col min="5631" max="5631" width="5.28515625" style="1" customWidth="1"/>
    <col min="5632" max="5632" width="4.85546875" style="1" customWidth="1"/>
    <col min="5633" max="5633" width="4" style="1" customWidth="1"/>
    <col min="5634" max="5634" width="3.42578125" style="1" customWidth="1"/>
    <col min="5635" max="5635" width="24.42578125" style="1" customWidth="1"/>
    <col min="5636" max="5657" width="5.7109375" style="1" customWidth="1"/>
    <col min="5658" max="5658" width="5.140625" style="1" customWidth="1"/>
    <col min="5659" max="5659" width="5.85546875" style="1" customWidth="1"/>
    <col min="5660" max="5685" width="5.7109375" style="1" customWidth="1"/>
    <col min="5686" max="5686" width="4.7109375" style="1" customWidth="1"/>
    <col min="5687" max="5886" width="9.140625" style="1"/>
    <col min="5887" max="5887" width="5.28515625" style="1" customWidth="1"/>
    <col min="5888" max="5888" width="4.85546875" style="1" customWidth="1"/>
    <col min="5889" max="5889" width="4" style="1" customWidth="1"/>
    <col min="5890" max="5890" width="3.42578125" style="1" customWidth="1"/>
    <col min="5891" max="5891" width="24.42578125" style="1" customWidth="1"/>
    <col min="5892" max="5913" width="5.7109375" style="1" customWidth="1"/>
    <col min="5914" max="5914" width="5.140625" style="1" customWidth="1"/>
    <col min="5915" max="5915" width="5.85546875" style="1" customWidth="1"/>
    <col min="5916" max="5941" width="5.7109375" style="1" customWidth="1"/>
    <col min="5942" max="5942" width="4.7109375" style="1" customWidth="1"/>
    <col min="5943" max="6142" width="9.140625" style="1"/>
    <col min="6143" max="6143" width="5.28515625" style="1" customWidth="1"/>
    <col min="6144" max="6144" width="4.85546875" style="1" customWidth="1"/>
    <col min="6145" max="6145" width="4" style="1" customWidth="1"/>
    <col min="6146" max="6146" width="3.42578125" style="1" customWidth="1"/>
    <col min="6147" max="6147" width="24.42578125" style="1" customWidth="1"/>
    <col min="6148" max="6169" width="5.7109375" style="1" customWidth="1"/>
    <col min="6170" max="6170" width="5.140625" style="1" customWidth="1"/>
    <col min="6171" max="6171" width="5.85546875" style="1" customWidth="1"/>
    <col min="6172" max="6197" width="5.7109375" style="1" customWidth="1"/>
    <col min="6198" max="6198" width="4.7109375" style="1" customWidth="1"/>
    <col min="6199" max="6398" width="9.140625" style="1"/>
    <col min="6399" max="6399" width="5.28515625" style="1" customWidth="1"/>
    <col min="6400" max="6400" width="4.85546875" style="1" customWidth="1"/>
    <col min="6401" max="6401" width="4" style="1" customWidth="1"/>
    <col min="6402" max="6402" width="3.42578125" style="1" customWidth="1"/>
    <col min="6403" max="6403" width="24.42578125" style="1" customWidth="1"/>
    <col min="6404" max="6425" width="5.7109375" style="1" customWidth="1"/>
    <col min="6426" max="6426" width="5.140625" style="1" customWidth="1"/>
    <col min="6427" max="6427" width="5.85546875" style="1" customWidth="1"/>
    <col min="6428" max="6453" width="5.7109375" style="1" customWidth="1"/>
    <col min="6454" max="6454" width="4.7109375" style="1" customWidth="1"/>
    <col min="6455" max="6654" width="9.140625" style="1"/>
    <col min="6655" max="6655" width="5.28515625" style="1" customWidth="1"/>
    <col min="6656" max="6656" width="4.85546875" style="1" customWidth="1"/>
    <col min="6657" max="6657" width="4" style="1" customWidth="1"/>
    <col min="6658" max="6658" width="3.42578125" style="1" customWidth="1"/>
    <col min="6659" max="6659" width="24.42578125" style="1" customWidth="1"/>
    <col min="6660" max="6681" width="5.7109375" style="1" customWidth="1"/>
    <col min="6682" max="6682" width="5.140625" style="1" customWidth="1"/>
    <col min="6683" max="6683" width="5.85546875" style="1" customWidth="1"/>
    <col min="6684" max="6709" width="5.7109375" style="1" customWidth="1"/>
    <col min="6710" max="6710" width="4.7109375" style="1" customWidth="1"/>
    <col min="6711" max="6910" width="9.140625" style="1"/>
    <col min="6911" max="6911" width="5.28515625" style="1" customWidth="1"/>
    <col min="6912" max="6912" width="4.85546875" style="1" customWidth="1"/>
    <col min="6913" max="6913" width="4" style="1" customWidth="1"/>
    <col min="6914" max="6914" width="3.42578125" style="1" customWidth="1"/>
    <col min="6915" max="6915" width="24.42578125" style="1" customWidth="1"/>
    <col min="6916" max="6937" width="5.7109375" style="1" customWidth="1"/>
    <col min="6938" max="6938" width="5.140625" style="1" customWidth="1"/>
    <col min="6939" max="6939" width="5.85546875" style="1" customWidth="1"/>
    <col min="6940" max="6965" width="5.7109375" style="1" customWidth="1"/>
    <col min="6966" max="6966" width="4.7109375" style="1" customWidth="1"/>
    <col min="6967" max="7166" width="9.140625" style="1"/>
    <col min="7167" max="7167" width="5.28515625" style="1" customWidth="1"/>
    <col min="7168" max="7168" width="4.85546875" style="1" customWidth="1"/>
    <col min="7169" max="7169" width="4" style="1" customWidth="1"/>
    <col min="7170" max="7170" width="3.42578125" style="1" customWidth="1"/>
    <col min="7171" max="7171" width="24.42578125" style="1" customWidth="1"/>
    <col min="7172" max="7193" width="5.7109375" style="1" customWidth="1"/>
    <col min="7194" max="7194" width="5.140625" style="1" customWidth="1"/>
    <col min="7195" max="7195" width="5.85546875" style="1" customWidth="1"/>
    <col min="7196" max="7221" width="5.7109375" style="1" customWidth="1"/>
    <col min="7222" max="7222" width="4.7109375" style="1" customWidth="1"/>
    <col min="7223" max="7422" width="9.140625" style="1"/>
    <col min="7423" max="7423" width="5.28515625" style="1" customWidth="1"/>
    <col min="7424" max="7424" width="4.85546875" style="1" customWidth="1"/>
    <col min="7425" max="7425" width="4" style="1" customWidth="1"/>
    <col min="7426" max="7426" width="3.42578125" style="1" customWidth="1"/>
    <col min="7427" max="7427" width="24.42578125" style="1" customWidth="1"/>
    <col min="7428" max="7449" width="5.7109375" style="1" customWidth="1"/>
    <col min="7450" max="7450" width="5.140625" style="1" customWidth="1"/>
    <col min="7451" max="7451" width="5.85546875" style="1" customWidth="1"/>
    <col min="7452" max="7477" width="5.7109375" style="1" customWidth="1"/>
    <col min="7478" max="7478" width="4.7109375" style="1" customWidth="1"/>
    <col min="7479" max="7678" width="9.140625" style="1"/>
    <col min="7679" max="7679" width="5.28515625" style="1" customWidth="1"/>
    <col min="7680" max="7680" width="4.85546875" style="1" customWidth="1"/>
    <col min="7681" max="7681" width="4" style="1" customWidth="1"/>
    <col min="7682" max="7682" width="3.42578125" style="1" customWidth="1"/>
    <col min="7683" max="7683" width="24.42578125" style="1" customWidth="1"/>
    <col min="7684" max="7705" width="5.7109375" style="1" customWidth="1"/>
    <col min="7706" max="7706" width="5.140625" style="1" customWidth="1"/>
    <col min="7707" max="7707" width="5.85546875" style="1" customWidth="1"/>
    <col min="7708" max="7733" width="5.7109375" style="1" customWidth="1"/>
    <col min="7734" max="7734" width="4.7109375" style="1" customWidth="1"/>
    <col min="7735" max="7934" width="9.140625" style="1"/>
    <col min="7935" max="7935" width="5.28515625" style="1" customWidth="1"/>
    <col min="7936" max="7936" width="4.85546875" style="1" customWidth="1"/>
    <col min="7937" max="7937" width="4" style="1" customWidth="1"/>
    <col min="7938" max="7938" width="3.42578125" style="1" customWidth="1"/>
    <col min="7939" max="7939" width="24.42578125" style="1" customWidth="1"/>
    <col min="7940" max="7961" width="5.7109375" style="1" customWidth="1"/>
    <col min="7962" max="7962" width="5.140625" style="1" customWidth="1"/>
    <col min="7963" max="7963" width="5.85546875" style="1" customWidth="1"/>
    <col min="7964" max="7989" width="5.7109375" style="1" customWidth="1"/>
    <col min="7990" max="7990" width="4.7109375" style="1" customWidth="1"/>
    <col min="7991" max="8190" width="9.140625" style="1"/>
    <col min="8191" max="8191" width="5.28515625" style="1" customWidth="1"/>
    <col min="8192" max="8192" width="4.85546875" style="1" customWidth="1"/>
    <col min="8193" max="8193" width="4" style="1" customWidth="1"/>
    <col min="8194" max="8194" width="3.42578125" style="1" customWidth="1"/>
    <col min="8195" max="8195" width="24.42578125" style="1" customWidth="1"/>
    <col min="8196" max="8217" width="5.7109375" style="1" customWidth="1"/>
    <col min="8218" max="8218" width="5.140625" style="1" customWidth="1"/>
    <col min="8219" max="8219" width="5.85546875" style="1" customWidth="1"/>
    <col min="8220" max="8245" width="5.7109375" style="1" customWidth="1"/>
    <col min="8246" max="8246" width="4.7109375" style="1" customWidth="1"/>
    <col min="8247" max="8446" width="9.140625" style="1"/>
    <col min="8447" max="8447" width="5.28515625" style="1" customWidth="1"/>
    <col min="8448" max="8448" width="4.85546875" style="1" customWidth="1"/>
    <col min="8449" max="8449" width="4" style="1" customWidth="1"/>
    <col min="8450" max="8450" width="3.42578125" style="1" customWidth="1"/>
    <col min="8451" max="8451" width="24.42578125" style="1" customWidth="1"/>
    <col min="8452" max="8473" width="5.7109375" style="1" customWidth="1"/>
    <col min="8474" max="8474" width="5.140625" style="1" customWidth="1"/>
    <col min="8475" max="8475" width="5.85546875" style="1" customWidth="1"/>
    <col min="8476" max="8501" width="5.7109375" style="1" customWidth="1"/>
    <col min="8502" max="8502" width="4.7109375" style="1" customWidth="1"/>
    <col min="8503" max="8702" width="9.140625" style="1"/>
    <col min="8703" max="8703" width="5.28515625" style="1" customWidth="1"/>
    <col min="8704" max="8704" width="4.85546875" style="1" customWidth="1"/>
    <col min="8705" max="8705" width="4" style="1" customWidth="1"/>
    <col min="8706" max="8706" width="3.42578125" style="1" customWidth="1"/>
    <col min="8707" max="8707" width="24.42578125" style="1" customWidth="1"/>
    <col min="8708" max="8729" width="5.7109375" style="1" customWidth="1"/>
    <col min="8730" max="8730" width="5.140625" style="1" customWidth="1"/>
    <col min="8731" max="8731" width="5.85546875" style="1" customWidth="1"/>
    <col min="8732" max="8757" width="5.7109375" style="1" customWidth="1"/>
    <col min="8758" max="8758" width="4.7109375" style="1" customWidth="1"/>
    <col min="8759" max="8958" width="9.140625" style="1"/>
    <col min="8959" max="8959" width="5.28515625" style="1" customWidth="1"/>
    <col min="8960" max="8960" width="4.85546875" style="1" customWidth="1"/>
    <col min="8961" max="8961" width="4" style="1" customWidth="1"/>
    <col min="8962" max="8962" width="3.42578125" style="1" customWidth="1"/>
    <col min="8963" max="8963" width="24.42578125" style="1" customWidth="1"/>
    <col min="8964" max="8985" width="5.7109375" style="1" customWidth="1"/>
    <col min="8986" max="8986" width="5.140625" style="1" customWidth="1"/>
    <col min="8987" max="8987" width="5.85546875" style="1" customWidth="1"/>
    <col min="8988" max="9013" width="5.7109375" style="1" customWidth="1"/>
    <col min="9014" max="9014" width="4.7109375" style="1" customWidth="1"/>
    <col min="9015" max="9214" width="9.140625" style="1"/>
    <col min="9215" max="9215" width="5.28515625" style="1" customWidth="1"/>
    <col min="9216" max="9216" width="4.85546875" style="1" customWidth="1"/>
    <col min="9217" max="9217" width="4" style="1" customWidth="1"/>
    <col min="9218" max="9218" width="3.42578125" style="1" customWidth="1"/>
    <col min="9219" max="9219" width="24.42578125" style="1" customWidth="1"/>
    <col min="9220" max="9241" width="5.7109375" style="1" customWidth="1"/>
    <col min="9242" max="9242" width="5.140625" style="1" customWidth="1"/>
    <col min="9243" max="9243" width="5.85546875" style="1" customWidth="1"/>
    <col min="9244" max="9269" width="5.7109375" style="1" customWidth="1"/>
    <col min="9270" max="9270" width="4.7109375" style="1" customWidth="1"/>
    <col min="9271" max="9470" width="9.140625" style="1"/>
    <col min="9471" max="9471" width="5.28515625" style="1" customWidth="1"/>
    <col min="9472" max="9472" width="4.85546875" style="1" customWidth="1"/>
    <col min="9473" max="9473" width="4" style="1" customWidth="1"/>
    <col min="9474" max="9474" width="3.42578125" style="1" customWidth="1"/>
    <col min="9475" max="9475" width="24.42578125" style="1" customWidth="1"/>
    <col min="9476" max="9497" width="5.7109375" style="1" customWidth="1"/>
    <col min="9498" max="9498" width="5.140625" style="1" customWidth="1"/>
    <col min="9499" max="9499" width="5.85546875" style="1" customWidth="1"/>
    <col min="9500" max="9525" width="5.7109375" style="1" customWidth="1"/>
    <col min="9526" max="9526" width="4.7109375" style="1" customWidth="1"/>
    <col min="9527" max="9726" width="9.140625" style="1"/>
    <col min="9727" max="9727" width="5.28515625" style="1" customWidth="1"/>
    <col min="9728" max="9728" width="4.85546875" style="1" customWidth="1"/>
    <col min="9729" max="9729" width="4" style="1" customWidth="1"/>
    <col min="9730" max="9730" width="3.42578125" style="1" customWidth="1"/>
    <col min="9731" max="9731" width="24.42578125" style="1" customWidth="1"/>
    <col min="9732" max="9753" width="5.7109375" style="1" customWidth="1"/>
    <col min="9754" max="9754" width="5.140625" style="1" customWidth="1"/>
    <col min="9755" max="9755" width="5.85546875" style="1" customWidth="1"/>
    <col min="9756" max="9781" width="5.7109375" style="1" customWidth="1"/>
    <col min="9782" max="9782" width="4.7109375" style="1" customWidth="1"/>
    <col min="9783" max="9982" width="9.140625" style="1"/>
    <col min="9983" max="9983" width="5.28515625" style="1" customWidth="1"/>
    <col min="9984" max="9984" width="4.85546875" style="1" customWidth="1"/>
    <col min="9985" max="9985" width="4" style="1" customWidth="1"/>
    <col min="9986" max="9986" width="3.42578125" style="1" customWidth="1"/>
    <col min="9987" max="9987" width="24.42578125" style="1" customWidth="1"/>
    <col min="9988" max="10009" width="5.7109375" style="1" customWidth="1"/>
    <col min="10010" max="10010" width="5.140625" style="1" customWidth="1"/>
    <col min="10011" max="10011" width="5.85546875" style="1" customWidth="1"/>
    <col min="10012" max="10037" width="5.7109375" style="1" customWidth="1"/>
    <col min="10038" max="10038" width="4.7109375" style="1" customWidth="1"/>
    <col min="10039" max="10238" width="9.140625" style="1"/>
    <col min="10239" max="10239" width="5.28515625" style="1" customWidth="1"/>
    <col min="10240" max="10240" width="4.85546875" style="1" customWidth="1"/>
    <col min="10241" max="10241" width="4" style="1" customWidth="1"/>
    <col min="10242" max="10242" width="3.42578125" style="1" customWidth="1"/>
    <col min="10243" max="10243" width="24.42578125" style="1" customWidth="1"/>
    <col min="10244" max="10265" width="5.7109375" style="1" customWidth="1"/>
    <col min="10266" max="10266" width="5.140625" style="1" customWidth="1"/>
    <col min="10267" max="10267" width="5.85546875" style="1" customWidth="1"/>
    <col min="10268" max="10293" width="5.7109375" style="1" customWidth="1"/>
    <col min="10294" max="10294" width="4.7109375" style="1" customWidth="1"/>
    <col min="10295" max="10494" width="9.140625" style="1"/>
    <col min="10495" max="10495" width="5.28515625" style="1" customWidth="1"/>
    <col min="10496" max="10496" width="4.85546875" style="1" customWidth="1"/>
    <col min="10497" max="10497" width="4" style="1" customWidth="1"/>
    <col min="10498" max="10498" width="3.42578125" style="1" customWidth="1"/>
    <col min="10499" max="10499" width="24.42578125" style="1" customWidth="1"/>
    <col min="10500" max="10521" width="5.7109375" style="1" customWidth="1"/>
    <col min="10522" max="10522" width="5.140625" style="1" customWidth="1"/>
    <col min="10523" max="10523" width="5.85546875" style="1" customWidth="1"/>
    <col min="10524" max="10549" width="5.7109375" style="1" customWidth="1"/>
    <col min="10550" max="10550" width="4.7109375" style="1" customWidth="1"/>
    <col min="10551" max="10750" width="9.140625" style="1"/>
    <col min="10751" max="10751" width="5.28515625" style="1" customWidth="1"/>
    <col min="10752" max="10752" width="4.85546875" style="1" customWidth="1"/>
    <col min="10753" max="10753" width="4" style="1" customWidth="1"/>
    <col min="10754" max="10754" width="3.42578125" style="1" customWidth="1"/>
    <col min="10755" max="10755" width="24.42578125" style="1" customWidth="1"/>
    <col min="10756" max="10777" width="5.7109375" style="1" customWidth="1"/>
    <col min="10778" max="10778" width="5.140625" style="1" customWidth="1"/>
    <col min="10779" max="10779" width="5.85546875" style="1" customWidth="1"/>
    <col min="10780" max="10805" width="5.7109375" style="1" customWidth="1"/>
    <col min="10806" max="10806" width="4.7109375" style="1" customWidth="1"/>
    <col min="10807" max="11006" width="9.140625" style="1"/>
    <col min="11007" max="11007" width="5.28515625" style="1" customWidth="1"/>
    <col min="11008" max="11008" width="4.85546875" style="1" customWidth="1"/>
    <col min="11009" max="11009" width="4" style="1" customWidth="1"/>
    <col min="11010" max="11010" width="3.42578125" style="1" customWidth="1"/>
    <col min="11011" max="11011" width="24.42578125" style="1" customWidth="1"/>
    <col min="11012" max="11033" width="5.7109375" style="1" customWidth="1"/>
    <col min="11034" max="11034" width="5.140625" style="1" customWidth="1"/>
    <col min="11035" max="11035" width="5.85546875" style="1" customWidth="1"/>
    <col min="11036" max="11061" width="5.7109375" style="1" customWidth="1"/>
    <col min="11062" max="11062" width="4.7109375" style="1" customWidth="1"/>
    <col min="11063" max="11262" width="9.140625" style="1"/>
    <col min="11263" max="11263" width="5.28515625" style="1" customWidth="1"/>
    <col min="11264" max="11264" width="4.85546875" style="1" customWidth="1"/>
    <col min="11265" max="11265" width="4" style="1" customWidth="1"/>
    <col min="11266" max="11266" width="3.42578125" style="1" customWidth="1"/>
    <col min="11267" max="11267" width="24.42578125" style="1" customWidth="1"/>
    <col min="11268" max="11289" width="5.7109375" style="1" customWidth="1"/>
    <col min="11290" max="11290" width="5.140625" style="1" customWidth="1"/>
    <col min="11291" max="11291" width="5.85546875" style="1" customWidth="1"/>
    <col min="11292" max="11317" width="5.7109375" style="1" customWidth="1"/>
    <col min="11318" max="11318" width="4.7109375" style="1" customWidth="1"/>
    <col min="11319" max="11518" width="9.140625" style="1"/>
    <col min="11519" max="11519" width="5.28515625" style="1" customWidth="1"/>
    <col min="11520" max="11520" width="4.85546875" style="1" customWidth="1"/>
    <col min="11521" max="11521" width="4" style="1" customWidth="1"/>
    <col min="11522" max="11522" width="3.42578125" style="1" customWidth="1"/>
    <col min="11523" max="11523" width="24.42578125" style="1" customWidth="1"/>
    <col min="11524" max="11545" width="5.7109375" style="1" customWidth="1"/>
    <col min="11546" max="11546" width="5.140625" style="1" customWidth="1"/>
    <col min="11547" max="11547" width="5.85546875" style="1" customWidth="1"/>
    <col min="11548" max="11573" width="5.7109375" style="1" customWidth="1"/>
    <col min="11574" max="11574" width="4.7109375" style="1" customWidth="1"/>
    <col min="11575" max="11774" width="9.140625" style="1"/>
    <col min="11775" max="11775" width="5.28515625" style="1" customWidth="1"/>
    <col min="11776" max="11776" width="4.85546875" style="1" customWidth="1"/>
    <col min="11777" max="11777" width="4" style="1" customWidth="1"/>
    <col min="11778" max="11778" width="3.42578125" style="1" customWidth="1"/>
    <col min="11779" max="11779" width="24.42578125" style="1" customWidth="1"/>
    <col min="11780" max="11801" width="5.7109375" style="1" customWidth="1"/>
    <col min="11802" max="11802" width="5.140625" style="1" customWidth="1"/>
    <col min="11803" max="11803" width="5.85546875" style="1" customWidth="1"/>
    <col min="11804" max="11829" width="5.7109375" style="1" customWidth="1"/>
    <col min="11830" max="11830" width="4.7109375" style="1" customWidth="1"/>
    <col min="11831" max="12030" width="9.140625" style="1"/>
    <col min="12031" max="12031" width="5.28515625" style="1" customWidth="1"/>
    <col min="12032" max="12032" width="4.85546875" style="1" customWidth="1"/>
    <col min="12033" max="12033" width="4" style="1" customWidth="1"/>
    <col min="12034" max="12034" width="3.42578125" style="1" customWidth="1"/>
    <col min="12035" max="12035" width="24.42578125" style="1" customWidth="1"/>
    <col min="12036" max="12057" width="5.7109375" style="1" customWidth="1"/>
    <col min="12058" max="12058" width="5.140625" style="1" customWidth="1"/>
    <col min="12059" max="12059" width="5.85546875" style="1" customWidth="1"/>
    <col min="12060" max="12085" width="5.7109375" style="1" customWidth="1"/>
    <col min="12086" max="12086" width="4.7109375" style="1" customWidth="1"/>
    <col min="12087" max="12286" width="9.140625" style="1"/>
    <col min="12287" max="12287" width="5.28515625" style="1" customWidth="1"/>
    <col min="12288" max="12288" width="4.85546875" style="1" customWidth="1"/>
    <col min="12289" max="12289" width="4" style="1" customWidth="1"/>
    <col min="12290" max="12290" width="3.42578125" style="1" customWidth="1"/>
    <col min="12291" max="12291" width="24.42578125" style="1" customWidth="1"/>
    <col min="12292" max="12313" width="5.7109375" style="1" customWidth="1"/>
    <col min="12314" max="12314" width="5.140625" style="1" customWidth="1"/>
    <col min="12315" max="12315" width="5.85546875" style="1" customWidth="1"/>
    <col min="12316" max="12341" width="5.7109375" style="1" customWidth="1"/>
    <col min="12342" max="12342" width="4.7109375" style="1" customWidth="1"/>
    <col min="12343" max="12542" width="9.140625" style="1"/>
    <col min="12543" max="12543" width="5.28515625" style="1" customWidth="1"/>
    <col min="12544" max="12544" width="4.85546875" style="1" customWidth="1"/>
    <col min="12545" max="12545" width="4" style="1" customWidth="1"/>
    <col min="12546" max="12546" width="3.42578125" style="1" customWidth="1"/>
    <col min="12547" max="12547" width="24.42578125" style="1" customWidth="1"/>
    <col min="12548" max="12569" width="5.7109375" style="1" customWidth="1"/>
    <col min="12570" max="12570" width="5.140625" style="1" customWidth="1"/>
    <col min="12571" max="12571" width="5.85546875" style="1" customWidth="1"/>
    <col min="12572" max="12597" width="5.7109375" style="1" customWidth="1"/>
    <col min="12598" max="12598" width="4.7109375" style="1" customWidth="1"/>
    <col min="12599" max="12798" width="9.140625" style="1"/>
    <col min="12799" max="12799" width="5.28515625" style="1" customWidth="1"/>
    <col min="12800" max="12800" width="4.85546875" style="1" customWidth="1"/>
    <col min="12801" max="12801" width="4" style="1" customWidth="1"/>
    <col min="12802" max="12802" width="3.42578125" style="1" customWidth="1"/>
    <col min="12803" max="12803" width="24.42578125" style="1" customWidth="1"/>
    <col min="12804" max="12825" width="5.7109375" style="1" customWidth="1"/>
    <col min="12826" max="12826" width="5.140625" style="1" customWidth="1"/>
    <col min="12827" max="12827" width="5.85546875" style="1" customWidth="1"/>
    <col min="12828" max="12853" width="5.7109375" style="1" customWidth="1"/>
    <col min="12854" max="12854" width="4.7109375" style="1" customWidth="1"/>
    <col min="12855" max="13054" width="9.140625" style="1"/>
    <col min="13055" max="13055" width="5.28515625" style="1" customWidth="1"/>
    <col min="13056" max="13056" width="4.85546875" style="1" customWidth="1"/>
    <col min="13057" max="13057" width="4" style="1" customWidth="1"/>
    <col min="13058" max="13058" width="3.42578125" style="1" customWidth="1"/>
    <col min="13059" max="13059" width="24.42578125" style="1" customWidth="1"/>
    <col min="13060" max="13081" width="5.7109375" style="1" customWidth="1"/>
    <col min="13082" max="13082" width="5.140625" style="1" customWidth="1"/>
    <col min="13083" max="13083" width="5.85546875" style="1" customWidth="1"/>
    <col min="13084" max="13109" width="5.7109375" style="1" customWidth="1"/>
    <col min="13110" max="13110" width="4.7109375" style="1" customWidth="1"/>
    <col min="13111" max="13310" width="9.140625" style="1"/>
    <col min="13311" max="13311" width="5.28515625" style="1" customWidth="1"/>
    <col min="13312" max="13312" width="4.85546875" style="1" customWidth="1"/>
    <col min="13313" max="13313" width="4" style="1" customWidth="1"/>
    <col min="13314" max="13314" width="3.42578125" style="1" customWidth="1"/>
    <col min="13315" max="13315" width="24.42578125" style="1" customWidth="1"/>
    <col min="13316" max="13337" width="5.7109375" style="1" customWidth="1"/>
    <col min="13338" max="13338" width="5.140625" style="1" customWidth="1"/>
    <col min="13339" max="13339" width="5.85546875" style="1" customWidth="1"/>
    <col min="13340" max="13365" width="5.7109375" style="1" customWidth="1"/>
    <col min="13366" max="13366" width="4.7109375" style="1" customWidth="1"/>
    <col min="13367" max="13566" width="9.140625" style="1"/>
    <col min="13567" max="13567" width="5.28515625" style="1" customWidth="1"/>
    <col min="13568" max="13568" width="4.85546875" style="1" customWidth="1"/>
    <col min="13569" max="13569" width="4" style="1" customWidth="1"/>
    <col min="13570" max="13570" width="3.42578125" style="1" customWidth="1"/>
    <col min="13571" max="13571" width="24.42578125" style="1" customWidth="1"/>
    <col min="13572" max="13593" width="5.7109375" style="1" customWidth="1"/>
    <col min="13594" max="13594" width="5.140625" style="1" customWidth="1"/>
    <col min="13595" max="13595" width="5.85546875" style="1" customWidth="1"/>
    <col min="13596" max="13621" width="5.7109375" style="1" customWidth="1"/>
    <col min="13622" max="13622" width="4.7109375" style="1" customWidth="1"/>
    <col min="13623" max="13822" width="9.140625" style="1"/>
    <col min="13823" max="13823" width="5.28515625" style="1" customWidth="1"/>
    <col min="13824" max="13824" width="4.85546875" style="1" customWidth="1"/>
    <col min="13825" max="13825" width="4" style="1" customWidth="1"/>
    <col min="13826" max="13826" width="3.42578125" style="1" customWidth="1"/>
    <col min="13827" max="13827" width="24.42578125" style="1" customWidth="1"/>
    <col min="13828" max="13849" width="5.7109375" style="1" customWidth="1"/>
    <col min="13850" max="13850" width="5.140625" style="1" customWidth="1"/>
    <col min="13851" max="13851" width="5.85546875" style="1" customWidth="1"/>
    <col min="13852" max="13877" width="5.7109375" style="1" customWidth="1"/>
    <col min="13878" max="13878" width="4.7109375" style="1" customWidth="1"/>
    <col min="13879" max="14078" width="9.140625" style="1"/>
    <col min="14079" max="14079" width="5.28515625" style="1" customWidth="1"/>
    <col min="14080" max="14080" width="4.85546875" style="1" customWidth="1"/>
    <col min="14081" max="14081" width="4" style="1" customWidth="1"/>
    <col min="14082" max="14082" width="3.42578125" style="1" customWidth="1"/>
    <col min="14083" max="14083" width="24.42578125" style="1" customWidth="1"/>
    <col min="14084" max="14105" width="5.7109375" style="1" customWidth="1"/>
    <col min="14106" max="14106" width="5.140625" style="1" customWidth="1"/>
    <col min="14107" max="14107" width="5.85546875" style="1" customWidth="1"/>
    <col min="14108" max="14133" width="5.7109375" style="1" customWidth="1"/>
    <col min="14134" max="14134" width="4.7109375" style="1" customWidth="1"/>
    <col min="14135" max="14334" width="9.140625" style="1"/>
    <col min="14335" max="14335" width="5.28515625" style="1" customWidth="1"/>
    <col min="14336" max="14336" width="4.85546875" style="1" customWidth="1"/>
    <col min="14337" max="14337" width="4" style="1" customWidth="1"/>
    <col min="14338" max="14338" width="3.42578125" style="1" customWidth="1"/>
    <col min="14339" max="14339" width="24.42578125" style="1" customWidth="1"/>
    <col min="14340" max="14361" width="5.7109375" style="1" customWidth="1"/>
    <col min="14362" max="14362" width="5.140625" style="1" customWidth="1"/>
    <col min="14363" max="14363" width="5.85546875" style="1" customWidth="1"/>
    <col min="14364" max="14389" width="5.7109375" style="1" customWidth="1"/>
    <col min="14390" max="14390" width="4.7109375" style="1" customWidth="1"/>
    <col min="14391" max="14590" width="9.140625" style="1"/>
    <col min="14591" max="14591" width="5.28515625" style="1" customWidth="1"/>
    <col min="14592" max="14592" width="4.85546875" style="1" customWidth="1"/>
    <col min="14593" max="14593" width="4" style="1" customWidth="1"/>
    <col min="14594" max="14594" width="3.42578125" style="1" customWidth="1"/>
    <col min="14595" max="14595" width="24.42578125" style="1" customWidth="1"/>
    <col min="14596" max="14617" width="5.7109375" style="1" customWidth="1"/>
    <col min="14618" max="14618" width="5.140625" style="1" customWidth="1"/>
    <col min="14619" max="14619" width="5.85546875" style="1" customWidth="1"/>
    <col min="14620" max="14645" width="5.7109375" style="1" customWidth="1"/>
    <col min="14646" max="14646" width="4.7109375" style="1" customWidth="1"/>
    <col min="14647" max="14846" width="9.140625" style="1"/>
    <col min="14847" max="14847" width="5.28515625" style="1" customWidth="1"/>
    <col min="14848" max="14848" width="4.85546875" style="1" customWidth="1"/>
    <col min="14849" max="14849" width="4" style="1" customWidth="1"/>
    <col min="14850" max="14850" width="3.42578125" style="1" customWidth="1"/>
    <col min="14851" max="14851" width="24.42578125" style="1" customWidth="1"/>
    <col min="14852" max="14873" width="5.7109375" style="1" customWidth="1"/>
    <col min="14874" max="14874" width="5.140625" style="1" customWidth="1"/>
    <col min="14875" max="14875" width="5.85546875" style="1" customWidth="1"/>
    <col min="14876" max="14901" width="5.7109375" style="1" customWidth="1"/>
    <col min="14902" max="14902" width="4.7109375" style="1" customWidth="1"/>
    <col min="14903" max="15102" width="9.140625" style="1"/>
    <col min="15103" max="15103" width="5.28515625" style="1" customWidth="1"/>
    <col min="15104" max="15104" width="4.85546875" style="1" customWidth="1"/>
    <col min="15105" max="15105" width="4" style="1" customWidth="1"/>
    <col min="15106" max="15106" width="3.42578125" style="1" customWidth="1"/>
    <col min="15107" max="15107" width="24.42578125" style="1" customWidth="1"/>
    <col min="15108" max="15129" width="5.7109375" style="1" customWidth="1"/>
    <col min="15130" max="15130" width="5.140625" style="1" customWidth="1"/>
    <col min="15131" max="15131" width="5.85546875" style="1" customWidth="1"/>
    <col min="15132" max="15157" width="5.7109375" style="1" customWidth="1"/>
    <col min="15158" max="15158" width="4.7109375" style="1" customWidth="1"/>
    <col min="15159" max="15358" width="9.140625" style="1"/>
    <col min="15359" max="15359" width="5.28515625" style="1" customWidth="1"/>
    <col min="15360" max="15360" width="4.85546875" style="1" customWidth="1"/>
    <col min="15361" max="15361" width="4" style="1" customWidth="1"/>
    <col min="15362" max="15362" width="3.42578125" style="1" customWidth="1"/>
    <col min="15363" max="15363" width="24.42578125" style="1" customWidth="1"/>
    <col min="15364" max="15385" width="5.7109375" style="1" customWidth="1"/>
    <col min="15386" max="15386" width="5.140625" style="1" customWidth="1"/>
    <col min="15387" max="15387" width="5.85546875" style="1" customWidth="1"/>
    <col min="15388" max="15413" width="5.7109375" style="1" customWidth="1"/>
    <col min="15414" max="15414" width="4.7109375" style="1" customWidth="1"/>
    <col min="15415" max="15614" width="9.140625" style="1"/>
    <col min="15615" max="15615" width="5.28515625" style="1" customWidth="1"/>
    <col min="15616" max="15616" width="4.85546875" style="1" customWidth="1"/>
    <col min="15617" max="15617" width="4" style="1" customWidth="1"/>
    <col min="15618" max="15618" width="3.42578125" style="1" customWidth="1"/>
    <col min="15619" max="15619" width="24.42578125" style="1" customWidth="1"/>
    <col min="15620" max="15641" width="5.7109375" style="1" customWidth="1"/>
    <col min="15642" max="15642" width="5.140625" style="1" customWidth="1"/>
    <col min="15643" max="15643" width="5.85546875" style="1" customWidth="1"/>
    <col min="15644" max="15669" width="5.7109375" style="1" customWidth="1"/>
    <col min="15670" max="15670" width="4.7109375" style="1" customWidth="1"/>
    <col min="15671" max="15870" width="9.140625" style="1"/>
    <col min="15871" max="15871" width="5.28515625" style="1" customWidth="1"/>
    <col min="15872" max="15872" width="4.85546875" style="1" customWidth="1"/>
    <col min="15873" max="15873" width="4" style="1" customWidth="1"/>
    <col min="15874" max="15874" width="3.42578125" style="1" customWidth="1"/>
    <col min="15875" max="15875" width="24.42578125" style="1" customWidth="1"/>
    <col min="15876" max="15897" width="5.7109375" style="1" customWidth="1"/>
    <col min="15898" max="15898" width="5.140625" style="1" customWidth="1"/>
    <col min="15899" max="15899" width="5.85546875" style="1" customWidth="1"/>
    <col min="15900" max="15925" width="5.7109375" style="1" customWidth="1"/>
    <col min="15926" max="15926" width="4.7109375" style="1" customWidth="1"/>
    <col min="15927" max="16126" width="9.140625" style="1"/>
    <col min="16127" max="16127" width="5.28515625" style="1" customWidth="1"/>
    <col min="16128" max="16128" width="4.85546875" style="1" customWidth="1"/>
    <col min="16129" max="16129" width="4" style="1" customWidth="1"/>
    <col min="16130" max="16130" width="3.42578125" style="1" customWidth="1"/>
    <col min="16131" max="16131" width="24.42578125" style="1" customWidth="1"/>
    <col min="16132" max="16153" width="5.7109375" style="1" customWidth="1"/>
    <col min="16154" max="16154" width="5.140625" style="1" customWidth="1"/>
    <col min="16155" max="16155" width="5.85546875" style="1" customWidth="1"/>
    <col min="16156" max="16181" width="5.7109375" style="1" customWidth="1"/>
    <col min="16182" max="16182" width="4.7109375" style="1" customWidth="1"/>
    <col min="16183" max="16384" width="9.140625" style="1"/>
  </cols>
  <sheetData>
    <row r="1" spans="1:53" ht="18.75">
      <c r="A1" s="32" t="s">
        <v>30</v>
      </c>
      <c r="B1" s="32"/>
      <c r="C1" s="32"/>
      <c r="D1" s="32"/>
      <c r="E1" s="32"/>
      <c r="F1" s="32"/>
      <c r="G1" s="32"/>
      <c r="H1" s="32"/>
      <c r="I1" s="28"/>
      <c r="J1" s="33" t="s">
        <v>26</v>
      </c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53" ht="18.75">
      <c r="A2" s="31" t="s">
        <v>31</v>
      </c>
      <c r="B2" s="31"/>
      <c r="C2" s="31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3" t="s">
        <v>27</v>
      </c>
      <c r="Q2" s="33"/>
      <c r="R2" s="33"/>
      <c r="S2" s="33"/>
      <c r="T2" s="33"/>
      <c r="U2" s="33"/>
      <c r="V2" s="33"/>
      <c r="W2" s="33"/>
      <c r="X2" s="33"/>
      <c r="Y2" s="30"/>
      <c r="Z2" s="30"/>
      <c r="AA2" s="30"/>
      <c r="AB2" s="30"/>
      <c r="AC2" s="30"/>
    </row>
    <row r="3" spans="1:53" ht="18.7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53" ht="41.25" customHeight="1">
      <c r="A4" s="35" t="s">
        <v>0</v>
      </c>
      <c r="B4" s="35" t="s">
        <v>1</v>
      </c>
      <c r="C4" s="36" t="s">
        <v>2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4" t="s">
        <v>3</v>
      </c>
      <c r="AJ4" s="34"/>
      <c r="AK4" s="38"/>
      <c r="AL4" s="34" t="s">
        <v>4</v>
      </c>
      <c r="AM4" s="34"/>
      <c r="AN4" s="34"/>
      <c r="AO4" s="34"/>
      <c r="AP4" s="34"/>
      <c r="AQ4" s="34"/>
      <c r="AR4" s="34"/>
      <c r="AS4" s="36" t="s">
        <v>5</v>
      </c>
      <c r="AT4" s="34" t="s">
        <v>6</v>
      </c>
      <c r="AU4" s="34"/>
      <c r="AV4" s="34"/>
      <c r="AW4" s="34"/>
      <c r="AX4" s="34" t="s">
        <v>7</v>
      </c>
      <c r="AY4" s="34"/>
      <c r="AZ4" s="34"/>
      <c r="BA4" s="34"/>
    </row>
    <row r="5" spans="1:53" ht="26.25" customHeight="1">
      <c r="A5" s="35"/>
      <c r="B5" s="35"/>
      <c r="C5" s="36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4"/>
      <c r="AJ5" s="34"/>
      <c r="AK5" s="38"/>
      <c r="AL5" s="34"/>
      <c r="AM5" s="34"/>
      <c r="AN5" s="34"/>
      <c r="AO5" s="34"/>
      <c r="AP5" s="34"/>
      <c r="AQ5" s="34"/>
      <c r="AR5" s="34"/>
      <c r="AS5" s="36"/>
      <c r="AT5" s="34"/>
      <c r="AU5" s="34"/>
      <c r="AV5" s="34"/>
      <c r="AW5" s="34"/>
      <c r="AX5" s="34"/>
      <c r="AY5" s="34"/>
      <c r="AZ5" s="34"/>
      <c r="BA5" s="34"/>
    </row>
    <row r="6" spans="1:53" ht="135" customHeight="1">
      <c r="A6" s="35"/>
      <c r="B6" s="35"/>
      <c r="C6" s="36"/>
      <c r="D6" s="2">
        <v>41791</v>
      </c>
      <c r="E6" s="2">
        <f>D6+1</f>
        <v>41792</v>
      </c>
      <c r="F6" s="2">
        <f t="shared" ref="F6:AH6" si="0">E6+1</f>
        <v>41793</v>
      </c>
      <c r="G6" s="2">
        <f t="shared" si="0"/>
        <v>41794</v>
      </c>
      <c r="H6" s="2">
        <f t="shared" si="0"/>
        <v>41795</v>
      </c>
      <c r="I6" s="2">
        <f t="shared" si="0"/>
        <v>41796</v>
      </c>
      <c r="J6" s="2">
        <f t="shared" si="0"/>
        <v>41797</v>
      </c>
      <c r="K6" s="2">
        <f t="shared" si="0"/>
        <v>41798</v>
      </c>
      <c r="L6" s="2">
        <f t="shared" si="0"/>
        <v>41799</v>
      </c>
      <c r="M6" s="2">
        <f t="shared" si="0"/>
        <v>41800</v>
      </c>
      <c r="N6" s="2">
        <f t="shared" si="0"/>
        <v>41801</v>
      </c>
      <c r="O6" s="2">
        <f t="shared" si="0"/>
        <v>41802</v>
      </c>
      <c r="P6" s="2">
        <f t="shared" si="0"/>
        <v>41803</v>
      </c>
      <c r="Q6" s="2">
        <f t="shared" si="0"/>
        <v>41804</v>
      </c>
      <c r="R6" s="2">
        <f t="shared" si="0"/>
        <v>41805</v>
      </c>
      <c r="S6" s="2">
        <f t="shared" si="0"/>
        <v>41806</v>
      </c>
      <c r="T6" s="2">
        <f t="shared" si="0"/>
        <v>41807</v>
      </c>
      <c r="U6" s="2">
        <f t="shared" si="0"/>
        <v>41808</v>
      </c>
      <c r="V6" s="2">
        <f t="shared" si="0"/>
        <v>41809</v>
      </c>
      <c r="W6" s="2">
        <f t="shared" si="0"/>
        <v>41810</v>
      </c>
      <c r="X6" s="2">
        <f t="shared" si="0"/>
        <v>41811</v>
      </c>
      <c r="Y6" s="2">
        <f t="shared" si="0"/>
        <v>41812</v>
      </c>
      <c r="Z6" s="2">
        <f t="shared" si="0"/>
        <v>41813</v>
      </c>
      <c r="AA6" s="2">
        <f t="shared" si="0"/>
        <v>41814</v>
      </c>
      <c r="AB6" s="2">
        <f t="shared" si="0"/>
        <v>41815</v>
      </c>
      <c r="AC6" s="2">
        <f t="shared" si="0"/>
        <v>41816</v>
      </c>
      <c r="AD6" s="2">
        <f t="shared" si="0"/>
        <v>41817</v>
      </c>
      <c r="AE6" s="2">
        <f t="shared" si="0"/>
        <v>41818</v>
      </c>
      <c r="AF6" s="2">
        <f t="shared" si="0"/>
        <v>41819</v>
      </c>
      <c r="AG6" s="2">
        <f t="shared" si="0"/>
        <v>41820</v>
      </c>
      <c r="AH6" s="3">
        <f t="shared" si="0"/>
        <v>41821</v>
      </c>
      <c r="AI6" s="4" t="s">
        <v>8</v>
      </c>
      <c r="AJ6" s="4" t="s">
        <v>9</v>
      </c>
      <c r="AK6" s="5"/>
      <c r="AL6" s="4" t="s">
        <v>10</v>
      </c>
      <c r="AM6" s="4" t="s">
        <v>11</v>
      </c>
      <c r="AN6" s="4" t="s">
        <v>12</v>
      </c>
      <c r="AO6" s="4" t="s">
        <v>13</v>
      </c>
      <c r="AP6" s="4" t="s">
        <v>14</v>
      </c>
      <c r="AQ6" s="4" t="s">
        <v>29</v>
      </c>
      <c r="AR6" s="4" t="s">
        <v>15</v>
      </c>
      <c r="AS6" s="36"/>
      <c r="AT6" s="4" t="s">
        <v>16</v>
      </c>
      <c r="AU6" s="4" t="s">
        <v>17</v>
      </c>
      <c r="AV6" s="4"/>
      <c r="AW6" s="4"/>
      <c r="AX6" s="4" t="s">
        <v>18</v>
      </c>
      <c r="AY6" s="6" t="s">
        <v>19</v>
      </c>
      <c r="AZ6" s="6" t="s">
        <v>20</v>
      </c>
      <c r="BA6" s="6" t="s">
        <v>28</v>
      </c>
    </row>
    <row r="7" spans="1:53" ht="20.100000000000001" customHeight="1">
      <c r="A7" s="7">
        <v>1</v>
      </c>
      <c r="B7" s="8"/>
      <c r="C7" s="9"/>
      <c r="D7" s="10" t="s">
        <v>21</v>
      </c>
      <c r="E7" s="10">
        <v>8</v>
      </c>
      <c r="F7" s="10">
        <v>8</v>
      </c>
      <c r="G7" s="10">
        <v>8</v>
      </c>
      <c r="H7" s="10">
        <v>8</v>
      </c>
      <c r="I7" s="10">
        <v>8</v>
      </c>
      <c r="J7" s="10" t="s">
        <v>21</v>
      </c>
      <c r="K7" s="10" t="s">
        <v>21</v>
      </c>
      <c r="L7" s="10"/>
      <c r="M7" s="10"/>
      <c r="N7" s="11"/>
      <c r="O7" s="11"/>
      <c r="P7" s="10"/>
      <c r="Q7" s="10" t="s">
        <v>21</v>
      </c>
      <c r="R7" s="10" t="s">
        <v>21</v>
      </c>
      <c r="S7" s="10"/>
      <c r="T7" s="10"/>
      <c r="U7" s="11"/>
      <c r="V7" s="11"/>
      <c r="W7" s="10"/>
      <c r="X7" s="10" t="s">
        <v>21</v>
      </c>
      <c r="Y7" s="10" t="s">
        <v>21</v>
      </c>
      <c r="Z7" s="10"/>
      <c r="AA7" s="10"/>
      <c r="AB7" s="11"/>
      <c r="AC7" s="11"/>
      <c r="AD7" s="10"/>
      <c r="AE7" s="10" t="s">
        <v>21</v>
      </c>
      <c r="AF7" s="10" t="s">
        <v>21</v>
      </c>
      <c r="AG7" s="10"/>
      <c r="AH7" s="12"/>
      <c r="AI7" s="13">
        <f>COUNTIF(D7:AH7,"&lt;=24")</f>
        <v>5</v>
      </c>
      <c r="AJ7" s="13">
        <f>COUNTIF(D7:AH7,"Ц")</f>
        <v>0</v>
      </c>
      <c r="AK7" s="14"/>
      <c r="AL7" s="13">
        <f>COUNTIF(D7:AH7,"О")</f>
        <v>0</v>
      </c>
      <c r="AM7" s="13">
        <f>COUNTIF(D7:AH7,"Р")</f>
        <v>0</v>
      </c>
      <c r="AN7" s="13">
        <f>COUNTIF(D7:AH7,"Б")</f>
        <v>0</v>
      </c>
      <c r="AO7" s="13">
        <f>COUNTIF(D7:AH7,"Г")</f>
        <v>0</v>
      </c>
      <c r="AP7" s="13">
        <f>COUNTIF(D7:AH7,"А")</f>
        <v>0</v>
      </c>
      <c r="AQ7" s="13">
        <f>COUNTIF(E7:AI7,"убз")</f>
        <v>0</v>
      </c>
      <c r="AR7" s="13">
        <f>COUNTIF(D7:AH7,"П")</f>
        <v>0</v>
      </c>
      <c r="AS7" s="13">
        <f>COUNTIF(D7:AH7,"В")</f>
        <v>9</v>
      </c>
      <c r="AT7" s="13"/>
      <c r="AU7" s="13"/>
      <c r="AV7" s="13"/>
      <c r="AW7" s="13"/>
      <c r="AX7" s="13">
        <f>SUM(C12:AF12)</f>
        <v>0</v>
      </c>
      <c r="AY7" s="15">
        <f t="array" ref="AY7">SUM(IF(WEEKDAY($D$6:$AH$6,2)&lt;6,IF(ISNUMBER($D7:$AH7),IF($D7:$AH7&gt;8,8,$D7:$AH7))))</f>
        <v>40</v>
      </c>
      <c r="AZ7" s="15">
        <f t="array" ref="AZ7">SUM(IF(WEEKDAY($D$6:$AH$6,2)&lt;6,IF(ISNUMBER($D7:$AH7),IF($D7:$AH7&gt;10,2,IF($D7:$AH7&gt;8,$D7:$AH7-8)))))</f>
        <v>0</v>
      </c>
      <c r="BA7" s="39"/>
    </row>
    <row r="8" spans="1:53" ht="20.100000000000001" customHeight="1">
      <c r="A8" s="7">
        <v>2</v>
      </c>
      <c r="B8" s="8"/>
      <c r="C8" s="9"/>
      <c r="D8" s="10" t="s">
        <v>21</v>
      </c>
      <c r="E8" s="10"/>
      <c r="F8" s="10"/>
      <c r="G8" s="11"/>
      <c r="H8" s="11"/>
      <c r="I8" s="10"/>
      <c r="J8" s="10" t="s">
        <v>21</v>
      </c>
      <c r="K8" s="10" t="s">
        <v>21</v>
      </c>
      <c r="L8" s="10"/>
      <c r="M8" s="10"/>
      <c r="N8" s="11"/>
      <c r="O8" s="11"/>
      <c r="P8" s="10"/>
      <c r="Q8" s="10" t="s">
        <v>21</v>
      </c>
      <c r="R8" s="10" t="s">
        <v>21</v>
      </c>
      <c r="S8" s="10"/>
      <c r="T8" s="10"/>
      <c r="U8" s="11"/>
      <c r="V8" s="11"/>
      <c r="W8" s="10"/>
      <c r="X8" s="10" t="s">
        <v>21</v>
      </c>
      <c r="Y8" s="10" t="s">
        <v>21</v>
      </c>
      <c r="Z8" s="10"/>
      <c r="AA8" s="10"/>
      <c r="AB8" s="11"/>
      <c r="AC8" s="11"/>
      <c r="AD8" s="10"/>
      <c r="AE8" s="10" t="s">
        <v>21</v>
      </c>
      <c r="AF8" s="10" t="s">
        <v>21</v>
      </c>
      <c r="AG8" s="10"/>
      <c r="AH8" s="12"/>
      <c r="AI8" s="13">
        <f t="shared" ref="AI8:AI31" si="1">COUNTIF(D8:AH8,"&lt;=24")</f>
        <v>0</v>
      </c>
      <c r="AJ8" s="13">
        <f t="shared" ref="AJ8:AJ31" si="2">COUNTIF(D8:AH8,"Ц")</f>
        <v>0</v>
      </c>
      <c r="AK8" s="13"/>
      <c r="AL8" s="13">
        <f t="shared" ref="AL8:AL31" si="3">COUNTIF(D8:AH8,"О")</f>
        <v>0</v>
      </c>
      <c r="AM8" s="13">
        <f t="shared" ref="AM8:AM31" si="4">COUNTIF(D8:AH8,"Р")</f>
        <v>0</v>
      </c>
      <c r="AN8" s="13">
        <f t="shared" ref="AN8:AN31" si="5">COUNTIF(D8:AH8,"Б")</f>
        <v>0</v>
      </c>
      <c r="AO8" s="13">
        <f t="shared" ref="AO8:AO31" si="6">COUNTIF(D8:AH8,"Г")</f>
        <v>0</v>
      </c>
      <c r="AP8" s="13">
        <f t="shared" ref="AP8:AP31" si="7">COUNTIF(D8:AH8,"А")</f>
        <v>0</v>
      </c>
      <c r="AQ8" s="13">
        <f>COUNTIF(E8:AI8,"убз")</f>
        <v>0</v>
      </c>
      <c r="AR8" s="13">
        <f t="shared" ref="AR8:AR31" si="8">COUNTIF(D8:AH8,"П")</f>
        <v>0</v>
      </c>
      <c r="AS8" s="13">
        <f t="shared" ref="AS8:AS31" si="9">COUNTIF(D8:AH8,"В")</f>
        <v>9</v>
      </c>
      <c r="AT8" s="13"/>
      <c r="AU8" s="13"/>
      <c r="AV8" s="13"/>
      <c r="AW8" s="13"/>
      <c r="AX8" s="13">
        <f t="shared" ref="AX8:AX31" si="10">SUM(D8:AH8)</f>
        <v>0</v>
      </c>
      <c r="AY8" s="13"/>
      <c r="AZ8" s="15">
        <f t="array" ref="AZ8">SUM(IF(WEEKDAY($D$6:$AH$6,2)&lt;6,IF(ISNUMBER($D8:$AH8),IF($D8:$AH8&gt;10,2,IF($D8:$AH8&gt;8,$D8:$AH8-8)))))</f>
        <v>0</v>
      </c>
      <c r="BA8" s="40"/>
    </row>
    <row r="9" spans="1:53" ht="20.100000000000001" customHeight="1">
      <c r="A9" s="7">
        <v>3</v>
      </c>
      <c r="B9" s="8"/>
      <c r="C9" s="9"/>
      <c r="D9" s="10" t="s">
        <v>21</v>
      </c>
      <c r="E9" s="10"/>
      <c r="F9" s="10"/>
      <c r="G9" s="11"/>
      <c r="H9" s="11"/>
      <c r="I9" s="10"/>
      <c r="J9" s="10" t="s">
        <v>21</v>
      </c>
      <c r="K9" s="10" t="s">
        <v>21</v>
      </c>
      <c r="L9" s="10"/>
      <c r="M9" s="10"/>
      <c r="N9" s="11"/>
      <c r="O9" s="11"/>
      <c r="P9" s="10"/>
      <c r="Q9" s="10" t="s">
        <v>21</v>
      </c>
      <c r="R9" s="10" t="s">
        <v>21</v>
      </c>
      <c r="S9" s="10"/>
      <c r="T9" s="10"/>
      <c r="U9" s="11"/>
      <c r="V9" s="11"/>
      <c r="W9" s="10"/>
      <c r="X9" s="10" t="s">
        <v>21</v>
      </c>
      <c r="Y9" s="10" t="s">
        <v>21</v>
      </c>
      <c r="Z9" s="10"/>
      <c r="AA9" s="10"/>
      <c r="AB9" s="11"/>
      <c r="AC9" s="11"/>
      <c r="AD9" s="10"/>
      <c r="AE9" s="10" t="s">
        <v>21</v>
      </c>
      <c r="AF9" s="10" t="s">
        <v>21</v>
      </c>
      <c r="AG9" s="10"/>
      <c r="AH9" s="12"/>
      <c r="AI9" s="13">
        <f t="shared" si="1"/>
        <v>0</v>
      </c>
      <c r="AJ9" s="13">
        <f t="shared" si="2"/>
        <v>0</v>
      </c>
      <c r="AK9" s="13"/>
      <c r="AL9" s="13">
        <f t="shared" si="3"/>
        <v>0</v>
      </c>
      <c r="AM9" s="13">
        <f t="shared" si="4"/>
        <v>0</v>
      </c>
      <c r="AN9" s="13">
        <f t="shared" si="5"/>
        <v>0</v>
      </c>
      <c r="AO9" s="13">
        <f t="shared" si="6"/>
        <v>0</v>
      </c>
      <c r="AP9" s="13">
        <f t="shared" si="7"/>
        <v>0</v>
      </c>
      <c r="AQ9" s="13">
        <f t="shared" ref="AQ9:AQ31" si="11">COUNTIF(E9:AI9,"убз")</f>
        <v>0</v>
      </c>
      <c r="AR9" s="13">
        <f t="shared" si="8"/>
        <v>0</v>
      </c>
      <c r="AS9" s="13">
        <f t="shared" si="9"/>
        <v>9</v>
      </c>
      <c r="AT9" s="13"/>
      <c r="AU9" s="13"/>
      <c r="AV9" s="13"/>
      <c r="AW9" s="13"/>
      <c r="AX9" s="13">
        <f t="shared" si="10"/>
        <v>0</v>
      </c>
      <c r="AY9" s="13"/>
      <c r="AZ9" s="15">
        <f t="array" ref="AZ9">SUM(IF(WEEKDAY($D$6:$AH$6,2)&lt;6,IF(ISNUMBER($D9:$AH9),IF($D9:$AH9&gt;10,2,IF($D9:$AH9&gt;8,$D9:$AH9-8)))))</f>
        <v>0</v>
      </c>
      <c r="BA9" s="40"/>
    </row>
    <row r="10" spans="1:53" ht="20.100000000000001" customHeight="1">
      <c r="A10" s="7">
        <v>4</v>
      </c>
      <c r="B10" s="8"/>
      <c r="C10" s="9"/>
      <c r="D10" s="10" t="s">
        <v>21</v>
      </c>
      <c r="E10" s="10"/>
      <c r="F10" s="10"/>
      <c r="G10" s="11"/>
      <c r="H10" s="11"/>
      <c r="I10" s="10"/>
      <c r="J10" s="10" t="s">
        <v>21</v>
      </c>
      <c r="K10" s="10" t="s">
        <v>21</v>
      </c>
      <c r="L10" s="10"/>
      <c r="M10" s="10"/>
      <c r="N10" s="11"/>
      <c r="O10" s="11"/>
      <c r="P10" s="10"/>
      <c r="Q10" s="10" t="s">
        <v>21</v>
      </c>
      <c r="R10" s="10" t="s">
        <v>21</v>
      </c>
      <c r="S10" s="10"/>
      <c r="T10" s="10"/>
      <c r="U10" s="11" t="s">
        <v>22</v>
      </c>
      <c r="V10" s="11" t="s">
        <v>22</v>
      </c>
      <c r="W10" s="10" t="s">
        <v>22</v>
      </c>
      <c r="X10" s="10" t="s">
        <v>21</v>
      </c>
      <c r="Y10" s="10" t="s">
        <v>21</v>
      </c>
      <c r="Z10" s="10"/>
      <c r="AA10" s="10"/>
      <c r="AB10" s="11"/>
      <c r="AC10" s="11"/>
      <c r="AD10" s="10"/>
      <c r="AE10" s="10" t="s">
        <v>21</v>
      </c>
      <c r="AF10" s="10" t="s">
        <v>21</v>
      </c>
      <c r="AG10" s="10"/>
      <c r="AH10" s="12"/>
      <c r="AI10" s="13">
        <f t="shared" si="1"/>
        <v>0</v>
      </c>
      <c r="AJ10" s="13">
        <f t="shared" si="2"/>
        <v>0</v>
      </c>
      <c r="AK10" s="16"/>
      <c r="AL10" s="13">
        <f t="shared" si="3"/>
        <v>0</v>
      </c>
      <c r="AM10" s="13">
        <f t="shared" si="4"/>
        <v>0</v>
      </c>
      <c r="AN10" s="13">
        <f t="shared" si="5"/>
        <v>0</v>
      </c>
      <c r="AO10" s="13">
        <f t="shared" si="6"/>
        <v>0</v>
      </c>
      <c r="AP10" s="13">
        <f t="shared" si="7"/>
        <v>3</v>
      </c>
      <c r="AQ10" s="13">
        <f t="shared" si="11"/>
        <v>0</v>
      </c>
      <c r="AR10" s="13">
        <f t="shared" si="8"/>
        <v>0</v>
      </c>
      <c r="AS10" s="13">
        <f t="shared" si="9"/>
        <v>9</v>
      </c>
      <c r="AT10" s="13"/>
      <c r="AU10" s="13"/>
      <c r="AV10" s="13"/>
      <c r="AW10" s="13"/>
      <c r="AX10" s="13">
        <f t="shared" si="10"/>
        <v>0</v>
      </c>
      <c r="AY10" s="13"/>
      <c r="AZ10" s="15">
        <f t="array" ref="AZ10">SUM(IF(WEEKDAY($D$6:$AH$6,2)&lt;6,IF(ISNUMBER($D10:$AH10),IF($D10:$AH10&gt;10,2,IF($D10:$AH10&gt;8,$D10:$AH10-8)))))</f>
        <v>0</v>
      </c>
      <c r="BA10" s="40"/>
    </row>
    <row r="11" spans="1:53" ht="20.100000000000001" customHeight="1">
      <c r="A11" s="7">
        <v>5</v>
      </c>
      <c r="B11" s="8"/>
      <c r="C11" s="9"/>
      <c r="D11" s="10" t="s">
        <v>21</v>
      </c>
      <c r="E11" s="10"/>
      <c r="F11" s="10"/>
      <c r="G11" s="11"/>
      <c r="H11" s="11"/>
      <c r="I11" s="10"/>
      <c r="J11" s="10" t="s">
        <v>21</v>
      </c>
      <c r="K11" s="10" t="s">
        <v>21</v>
      </c>
      <c r="L11" s="10"/>
      <c r="M11" s="10"/>
      <c r="N11" s="11"/>
      <c r="O11" s="11"/>
      <c r="P11" s="10"/>
      <c r="Q11" s="10" t="s">
        <v>21</v>
      </c>
      <c r="R11" s="10" t="s">
        <v>21</v>
      </c>
      <c r="S11" s="10"/>
      <c r="T11" s="10"/>
      <c r="U11" s="11"/>
      <c r="V11" s="11"/>
      <c r="W11" s="10"/>
      <c r="X11" s="10" t="s">
        <v>21</v>
      </c>
      <c r="Y11" s="10" t="s">
        <v>21</v>
      </c>
      <c r="Z11" s="10"/>
      <c r="AA11" s="10"/>
      <c r="AB11" s="11"/>
      <c r="AC11" s="11"/>
      <c r="AD11" s="10"/>
      <c r="AE11" s="10" t="s">
        <v>21</v>
      </c>
      <c r="AF11" s="10" t="s">
        <v>21</v>
      </c>
      <c r="AG11" s="10"/>
      <c r="AH11" s="12"/>
      <c r="AI11" s="13">
        <f t="shared" si="1"/>
        <v>0</v>
      </c>
      <c r="AJ11" s="13">
        <f t="shared" si="2"/>
        <v>0</v>
      </c>
      <c r="AK11" s="16"/>
      <c r="AL11" s="13">
        <f t="shared" si="3"/>
        <v>0</v>
      </c>
      <c r="AM11" s="13">
        <f t="shared" si="4"/>
        <v>0</v>
      </c>
      <c r="AN11" s="13">
        <f t="shared" si="5"/>
        <v>0</v>
      </c>
      <c r="AO11" s="13">
        <f t="shared" si="6"/>
        <v>0</v>
      </c>
      <c r="AP11" s="13">
        <f t="shared" si="7"/>
        <v>0</v>
      </c>
      <c r="AQ11" s="13">
        <f t="shared" si="11"/>
        <v>0</v>
      </c>
      <c r="AR11" s="13">
        <f t="shared" si="8"/>
        <v>0</v>
      </c>
      <c r="AS11" s="13">
        <f t="shared" si="9"/>
        <v>9</v>
      </c>
      <c r="AT11" s="13"/>
      <c r="AU11" s="13"/>
      <c r="AV11" s="13"/>
      <c r="AW11" s="13"/>
      <c r="AX11" s="13">
        <f t="shared" si="10"/>
        <v>0</v>
      </c>
      <c r="AY11" s="13"/>
      <c r="AZ11" s="15">
        <f t="array" ref="AZ11">SUM(IF(WEEKDAY($D$6:$AH$6,2)&lt;6,IF(ISNUMBER($D11:$AH11),IF($D11:$AH11&gt;10,2,IF($D11:$AH11&gt;8,$D11:$AH11-8)))))</f>
        <v>0</v>
      </c>
      <c r="BA11" s="40"/>
    </row>
    <row r="12" spans="1:53" ht="20.100000000000001" customHeight="1">
      <c r="A12" s="7">
        <v>6</v>
      </c>
      <c r="B12" s="8"/>
      <c r="C12" s="9"/>
      <c r="D12" s="10" t="s">
        <v>21</v>
      </c>
      <c r="E12" s="10"/>
      <c r="F12" s="10"/>
      <c r="G12" s="11"/>
      <c r="H12" s="11"/>
      <c r="I12" s="10"/>
      <c r="J12" s="10" t="s">
        <v>21</v>
      </c>
      <c r="K12" s="10" t="s">
        <v>21</v>
      </c>
      <c r="L12" s="10"/>
      <c r="M12" s="10"/>
      <c r="N12" s="11"/>
      <c r="O12" s="11"/>
      <c r="P12" s="10"/>
      <c r="Q12" s="10" t="s">
        <v>21</v>
      </c>
      <c r="R12" s="10" t="s">
        <v>21</v>
      </c>
      <c r="S12" s="10"/>
      <c r="T12" s="10"/>
      <c r="U12" s="11"/>
      <c r="V12" s="11"/>
      <c r="W12" s="10"/>
      <c r="X12" s="10" t="s">
        <v>21</v>
      </c>
      <c r="Y12" s="10" t="s">
        <v>21</v>
      </c>
      <c r="Z12" s="10"/>
      <c r="AA12" s="10"/>
      <c r="AB12" s="11"/>
      <c r="AC12" s="11"/>
      <c r="AD12" s="10"/>
      <c r="AE12" s="10" t="s">
        <v>21</v>
      </c>
      <c r="AF12" s="10" t="s">
        <v>21</v>
      </c>
      <c r="AG12" s="10"/>
      <c r="AH12" s="12"/>
      <c r="AI12" s="13">
        <f t="shared" si="1"/>
        <v>0</v>
      </c>
      <c r="AJ12" s="13">
        <f t="shared" si="2"/>
        <v>0</v>
      </c>
      <c r="AK12" s="16"/>
      <c r="AL12" s="13">
        <f t="shared" si="3"/>
        <v>0</v>
      </c>
      <c r="AM12" s="13">
        <f t="shared" si="4"/>
        <v>0</v>
      </c>
      <c r="AN12" s="13">
        <f t="shared" si="5"/>
        <v>0</v>
      </c>
      <c r="AO12" s="13">
        <f t="shared" si="6"/>
        <v>0</v>
      </c>
      <c r="AP12" s="13">
        <f t="shared" si="7"/>
        <v>0</v>
      </c>
      <c r="AQ12" s="13">
        <f t="shared" si="11"/>
        <v>0</v>
      </c>
      <c r="AR12" s="13">
        <f t="shared" si="8"/>
        <v>0</v>
      </c>
      <c r="AS12" s="13">
        <f t="shared" si="9"/>
        <v>9</v>
      </c>
      <c r="AT12" s="13"/>
      <c r="AU12" s="13"/>
      <c r="AV12" s="13"/>
      <c r="AW12" s="13"/>
      <c r="AX12" s="13">
        <f t="shared" si="10"/>
        <v>0</v>
      </c>
      <c r="AY12" s="13"/>
      <c r="AZ12" s="15">
        <f t="array" ref="AZ12">SUM(IF(WEEKDAY($D$6:$AH$6,2)&lt;6,IF(ISNUMBER($D12:$AH12),IF($D12:$AH12&gt;10,2,IF($D12:$AH12&gt;8,$D12:$AH12-8)))))</f>
        <v>0</v>
      </c>
      <c r="BA12" s="40"/>
    </row>
    <row r="13" spans="1:53" ht="20.100000000000001" customHeight="1">
      <c r="A13" s="7">
        <v>7</v>
      </c>
      <c r="B13" s="8"/>
      <c r="C13" s="9"/>
      <c r="D13" s="10" t="s">
        <v>21</v>
      </c>
      <c r="E13" s="10"/>
      <c r="F13" s="10"/>
      <c r="G13" s="11"/>
      <c r="H13" s="11"/>
      <c r="I13" s="10"/>
      <c r="J13" s="10" t="s">
        <v>21</v>
      </c>
      <c r="K13" s="10" t="s">
        <v>21</v>
      </c>
      <c r="L13" s="10"/>
      <c r="M13" s="10"/>
      <c r="N13" s="11"/>
      <c r="O13" s="11"/>
      <c r="P13" s="10"/>
      <c r="Q13" s="10" t="s">
        <v>21</v>
      </c>
      <c r="R13" s="10" t="s">
        <v>21</v>
      </c>
      <c r="S13" s="10"/>
      <c r="T13" s="10"/>
      <c r="U13" s="11"/>
      <c r="V13" s="11"/>
      <c r="W13" s="10"/>
      <c r="X13" s="10" t="s">
        <v>21</v>
      </c>
      <c r="Y13" s="10" t="s">
        <v>21</v>
      </c>
      <c r="Z13" s="10"/>
      <c r="AA13" s="10"/>
      <c r="AB13" s="11"/>
      <c r="AC13" s="11"/>
      <c r="AD13" s="10"/>
      <c r="AE13" s="10" t="s">
        <v>21</v>
      </c>
      <c r="AF13" s="10" t="s">
        <v>21</v>
      </c>
      <c r="AG13" s="10"/>
      <c r="AH13" s="12"/>
      <c r="AI13" s="13">
        <f t="shared" si="1"/>
        <v>0</v>
      </c>
      <c r="AJ13" s="13">
        <f t="shared" si="2"/>
        <v>0</v>
      </c>
      <c r="AK13" s="16"/>
      <c r="AL13" s="13">
        <f t="shared" si="3"/>
        <v>0</v>
      </c>
      <c r="AM13" s="13">
        <f t="shared" si="4"/>
        <v>0</v>
      </c>
      <c r="AN13" s="13">
        <f t="shared" si="5"/>
        <v>0</v>
      </c>
      <c r="AO13" s="13">
        <f t="shared" si="6"/>
        <v>0</v>
      </c>
      <c r="AP13" s="13">
        <f t="shared" si="7"/>
        <v>0</v>
      </c>
      <c r="AQ13" s="13">
        <f t="shared" si="11"/>
        <v>0</v>
      </c>
      <c r="AR13" s="13">
        <f t="shared" si="8"/>
        <v>0</v>
      </c>
      <c r="AS13" s="13">
        <f t="shared" si="9"/>
        <v>9</v>
      </c>
      <c r="AT13" s="13"/>
      <c r="AU13" s="13"/>
      <c r="AV13" s="13"/>
      <c r="AW13" s="13"/>
      <c r="AX13" s="13">
        <f t="shared" si="10"/>
        <v>0</v>
      </c>
      <c r="AY13" s="13"/>
      <c r="AZ13" s="15">
        <f t="array" ref="AZ13">SUM(IF(WEEKDAY($D$6:$AH$6,2)&lt;6,IF(ISNUMBER($D13:$AH13),IF($D13:$AH13&gt;10,2,IF($D13:$AH13&gt;8,$D13:$AH13-8)))))</f>
        <v>0</v>
      </c>
      <c r="BA13" s="40"/>
    </row>
    <row r="14" spans="1:53" ht="20.100000000000001" customHeight="1">
      <c r="A14" s="7">
        <v>8</v>
      </c>
      <c r="B14" s="8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2"/>
      <c r="AI14" s="13">
        <f t="shared" si="1"/>
        <v>0</v>
      </c>
      <c r="AJ14" s="13">
        <f t="shared" si="2"/>
        <v>0</v>
      </c>
      <c r="AK14" s="16"/>
      <c r="AL14" s="13">
        <f t="shared" si="3"/>
        <v>0</v>
      </c>
      <c r="AM14" s="13">
        <f t="shared" si="4"/>
        <v>0</v>
      </c>
      <c r="AN14" s="13">
        <f t="shared" si="5"/>
        <v>0</v>
      </c>
      <c r="AO14" s="13">
        <f t="shared" si="6"/>
        <v>0</v>
      </c>
      <c r="AP14" s="13">
        <f t="shared" si="7"/>
        <v>0</v>
      </c>
      <c r="AQ14" s="13">
        <f t="shared" si="11"/>
        <v>0</v>
      </c>
      <c r="AR14" s="13">
        <f t="shared" si="8"/>
        <v>0</v>
      </c>
      <c r="AS14" s="13">
        <f t="shared" si="9"/>
        <v>0</v>
      </c>
      <c r="AT14" s="13"/>
      <c r="AU14" s="13"/>
      <c r="AV14" s="13"/>
      <c r="AW14" s="13"/>
      <c r="AX14" s="13">
        <f t="shared" si="10"/>
        <v>0</v>
      </c>
      <c r="AY14" s="13"/>
      <c r="AZ14" s="15">
        <f t="array" ref="AZ14">SUM(IF(WEEKDAY($D$6:$AH$6,2)&lt;6,IF(ISNUMBER($D14:$AH14),IF($D14:$AH14&gt;10,2,IF($D14:$AH14&gt;8,$D14:$AH14-8)))))</f>
        <v>0</v>
      </c>
      <c r="BA14" s="40"/>
    </row>
    <row r="15" spans="1:53" ht="20.100000000000001" customHeight="1">
      <c r="A15" s="7">
        <v>9</v>
      </c>
      <c r="B15" s="8"/>
      <c r="C15" s="9"/>
      <c r="D15" s="10" t="s">
        <v>21</v>
      </c>
      <c r="E15" s="10"/>
      <c r="F15" s="10"/>
      <c r="G15" s="11"/>
      <c r="H15" s="11"/>
      <c r="I15" s="10"/>
      <c r="J15" s="10" t="s">
        <v>21</v>
      </c>
      <c r="K15" s="10" t="s">
        <v>21</v>
      </c>
      <c r="L15" s="10"/>
      <c r="M15" s="10"/>
      <c r="N15" s="11"/>
      <c r="O15" s="11"/>
      <c r="P15" s="10"/>
      <c r="Q15" s="10" t="s">
        <v>21</v>
      </c>
      <c r="R15" s="10" t="s">
        <v>21</v>
      </c>
      <c r="S15" s="10"/>
      <c r="T15" s="10"/>
      <c r="U15" s="11"/>
      <c r="V15" s="11"/>
      <c r="W15" s="10"/>
      <c r="X15" s="10" t="s">
        <v>21</v>
      </c>
      <c r="Y15" s="10" t="s">
        <v>21</v>
      </c>
      <c r="Z15" s="10"/>
      <c r="AA15" s="10"/>
      <c r="AB15" s="11"/>
      <c r="AC15" s="11"/>
      <c r="AD15" s="10"/>
      <c r="AE15" s="10" t="s">
        <v>21</v>
      </c>
      <c r="AF15" s="10" t="s">
        <v>21</v>
      </c>
      <c r="AG15" s="10"/>
      <c r="AH15" s="12"/>
      <c r="AI15" s="13">
        <f t="shared" si="1"/>
        <v>0</v>
      </c>
      <c r="AJ15" s="13">
        <f t="shared" si="2"/>
        <v>0</v>
      </c>
      <c r="AK15" s="16"/>
      <c r="AL15" s="13">
        <f t="shared" si="3"/>
        <v>0</v>
      </c>
      <c r="AM15" s="13">
        <f t="shared" si="4"/>
        <v>0</v>
      </c>
      <c r="AN15" s="13">
        <f t="shared" si="5"/>
        <v>0</v>
      </c>
      <c r="AO15" s="13">
        <f t="shared" si="6"/>
        <v>0</v>
      </c>
      <c r="AP15" s="13">
        <f t="shared" si="7"/>
        <v>0</v>
      </c>
      <c r="AQ15" s="13">
        <f t="shared" si="11"/>
        <v>0</v>
      </c>
      <c r="AR15" s="13">
        <f t="shared" si="8"/>
        <v>0</v>
      </c>
      <c r="AS15" s="13">
        <f t="shared" si="9"/>
        <v>9</v>
      </c>
      <c r="AT15" s="13"/>
      <c r="AU15" s="13"/>
      <c r="AV15" s="13"/>
      <c r="AW15" s="13"/>
      <c r="AX15" s="13">
        <f t="shared" si="10"/>
        <v>0</v>
      </c>
      <c r="AY15" s="13"/>
      <c r="AZ15" s="15">
        <f t="array" ref="AZ15">SUM(IF(WEEKDAY($D$6:$AH$6,2)&lt;6,IF(ISNUMBER($D15:$AH15),IF($D15:$AH15&gt;10,2,IF($D15:$AH15&gt;8,$D15:$AH15-8)))))</f>
        <v>0</v>
      </c>
      <c r="BA15" s="40"/>
    </row>
    <row r="16" spans="1:53" ht="20.100000000000001" customHeight="1">
      <c r="A16" s="7">
        <v>10</v>
      </c>
      <c r="B16" s="8"/>
      <c r="C16" s="9"/>
      <c r="D16" s="10" t="s">
        <v>22</v>
      </c>
      <c r="E16" s="10" t="s">
        <v>22</v>
      </c>
      <c r="F16" s="10" t="s">
        <v>22</v>
      </c>
      <c r="G16" s="10" t="s">
        <v>22</v>
      </c>
      <c r="H16" s="10" t="s">
        <v>22</v>
      </c>
      <c r="I16" s="10" t="s">
        <v>22</v>
      </c>
      <c r="J16" s="10" t="s">
        <v>21</v>
      </c>
      <c r="K16" s="10" t="s">
        <v>21</v>
      </c>
      <c r="L16" s="10" t="s">
        <v>23</v>
      </c>
      <c r="M16" s="10" t="s">
        <v>23</v>
      </c>
      <c r="N16" s="10" t="s">
        <v>23</v>
      </c>
      <c r="O16" s="10" t="s">
        <v>23</v>
      </c>
      <c r="P16" s="10" t="s">
        <v>23</v>
      </c>
      <c r="Q16" s="10" t="s">
        <v>23</v>
      </c>
      <c r="R16" s="10" t="s">
        <v>23</v>
      </c>
      <c r="S16" s="10" t="s">
        <v>23</v>
      </c>
      <c r="T16" s="10" t="s">
        <v>23</v>
      </c>
      <c r="U16" s="10" t="s">
        <v>23</v>
      </c>
      <c r="V16" s="10" t="s">
        <v>23</v>
      </c>
      <c r="W16" s="10" t="s">
        <v>23</v>
      </c>
      <c r="X16" s="10" t="s">
        <v>23</v>
      </c>
      <c r="Y16" s="10" t="s">
        <v>23</v>
      </c>
      <c r="Z16" s="10" t="s">
        <v>23</v>
      </c>
      <c r="AA16" s="10" t="s">
        <v>23</v>
      </c>
      <c r="AB16" s="10" t="s">
        <v>23</v>
      </c>
      <c r="AC16" s="10" t="s">
        <v>23</v>
      </c>
      <c r="AD16" s="10" t="s">
        <v>23</v>
      </c>
      <c r="AE16" s="10" t="s">
        <v>23</v>
      </c>
      <c r="AF16" s="10" t="s">
        <v>23</v>
      </c>
      <c r="AG16" s="10" t="s">
        <v>23</v>
      </c>
      <c r="AH16" s="12"/>
      <c r="AI16" s="13">
        <f t="shared" si="1"/>
        <v>0</v>
      </c>
      <c r="AJ16" s="13">
        <f t="shared" si="2"/>
        <v>0</v>
      </c>
      <c r="AK16" s="16"/>
      <c r="AL16" s="13">
        <f t="shared" si="3"/>
        <v>22</v>
      </c>
      <c r="AM16" s="13">
        <f t="shared" si="4"/>
        <v>0</v>
      </c>
      <c r="AN16" s="13">
        <f t="shared" si="5"/>
        <v>0</v>
      </c>
      <c r="AO16" s="13">
        <f t="shared" si="6"/>
        <v>0</v>
      </c>
      <c r="AP16" s="13">
        <f t="shared" si="7"/>
        <v>6</v>
      </c>
      <c r="AQ16" s="13">
        <f t="shared" si="11"/>
        <v>0</v>
      </c>
      <c r="AR16" s="13">
        <f t="shared" si="8"/>
        <v>0</v>
      </c>
      <c r="AS16" s="13">
        <f t="shared" si="9"/>
        <v>2</v>
      </c>
      <c r="AT16" s="13"/>
      <c r="AU16" s="13"/>
      <c r="AV16" s="13"/>
      <c r="AW16" s="13"/>
      <c r="AX16" s="13">
        <f t="shared" si="10"/>
        <v>0</v>
      </c>
      <c r="AY16" s="13"/>
      <c r="AZ16" s="15">
        <f t="array" ref="AZ16">SUM(IF(WEEKDAY($D$6:$AH$6,2)&lt;6,IF(ISNUMBER($D16:$AH16),IF($D16:$AH16&gt;10,2,IF($D16:$AH16&gt;8,$D16:$AH16-8)))))</f>
        <v>0</v>
      </c>
      <c r="BA16" s="40"/>
    </row>
    <row r="17" spans="1:53" ht="20.100000000000001" customHeight="1">
      <c r="A17" s="7">
        <v>11</v>
      </c>
      <c r="B17" s="8"/>
      <c r="C17" s="9"/>
      <c r="D17" s="10" t="s">
        <v>21</v>
      </c>
      <c r="E17" s="10" t="s">
        <v>29</v>
      </c>
      <c r="F17" s="10" t="s">
        <v>29</v>
      </c>
      <c r="G17" s="10" t="s">
        <v>29</v>
      </c>
      <c r="H17" s="10" t="s">
        <v>29</v>
      </c>
      <c r="I17" s="10" t="s">
        <v>29</v>
      </c>
      <c r="J17" s="10" t="s">
        <v>29</v>
      </c>
      <c r="K17" s="10" t="s">
        <v>29</v>
      </c>
      <c r="L17" s="10" t="s">
        <v>29</v>
      </c>
      <c r="M17" s="10" t="s">
        <v>29</v>
      </c>
      <c r="N17" s="10" t="s">
        <v>29</v>
      </c>
      <c r="O17" s="10" t="s">
        <v>29</v>
      </c>
      <c r="P17" s="10" t="s">
        <v>29</v>
      </c>
      <c r="Q17" s="10" t="s">
        <v>21</v>
      </c>
      <c r="R17" s="10" t="s">
        <v>21</v>
      </c>
      <c r="S17" s="10"/>
      <c r="T17" s="10"/>
      <c r="U17" s="11"/>
      <c r="V17" s="11"/>
      <c r="W17" s="10"/>
      <c r="X17" s="10" t="s">
        <v>21</v>
      </c>
      <c r="Y17" s="10" t="s">
        <v>21</v>
      </c>
      <c r="Z17" s="10"/>
      <c r="AA17" s="10"/>
      <c r="AB17" s="11"/>
      <c r="AC17" s="11"/>
      <c r="AD17" s="10"/>
      <c r="AE17" s="10" t="s">
        <v>21</v>
      </c>
      <c r="AF17" s="10" t="s">
        <v>21</v>
      </c>
      <c r="AG17" s="10"/>
      <c r="AH17" s="12"/>
      <c r="AI17" s="13">
        <f t="shared" si="1"/>
        <v>0</v>
      </c>
      <c r="AJ17" s="13">
        <f t="shared" si="2"/>
        <v>0</v>
      </c>
      <c r="AK17" s="16"/>
      <c r="AL17" s="13">
        <f t="shared" si="3"/>
        <v>0</v>
      </c>
      <c r="AM17" s="13">
        <f t="shared" si="4"/>
        <v>0</v>
      </c>
      <c r="AN17" s="13">
        <f t="shared" si="5"/>
        <v>0</v>
      </c>
      <c r="AO17" s="13">
        <f t="shared" si="6"/>
        <v>0</v>
      </c>
      <c r="AP17" s="13">
        <f t="shared" si="7"/>
        <v>0</v>
      </c>
      <c r="AQ17" s="13">
        <f t="shared" si="11"/>
        <v>12</v>
      </c>
      <c r="AR17" s="13">
        <f t="shared" si="8"/>
        <v>0</v>
      </c>
      <c r="AS17" s="13">
        <f t="shared" si="9"/>
        <v>7</v>
      </c>
      <c r="AT17" s="13"/>
      <c r="AU17" s="13"/>
      <c r="AV17" s="13"/>
      <c r="AW17" s="13"/>
      <c r="AX17" s="13">
        <f t="shared" si="10"/>
        <v>0</v>
      </c>
      <c r="AY17" s="13"/>
      <c r="AZ17" s="15">
        <f t="array" ref="AZ17">SUM(IF(WEEKDAY($D$6:$AH$6,2)&lt;6,IF(ISNUMBER($D17:$AH17),IF($D17:$AH17&gt;10,2,IF($D17:$AH17&gt;8,$D17:$AH17-8)))))</f>
        <v>0</v>
      </c>
      <c r="BA17" s="40"/>
    </row>
    <row r="18" spans="1:53" ht="20.100000000000001" customHeight="1">
      <c r="A18" s="7">
        <v>12</v>
      </c>
      <c r="B18" s="8"/>
      <c r="C18" s="9"/>
      <c r="D18" s="10" t="s">
        <v>21</v>
      </c>
      <c r="E18" s="10"/>
      <c r="F18" s="10"/>
      <c r="G18" s="11"/>
      <c r="H18" s="11"/>
      <c r="I18" s="10"/>
      <c r="J18" s="10" t="s">
        <v>21</v>
      </c>
      <c r="K18" s="10" t="s">
        <v>21</v>
      </c>
      <c r="L18" s="10"/>
      <c r="M18" s="10"/>
      <c r="N18" s="11"/>
      <c r="O18" s="11"/>
      <c r="P18" s="10"/>
      <c r="Q18" s="10" t="s">
        <v>21</v>
      </c>
      <c r="R18" s="10" t="s">
        <v>21</v>
      </c>
      <c r="S18" s="10"/>
      <c r="T18" s="10"/>
      <c r="U18" s="11"/>
      <c r="V18" s="11"/>
      <c r="W18" s="10"/>
      <c r="X18" s="10" t="s">
        <v>21</v>
      </c>
      <c r="Y18" s="10" t="s">
        <v>21</v>
      </c>
      <c r="Z18" s="10"/>
      <c r="AA18" s="10"/>
      <c r="AB18" s="11"/>
      <c r="AC18" s="11"/>
      <c r="AD18" s="10"/>
      <c r="AE18" s="10" t="s">
        <v>21</v>
      </c>
      <c r="AF18" s="10" t="s">
        <v>21</v>
      </c>
      <c r="AG18" s="10"/>
      <c r="AH18" s="12"/>
      <c r="AI18" s="13">
        <f t="shared" si="1"/>
        <v>0</v>
      </c>
      <c r="AJ18" s="13">
        <f t="shared" si="2"/>
        <v>0</v>
      </c>
      <c r="AK18" s="16"/>
      <c r="AL18" s="13">
        <f t="shared" si="3"/>
        <v>0</v>
      </c>
      <c r="AM18" s="13">
        <f t="shared" si="4"/>
        <v>0</v>
      </c>
      <c r="AN18" s="13">
        <f t="shared" si="5"/>
        <v>0</v>
      </c>
      <c r="AO18" s="13">
        <f t="shared" si="6"/>
        <v>0</v>
      </c>
      <c r="AP18" s="13">
        <f t="shared" si="7"/>
        <v>0</v>
      </c>
      <c r="AQ18" s="13">
        <f t="shared" si="11"/>
        <v>0</v>
      </c>
      <c r="AR18" s="13">
        <f t="shared" si="8"/>
        <v>0</v>
      </c>
      <c r="AS18" s="13">
        <f t="shared" si="9"/>
        <v>9</v>
      </c>
      <c r="AT18" s="13"/>
      <c r="AU18" s="13"/>
      <c r="AV18" s="13"/>
      <c r="AW18" s="13"/>
      <c r="AX18" s="13">
        <f t="shared" si="10"/>
        <v>0</v>
      </c>
      <c r="AY18" s="13"/>
      <c r="AZ18" s="15">
        <f t="array" ref="AZ18">SUM(IF(WEEKDAY($D$6:$AH$6,2)&lt;6,IF(ISNUMBER($D18:$AH18),IF($D18:$AH18&gt;10,2,IF($D18:$AH18&gt;8,$D18:$AH18-8)))))</f>
        <v>0</v>
      </c>
      <c r="BA18" s="40"/>
    </row>
    <row r="19" spans="1:53" ht="20.100000000000001" customHeight="1">
      <c r="A19" s="7">
        <v>13</v>
      </c>
      <c r="B19" s="8"/>
      <c r="C19" s="9"/>
      <c r="D19" s="10" t="s">
        <v>21</v>
      </c>
      <c r="E19" s="10"/>
      <c r="F19" s="10"/>
      <c r="G19" s="11"/>
      <c r="H19" s="11"/>
      <c r="I19" s="10"/>
      <c r="J19" s="10" t="s">
        <v>21</v>
      </c>
      <c r="K19" s="10" t="s">
        <v>21</v>
      </c>
      <c r="L19" s="10"/>
      <c r="M19" s="10"/>
      <c r="N19" s="11"/>
      <c r="O19" s="11"/>
      <c r="P19" s="10"/>
      <c r="Q19" s="10" t="s">
        <v>21</v>
      </c>
      <c r="R19" s="10" t="s">
        <v>21</v>
      </c>
      <c r="S19" s="10"/>
      <c r="T19" s="10"/>
      <c r="U19" s="11"/>
      <c r="V19" s="11"/>
      <c r="W19" s="10"/>
      <c r="X19" s="10" t="s">
        <v>21</v>
      </c>
      <c r="Y19" s="10" t="s">
        <v>21</v>
      </c>
      <c r="Z19" s="10"/>
      <c r="AA19" s="10"/>
      <c r="AB19" s="11"/>
      <c r="AC19" s="11"/>
      <c r="AD19" s="10"/>
      <c r="AE19" s="10" t="s">
        <v>21</v>
      </c>
      <c r="AF19" s="10" t="s">
        <v>21</v>
      </c>
      <c r="AG19" s="10"/>
      <c r="AH19" s="12"/>
      <c r="AI19" s="13">
        <f t="shared" si="1"/>
        <v>0</v>
      </c>
      <c r="AJ19" s="13">
        <f t="shared" si="2"/>
        <v>0</v>
      </c>
      <c r="AK19" s="16"/>
      <c r="AL19" s="13">
        <f t="shared" si="3"/>
        <v>0</v>
      </c>
      <c r="AM19" s="13">
        <f t="shared" si="4"/>
        <v>0</v>
      </c>
      <c r="AN19" s="13">
        <f t="shared" si="5"/>
        <v>0</v>
      </c>
      <c r="AO19" s="13">
        <f t="shared" si="6"/>
        <v>0</v>
      </c>
      <c r="AP19" s="13">
        <f t="shared" si="7"/>
        <v>0</v>
      </c>
      <c r="AQ19" s="13">
        <f t="shared" si="11"/>
        <v>0</v>
      </c>
      <c r="AR19" s="13">
        <f t="shared" si="8"/>
        <v>0</v>
      </c>
      <c r="AS19" s="13">
        <f t="shared" si="9"/>
        <v>9</v>
      </c>
      <c r="AT19" s="13"/>
      <c r="AU19" s="13"/>
      <c r="AV19" s="13"/>
      <c r="AW19" s="13"/>
      <c r="AX19" s="13">
        <f t="shared" si="10"/>
        <v>0</v>
      </c>
      <c r="AY19" s="13"/>
      <c r="AZ19" s="15">
        <f t="array" ref="AZ19">SUM(IF(WEEKDAY($D$6:$AH$6,2)&lt;6,IF(ISNUMBER($D19:$AH19),IF($D19:$AH19&gt;10,2,IF($D19:$AH19&gt;8,$D19:$AH19-8)))))</f>
        <v>0</v>
      </c>
      <c r="BA19" s="40"/>
    </row>
    <row r="20" spans="1:53" ht="20.100000000000001" customHeight="1">
      <c r="A20" s="7">
        <v>14</v>
      </c>
      <c r="B20" s="8"/>
      <c r="C20" s="9"/>
      <c r="D20" s="10"/>
      <c r="E20" s="10"/>
      <c r="F20" s="10"/>
      <c r="G20" s="11"/>
      <c r="H20" s="11"/>
      <c r="I20" s="10"/>
      <c r="J20" s="10"/>
      <c r="K20" s="10"/>
      <c r="L20" s="10"/>
      <c r="M20" s="10"/>
      <c r="N20" s="11"/>
      <c r="O20" s="11"/>
      <c r="P20" s="10"/>
      <c r="Q20" s="10"/>
      <c r="R20" s="10"/>
      <c r="S20" s="10"/>
      <c r="T20" s="10"/>
      <c r="U20" s="11"/>
      <c r="V20" s="11"/>
      <c r="W20" s="10"/>
      <c r="X20" s="10"/>
      <c r="Y20" s="10"/>
      <c r="Z20" s="10"/>
      <c r="AA20" s="10"/>
      <c r="AB20" s="11"/>
      <c r="AC20" s="11"/>
      <c r="AD20" s="10"/>
      <c r="AE20" s="10"/>
      <c r="AF20" s="10"/>
      <c r="AG20" s="10"/>
      <c r="AH20" s="12"/>
      <c r="AI20" s="13">
        <f t="shared" si="1"/>
        <v>0</v>
      </c>
      <c r="AJ20" s="13">
        <f t="shared" si="2"/>
        <v>0</v>
      </c>
      <c r="AK20" s="16"/>
      <c r="AL20" s="13">
        <f t="shared" si="3"/>
        <v>0</v>
      </c>
      <c r="AM20" s="13">
        <f t="shared" si="4"/>
        <v>0</v>
      </c>
      <c r="AN20" s="13">
        <f t="shared" si="5"/>
        <v>0</v>
      </c>
      <c r="AO20" s="13">
        <f t="shared" si="6"/>
        <v>0</v>
      </c>
      <c r="AP20" s="13">
        <f t="shared" si="7"/>
        <v>0</v>
      </c>
      <c r="AQ20" s="13">
        <f t="shared" si="11"/>
        <v>0</v>
      </c>
      <c r="AR20" s="13">
        <f t="shared" si="8"/>
        <v>0</v>
      </c>
      <c r="AS20" s="13">
        <f t="shared" si="9"/>
        <v>0</v>
      </c>
      <c r="AT20" s="13"/>
      <c r="AU20" s="13"/>
      <c r="AV20" s="13"/>
      <c r="AW20" s="13"/>
      <c r="AX20" s="13">
        <f t="shared" si="10"/>
        <v>0</v>
      </c>
      <c r="AY20" s="13"/>
      <c r="AZ20" s="15">
        <f t="array" ref="AZ20">SUM(IF(WEEKDAY($D$6:$AH$6,2)&lt;6,IF(ISNUMBER($D20:$AH20),IF($D20:$AH20&gt;10,2,IF($D20:$AH20&gt;8,$D20:$AH20-8)))))</f>
        <v>0</v>
      </c>
      <c r="BA20" s="40"/>
    </row>
    <row r="21" spans="1:53" ht="20.100000000000001" customHeight="1">
      <c r="A21" s="7">
        <v>15</v>
      </c>
      <c r="B21" s="8"/>
      <c r="C21" s="9"/>
      <c r="D21" s="10"/>
      <c r="E21" s="10"/>
      <c r="F21" s="10"/>
      <c r="G21" s="11"/>
      <c r="H21" s="11"/>
      <c r="I21" s="10"/>
      <c r="J21" s="10"/>
      <c r="K21" s="10"/>
      <c r="L21" s="10"/>
      <c r="M21" s="10"/>
      <c r="N21" s="11"/>
      <c r="O21" s="11"/>
      <c r="P21" s="10"/>
      <c r="Q21" s="10"/>
      <c r="R21" s="10"/>
      <c r="S21" s="10"/>
      <c r="T21" s="10"/>
      <c r="U21" s="11"/>
      <c r="V21" s="11"/>
      <c r="W21" s="10"/>
      <c r="X21" s="10"/>
      <c r="Y21" s="10"/>
      <c r="Z21" s="10"/>
      <c r="AA21" s="10"/>
      <c r="AB21" s="11"/>
      <c r="AC21" s="11"/>
      <c r="AD21" s="10"/>
      <c r="AE21" s="10"/>
      <c r="AF21" s="10"/>
      <c r="AG21" s="10"/>
      <c r="AH21" s="12"/>
      <c r="AI21" s="13">
        <f t="shared" si="1"/>
        <v>0</v>
      </c>
      <c r="AJ21" s="13">
        <f t="shared" si="2"/>
        <v>0</v>
      </c>
      <c r="AK21" s="16"/>
      <c r="AL21" s="13">
        <f t="shared" si="3"/>
        <v>0</v>
      </c>
      <c r="AM21" s="13">
        <f t="shared" si="4"/>
        <v>0</v>
      </c>
      <c r="AN21" s="13">
        <f t="shared" si="5"/>
        <v>0</v>
      </c>
      <c r="AO21" s="13">
        <f t="shared" si="6"/>
        <v>0</v>
      </c>
      <c r="AP21" s="13">
        <f t="shared" si="7"/>
        <v>0</v>
      </c>
      <c r="AQ21" s="13">
        <f t="shared" si="11"/>
        <v>0</v>
      </c>
      <c r="AR21" s="13">
        <f t="shared" si="8"/>
        <v>0</v>
      </c>
      <c r="AS21" s="13">
        <f t="shared" si="9"/>
        <v>0</v>
      </c>
      <c r="AT21" s="13"/>
      <c r="AU21" s="13"/>
      <c r="AV21" s="13"/>
      <c r="AW21" s="13"/>
      <c r="AX21" s="13">
        <f t="shared" si="10"/>
        <v>0</v>
      </c>
      <c r="AY21" s="13"/>
      <c r="AZ21" s="15">
        <f t="array" ref="AZ21">SUM(IF(WEEKDAY($D$6:$AH$6,2)&lt;6,IF(ISNUMBER($D21:$AH21),IF($D21:$AH21&gt;10,2,IF($D21:$AH21&gt;8,$D21:$AH21-8)))))</f>
        <v>0</v>
      </c>
      <c r="BA21" s="40"/>
    </row>
    <row r="22" spans="1:53" ht="20.100000000000001" customHeight="1">
      <c r="A22" s="7"/>
      <c r="B22" s="8"/>
      <c r="C22" s="9"/>
      <c r="D22" s="10"/>
      <c r="E22" s="10"/>
      <c r="F22" s="10"/>
      <c r="G22" s="11"/>
      <c r="H22" s="11"/>
      <c r="I22" s="10"/>
      <c r="J22" s="10"/>
      <c r="K22" s="10"/>
      <c r="L22" s="10"/>
      <c r="M22" s="10"/>
      <c r="N22" s="11"/>
      <c r="O22" s="11"/>
      <c r="P22" s="10"/>
      <c r="Q22" s="10"/>
      <c r="R22" s="10"/>
      <c r="S22" s="10"/>
      <c r="T22" s="10"/>
      <c r="U22" s="11"/>
      <c r="V22" s="11"/>
      <c r="W22" s="10"/>
      <c r="X22" s="10"/>
      <c r="Y22" s="10"/>
      <c r="Z22" s="10"/>
      <c r="AA22" s="10"/>
      <c r="AB22" s="11"/>
      <c r="AC22" s="11"/>
      <c r="AD22" s="10"/>
      <c r="AE22" s="10"/>
      <c r="AF22" s="10"/>
      <c r="AG22" s="10"/>
      <c r="AH22" s="12"/>
      <c r="AI22" s="13">
        <f t="shared" si="1"/>
        <v>0</v>
      </c>
      <c r="AJ22" s="13">
        <f t="shared" si="2"/>
        <v>0</v>
      </c>
      <c r="AK22" s="16"/>
      <c r="AL22" s="13">
        <f t="shared" si="3"/>
        <v>0</v>
      </c>
      <c r="AM22" s="13">
        <f t="shared" si="4"/>
        <v>0</v>
      </c>
      <c r="AN22" s="13">
        <f t="shared" si="5"/>
        <v>0</v>
      </c>
      <c r="AO22" s="13">
        <f t="shared" si="6"/>
        <v>0</v>
      </c>
      <c r="AP22" s="13">
        <f t="shared" si="7"/>
        <v>0</v>
      </c>
      <c r="AQ22" s="13">
        <f t="shared" si="11"/>
        <v>0</v>
      </c>
      <c r="AR22" s="13">
        <f t="shared" si="8"/>
        <v>0</v>
      </c>
      <c r="AS22" s="13">
        <f t="shared" si="9"/>
        <v>0</v>
      </c>
      <c r="AT22" s="13"/>
      <c r="AU22" s="13"/>
      <c r="AV22" s="13"/>
      <c r="AW22" s="13"/>
      <c r="AX22" s="13">
        <f t="shared" si="10"/>
        <v>0</v>
      </c>
      <c r="AY22" s="13"/>
      <c r="AZ22" s="15">
        <f t="array" ref="AZ22">SUM(IF(WEEKDAY($D$6:$AH$6,2)&lt;6,IF(ISNUMBER($D22:$AH22),IF($D22:$AH22&gt;10,2,IF($D22:$AH22&gt;8,$D22:$AH22-8)))))</f>
        <v>0</v>
      </c>
      <c r="BA22" s="40"/>
    </row>
    <row r="23" spans="1:53" ht="20.100000000000001" customHeight="1">
      <c r="A23" s="7"/>
      <c r="B23" s="8"/>
      <c r="C23" s="9"/>
      <c r="D23" s="10"/>
      <c r="E23" s="10"/>
      <c r="F23" s="10"/>
      <c r="G23" s="11"/>
      <c r="H23" s="11"/>
      <c r="I23" s="10"/>
      <c r="J23" s="10"/>
      <c r="K23" s="10"/>
      <c r="L23" s="10"/>
      <c r="M23" s="10"/>
      <c r="N23" s="11"/>
      <c r="O23" s="11"/>
      <c r="P23" s="10"/>
      <c r="Q23" s="10"/>
      <c r="R23" s="10"/>
      <c r="S23" s="10"/>
      <c r="T23" s="10"/>
      <c r="U23" s="11"/>
      <c r="V23" s="11"/>
      <c r="W23" s="10"/>
      <c r="X23" s="10"/>
      <c r="Y23" s="10"/>
      <c r="Z23" s="10"/>
      <c r="AA23" s="10"/>
      <c r="AB23" s="11"/>
      <c r="AC23" s="11"/>
      <c r="AD23" s="10"/>
      <c r="AE23" s="10"/>
      <c r="AF23" s="10"/>
      <c r="AG23" s="10"/>
      <c r="AH23" s="12"/>
      <c r="AI23" s="13"/>
      <c r="AJ23" s="13"/>
      <c r="AK23" s="16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5">
        <f t="array" ref="AZ23">SUM(IF(WEEKDAY($D$6:$AH$6,2)&lt;6,IF(ISNUMBER($D23:$AH23),IF($D23:$AH23&gt;10,2,IF($D23:$AH23&gt;8,$D23:$AH23-8)))))</f>
        <v>0</v>
      </c>
      <c r="BA23" s="40"/>
    </row>
    <row r="24" spans="1:53" ht="20.100000000000001" customHeight="1">
      <c r="A24" s="7"/>
      <c r="B24" s="8"/>
      <c r="C24" s="9"/>
      <c r="D24" s="10"/>
      <c r="E24" s="10"/>
      <c r="F24" s="10"/>
      <c r="G24" s="11"/>
      <c r="H24" s="11"/>
      <c r="I24" s="10"/>
      <c r="J24" s="10"/>
      <c r="K24" s="10"/>
      <c r="L24" s="10"/>
      <c r="M24" s="10"/>
      <c r="N24" s="11"/>
      <c r="O24" s="11"/>
      <c r="P24" s="10"/>
      <c r="Q24" s="10"/>
      <c r="R24" s="10"/>
      <c r="S24" s="10"/>
      <c r="T24" s="10"/>
      <c r="U24" s="11"/>
      <c r="V24" s="11"/>
      <c r="W24" s="10"/>
      <c r="X24" s="10"/>
      <c r="Y24" s="10"/>
      <c r="Z24" s="10"/>
      <c r="AA24" s="10"/>
      <c r="AB24" s="11"/>
      <c r="AC24" s="11"/>
      <c r="AD24" s="10"/>
      <c r="AE24" s="10"/>
      <c r="AF24" s="10"/>
      <c r="AG24" s="10"/>
      <c r="AH24" s="12"/>
      <c r="AI24" s="13"/>
      <c r="AJ24" s="13"/>
      <c r="AK24" s="16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5">
        <f t="array" ref="AZ24">SUM(IF(WEEKDAY($D$6:$AH$6,2)&lt;6,IF(ISNUMBER($D24:$AH24),IF($D24:$AH24&gt;10,2,IF($D24:$AH24&gt;8,$D24:$AH24-8)))))</f>
        <v>0</v>
      </c>
      <c r="BA24" s="40"/>
    </row>
    <row r="25" spans="1:53" ht="20.100000000000001" customHeight="1">
      <c r="A25" s="7"/>
      <c r="B25" s="17"/>
      <c r="C25" s="18"/>
      <c r="D25" s="10"/>
      <c r="E25" s="10"/>
      <c r="F25" s="10"/>
      <c r="G25" s="11"/>
      <c r="H25" s="11"/>
      <c r="I25" s="10"/>
      <c r="J25" s="10"/>
      <c r="K25" s="10"/>
      <c r="L25" s="10"/>
      <c r="M25" s="10"/>
      <c r="N25" s="11"/>
      <c r="O25" s="11"/>
      <c r="P25" s="10"/>
      <c r="Q25" s="10"/>
      <c r="R25" s="10"/>
      <c r="S25" s="10"/>
      <c r="T25" s="10"/>
      <c r="U25" s="11"/>
      <c r="V25" s="11"/>
      <c r="W25" s="10"/>
      <c r="X25" s="10"/>
      <c r="Y25" s="10"/>
      <c r="Z25" s="10"/>
      <c r="AA25" s="10"/>
      <c r="AB25" s="11"/>
      <c r="AC25" s="11"/>
      <c r="AD25" s="10"/>
      <c r="AE25" s="10"/>
      <c r="AF25" s="10"/>
      <c r="AG25" s="10"/>
      <c r="AH25" s="12"/>
      <c r="AI25" s="13"/>
      <c r="AJ25" s="13"/>
      <c r="AK25" s="16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5">
        <f t="array" ref="AZ25">SUM(IF(WEEKDAY($D$6:$AH$6,2)&lt;6,IF(ISNUMBER($D25:$AH25),IF($D25:$AH25&gt;10,2,IF($D25:$AH25&gt;8,$D25:$AH25-8)))))</f>
        <v>0</v>
      </c>
      <c r="BA25" s="40"/>
    </row>
    <row r="26" spans="1:53" ht="20.100000000000001" customHeight="1">
      <c r="A26" s="7">
        <v>16</v>
      </c>
      <c r="B26" s="8"/>
      <c r="C26" s="9"/>
      <c r="D26" s="10" t="s">
        <v>21</v>
      </c>
      <c r="E26" s="10">
        <v>8</v>
      </c>
      <c r="F26" s="10">
        <v>8</v>
      </c>
      <c r="G26" s="10">
        <v>8</v>
      </c>
      <c r="H26" s="10">
        <v>8</v>
      </c>
      <c r="I26" s="10" t="s">
        <v>21</v>
      </c>
      <c r="J26" s="10" t="s">
        <v>21</v>
      </c>
      <c r="K26" s="10" t="s">
        <v>21</v>
      </c>
      <c r="L26" s="10">
        <v>8</v>
      </c>
      <c r="M26" s="10">
        <v>8</v>
      </c>
      <c r="N26" s="10">
        <v>8</v>
      </c>
      <c r="O26" s="10">
        <v>8</v>
      </c>
      <c r="P26" s="10" t="s">
        <v>21</v>
      </c>
      <c r="Q26" s="10" t="s">
        <v>21</v>
      </c>
      <c r="R26" s="10" t="s">
        <v>21</v>
      </c>
      <c r="S26" s="10">
        <v>8</v>
      </c>
      <c r="T26" s="10">
        <v>8</v>
      </c>
      <c r="U26" s="10">
        <v>8</v>
      </c>
      <c r="V26" s="10">
        <v>8</v>
      </c>
      <c r="W26" s="10" t="s">
        <v>21</v>
      </c>
      <c r="X26" s="10" t="s">
        <v>21</v>
      </c>
      <c r="Y26" s="10" t="s">
        <v>21</v>
      </c>
      <c r="Z26" s="10" t="s">
        <v>23</v>
      </c>
      <c r="AA26" s="10" t="s">
        <v>23</v>
      </c>
      <c r="AB26" s="10" t="s">
        <v>23</v>
      </c>
      <c r="AC26" s="10" t="s">
        <v>23</v>
      </c>
      <c r="AD26" s="10" t="s">
        <v>23</v>
      </c>
      <c r="AE26" s="10" t="s">
        <v>23</v>
      </c>
      <c r="AF26" s="10" t="s">
        <v>23</v>
      </c>
      <c r="AG26" s="10" t="s">
        <v>23</v>
      </c>
      <c r="AH26" s="12"/>
      <c r="AI26" s="13">
        <f t="shared" si="1"/>
        <v>12</v>
      </c>
      <c r="AJ26" s="13">
        <f t="shared" si="2"/>
        <v>0</v>
      </c>
      <c r="AK26" s="16"/>
      <c r="AL26" s="13">
        <f t="shared" si="3"/>
        <v>8</v>
      </c>
      <c r="AM26" s="13">
        <f t="shared" si="4"/>
        <v>0</v>
      </c>
      <c r="AN26" s="13">
        <f t="shared" si="5"/>
        <v>0</v>
      </c>
      <c r="AO26" s="13">
        <f t="shared" si="6"/>
        <v>0</v>
      </c>
      <c r="AP26" s="13">
        <f t="shared" si="7"/>
        <v>0</v>
      </c>
      <c r="AQ26" s="13">
        <f t="shared" si="11"/>
        <v>0</v>
      </c>
      <c r="AR26" s="13">
        <f t="shared" si="8"/>
        <v>0</v>
      </c>
      <c r="AS26" s="13">
        <f t="shared" si="9"/>
        <v>10</v>
      </c>
      <c r="AT26" s="13"/>
      <c r="AU26" s="13"/>
      <c r="AV26" s="13"/>
      <c r="AW26" s="13"/>
      <c r="AX26" s="13">
        <f t="shared" si="10"/>
        <v>96</v>
      </c>
      <c r="AY26" s="13"/>
      <c r="AZ26" s="15">
        <f t="array" ref="AZ26">SUM(IF(WEEKDAY($D$6:$AH$6,2)&lt;6,IF(ISNUMBER($D26:$AH26),IF($D26:$AH26&gt;10,2,IF($D26:$AH26&gt;8,$D26:$AH26-8)))))</f>
        <v>0</v>
      </c>
      <c r="BA26" s="40"/>
    </row>
    <row r="27" spans="1:53" ht="20.100000000000001" customHeight="1">
      <c r="A27" s="7">
        <v>17</v>
      </c>
      <c r="B27" s="17"/>
      <c r="C27" s="18"/>
      <c r="D27" s="10" t="s">
        <v>21</v>
      </c>
      <c r="E27" s="10">
        <v>8</v>
      </c>
      <c r="F27" s="10">
        <v>8</v>
      </c>
      <c r="G27" s="10">
        <v>8</v>
      </c>
      <c r="H27" s="10">
        <v>8</v>
      </c>
      <c r="I27" s="10" t="s">
        <v>21</v>
      </c>
      <c r="J27" s="10" t="s">
        <v>21</v>
      </c>
      <c r="K27" s="10" t="s">
        <v>21</v>
      </c>
      <c r="L27" s="10">
        <v>8</v>
      </c>
      <c r="M27" s="10">
        <v>8</v>
      </c>
      <c r="N27" s="10">
        <v>8</v>
      </c>
      <c r="O27" s="10">
        <v>8</v>
      </c>
      <c r="P27" s="10" t="s">
        <v>21</v>
      </c>
      <c r="Q27" s="10" t="s">
        <v>21</v>
      </c>
      <c r="R27" s="10" t="s">
        <v>21</v>
      </c>
      <c r="S27" s="10">
        <v>8</v>
      </c>
      <c r="T27" s="10">
        <v>8</v>
      </c>
      <c r="U27" s="10">
        <v>8</v>
      </c>
      <c r="V27" s="10">
        <v>8</v>
      </c>
      <c r="W27" s="10" t="s">
        <v>21</v>
      </c>
      <c r="X27" s="10" t="s">
        <v>21</v>
      </c>
      <c r="Y27" s="10" t="s">
        <v>21</v>
      </c>
      <c r="Z27" s="10" t="s">
        <v>23</v>
      </c>
      <c r="AA27" s="10" t="s">
        <v>23</v>
      </c>
      <c r="AB27" s="10" t="s">
        <v>23</v>
      </c>
      <c r="AC27" s="10" t="s">
        <v>23</v>
      </c>
      <c r="AD27" s="10" t="s">
        <v>23</v>
      </c>
      <c r="AE27" s="10" t="s">
        <v>23</v>
      </c>
      <c r="AF27" s="10" t="s">
        <v>23</v>
      </c>
      <c r="AG27" s="10" t="s">
        <v>23</v>
      </c>
      <c r="AH27" s="12"/>
      <c r="AI27" s="13">
        <f t="shared" si="1"/>
        <v>12</v>
      </c>
      <c r="AJ27" s="13">
        <f t="shared" si="2"/>
        <v>0</v>
      </c>
      <c r="AK27" s="16"/>
      <c r="AL27" s="13">
        <f t="shared" si="3"/>
        <v>8</v>
      </c>
      <c r="AM27" s="13">
        <f t="shared" si="4"/>
        <v>0</v>
      </c>
      <c r="AN27" s="13">
        <f t="shared" si="5"/>
        <v>0</v>
      </c>
      <c r="AO27" s="13">
        <f t="shared" si="6"/>
        <v>0</v>
      </c>
      <c r="AP27" s="13">
        <f t="shared" si="7"/>
        <v>0</v>
      </c>
      <c r="AQ27" s="13">
        <f t="shared" si="11"/>
        <v>0</v>
      </c>
      <c r="AR27" s="13">
        <f t="shared" si="8"/>
        <v>0</v>
      </c>
      <c r="AS27" s="13">
        <f t="shared" si="9"/>
        <v>10</v>
      </c>
      <c r="AT27" s="13"/>
      <c r="AU27" s="13"/>
      <c r="AV27" s="13"/>
      <c r="AW27" s="13"/>
      <c r="AX27" s="13">
        <f t="shared" si="10"/>
        <v>96</v>
      </c>
      <c r="AY27" s="13"/>
      <c r="AZ27" s="15">
        <f t="array" ref="AZ27">SUM(IF(WEEKDAY($D$6:$AH$6,2)&lt;6,IF(ISNUMBER($D27:$AH27),IF($D27:$AH27&gt;10,2,IF($D27:$AH27&gt;8,$D27:$AH27-8)))))</f>
        <v>0</v>
      </c>
      <c r="BA27" s="40"/>
    </row>
    <row r="28" spans="1:53" ht="20.100000000000001" customHeight="1">
      <c r="A28" s="7">
        <v>18</v>
      </c>
      <c r="B28" s="8"/>
      <c r="C28" s="18"/>
      <c r="D28" s="10" t="s">
        <v>21</v>
      </c>
      <c r="E28" s="10">
        <v>8</v>
      </c>
      <c r="F28" s="10">
        <v>8</v>
      </c>
      <c r="G28" s="10">
        <v>8</v>
      </c>
      <c r="H28" s="10">
        <v>8</v>
      </c>
      <c r="I28" s="10" t="s">
        <v>21</v>
      </c>
      <c r="J28" s="10" t="s">
        <v>21</v>
      </c>
      <c r="K28" s="10" t="s">
        <v>21</v>
      </c>
      <c r="L28" s="10">
        <v>8</v>
      </c>
      <c r="M28" s="10">
        <v>8</v>
      </c>
      <c r="N28" s="10">
        <v>8</v>
      </c>
      <c r="O28" s="10">
        <v>8</v>
      </c>
      <c r="P28" s="10" t="s">
        <v>21</v>
      </c>
      <c r="Q28" s="10" t="s">
        <v>21</v>
      </c>
      <c r="R28" s="10" t="s">
        <v>21</v>
      </c>
      <c r="S28" s="10">
        <v>8</v>
      </c>
      <c r="T28" s="10">
        <v>8</v>
      </c>
      <c r="U28" s="10">
        <v>8</v>
      </c>
      <c r="V28" s="10">
        <v>8</v>
      </c>
      <c r="W28" s="10" t="s">
        <v>21</v>
      </c>
      <c r="X28" s="10" t="s">
        <v>21</v>
      </c>
      <c r="Y28" s="10" t="s">
        <v>21</v>
      </c>
      <c r="Z28" s="10" t="s">
        <v>23</v>
      </c>
      <c r="AA28" s="10" t="s">
        <v>23</v>
      </c>
      <c r="AB28" s="10" t="s">
        <v>23</v>
      </c>
      <c r="AC28" s="10" t="s">
        <v>23</v>
      </c>
      <c r="AD28" s="10" t="s">
        <v>23</v>
      </c>
      <c r="AE28" s="10" t="s">
        <v>23</v>
      </c>
      <c r="AF28" s="10" t="s">
        <v>23</v>
      </c>
      <c r="AG28" s="10" t="s">
        <v>23</v>
      </c>
      <c r="AH28" s="12"/>
      <c r="AI28" s="13">
        <f t="shared" si="1"/>
        <v>12</v>
      </c>
      <c r="AJ28" s="13">
        <f t="shared" si="2"/>
        <v>0</v>
      </c>
      <c r="AK28" s="16"/>
      <c r="AL28" s="13">
        <f t="shared" si="3"/>
        <v>8</v>
      </c>
      <c r="AM28" s="13">
        <f t="shared" si="4"/>
        <v>0</v>
      </c>
      <c r="AN28" s="13">
        <f t="shared" si="5"/>
        <v>0</v>
      </c>
      <c r="AO28" s="13">
        <f t="shared" si="6"/>
        <v>0</v>
      </c>
      <c r="AP28" s="13">
        <f t="shared" si="7"/>
        <v>0</v>
      </c>
      <c r="AQ28" s="13">
        <f t="shared" si="11"/>
        <v>0</v>
      </c>
      <c r="AR28" s="13">
        <f t="shared" si="8"/>
        <v>0</v>
      </c>
      <c r="AS28" s="13">
        <f t="shared" si="9"/>
        <v>10</v>
      </c>
      <c r="AT28" s="13"/>
      <c r="AU28" s="13"/>
      <c r="AV28" s="13"/>
      <c r="AW28" s="13"/>
      <c r="AX28" s="13">
        <f t="shared" si="10"/>
        <v>96</v>
      </c>
      <c r="AY28" s="13"/>
      <c r="AZ28" s="15">
        <f t="array" ref="AZ28">SUM(IF(WEEKDAY($D$6:$AH$6,2)&lt;6,IF(ISNUMBER($D28:$AH28),IF($D28:$AH28&gt;10,2,IF($D28:$AH28&gt;8,$D28:$AH28-8)))))</f>
        <v>0</v>
      </c>
      <c r="BA28" s="40"/>
    </row>
    <row r="29" spans="1:53" ht="20.100000000000001" customHeight="1">
      <c r="A29" s="7">
        <v>19</v>
      </c>
      <c r="B29" s="8"/>
      <c r="C29" s="18"/>
      <c r="D29" s="10" t="s">
        <v>21</v>
      </c>
      <c r="E29" s="10">
        <v>8</v>
      </c>
      <c r="F29" s="10">
        <v>8</v>
      </c>
      <c r="G29" s="10">
        <v>8</v>
      </c>
      <c r="H29" s="10">
        <v>8</v>
      </c>
      <c r="I29" s="10" t="s">
        <v>21</v>
      </c>
      <c r="J29" s="10" t="s">
        <v>21</v>
      </c>
      <c r="K29" s="10" t="s">
        <v>21</v>
      </c>
      <c r="L29" s="10">
        <v>8</v>
      </c>
      <c r="M29" s="10">
        <v>8</v>
      </c>
      <c r="N29" s="10">
        <v>8</v>
      </c>
      <c r="O29" s="10">
        <v>8</v>
      </c>
      <c r="P29" s="10" t="s">
        <v>21</v>
      </c>
      <c r="Q29" s="10" t="s">
        <v>21</v>
      </c>
      <c r="R29" s="10" t="s">
        <v>21</v>
      </c>
      <c r="S29" s="10">
        <v>8</v>
      </c>
      <c r="T29" s="10">
        <v>8</v>
      </c>
      <c r="U29" s="10">
        <v>8</v>
      </c>
      <c r="V29" s="10">
        <v>8</v>
      </c>
      <c r="W29" s="10" t="s">
        <v>21</v>
      </c>
      <c r="X29" s="10" t="s">
        <v>21</v>
      </c>
      <c r="Y29" s="10" t="s">
        <v>21</v>
      </c>
      <c r="Z29" s="10" t="s">
        <v>23</v>
      </c>
      <c r="AA29" s="10" t="s">
        <v>23</v>
      </c>
      <c r="AB29" s="10" t="s">
        <v>23</v>
      </c>
      <c r="AC29" s="10" t="s">
        <v>23</v>
      </c>
      <c r="AD29" s="10" t="s">
        <v>23</v>
      </c>
      <c r="AE29" s="10" t="s">
        <v>23</v>
      </c>
      <c r="AF29" s="10" t="s">
        <v>23</v>
      </c>
      <c r="AG29" s="10" t="s">
        <v>23</v>
      </c>
      <c r="AH29" s="12"/>
      <c r="AI29" s="13">
        <f t="shared" si="1"/>
        <v>12</v>
      </c>
      <c r="AJ29" s="13">
        <f t="shared" si="2"/>
        <v>0</v>
      </c>
      <c r="AK29" s="16"/>
      <c r="AL29" s="13">
        <f t="shared" si="3"/>
        <v>8</v>
      </c>
      <c r="AM29" s="13">
        <f t="shared" si="4"/>
        <v>0</v>
      </c>
      <c r="AN29" s="13">
        <f t="shared" si="5"/>
        <v>0</v>
      </c>
      <c r="AO29" s="13">
        <f t="shared" si="6"/>
        <v>0</v>
      </c>
      <c r="AP29" s="13">
        <f t="shared" si="7"/>
        <v>0</v>
      </c>
      <c r="AQ29" s="13">
        <f t="shared" si="11"/>
        <v>0</v>
      </c>
      <c r="AR29" s="13">
        <f t="shared" si="8"/>
        <v>0</v>
      </c>
      <c r="AS29" s="13">
        <f t="shared" si="9"/>
        <v>10</v>
      </c>
      <c r="AT29" s="13"/>
      <c r="AU29" s="13"/>
      <c r="AV29" s="13"/>
      <c r="AW29" s="13"/>
      <c r="AX29" s="13">
        <f t="shared" si="10"/>
        <v>96</v>
      </c>
      <c r="AY29" s="13"/>
      <c r="AZ29" s="15">
        <f t="array" ref="AZ29">SUM(IF(WEEKDAY($D$6:$AH$6,2)&lt;6,IF(ISNUMBER($D29:$AH29),IF($D29:$AH29&gt;10,2,IF($D29:$AH29&gt;8,$D29:$AH29-8)))))</f>
        <v>0</v>
      </c>
      <c r="BA29" s="40"/>
    </row>
    <row r="30" spans="1:53" ht="20.100000000000001" customHeight="1">
      <c r="A30" s="7">
        <v>20</v>
      </c>
      <c r="B30" s="8"/>
      <c r="C30" s="18"/>
      <c r="D30" s="10" t="s">
        <v>21</v>
      </c>
      <c r="E30" s="10">
        <v>8</v>
      </c>
      <c r="F30" s="10">
        <v>8</v>
      </c>
      <c r="G30" s="10">
        <v>8</v>
      </c>
      <c r="H30" s="10">
        <v>8</v>
      </c>
      <c r="I30" s="10" t="s">
        <v>21</v>
      </c>
      <c r="J30" s="10" t="s">
        <v>21</v>
      </c>
      <c r="K30" s="10" t="s">
        <v>21</v>
      </c>
      <c r="L30" s="10">
        <v>8</v>
      </c>
      <c r="M30" s="10">
        <v>8</v>
      </c>
      <c r="N30" s="10">
        <v>8</v>
      </c>
      <c r="O30" s="10">
        <v>8</v>
      </c>
      <c r="P30" s="10" t="s">
        <v>21</v>
      </c>
      <c r="Q30" s="10" t="s">
        <v>21</v>
      </c>
      <c r="R30" s="10" t="s">
        <v>21</v>
      </c>
      <c r="S30" s="10">
        <v>8</v>
      </c>
      <c r="T30" s="10">
        <v>8</v>
      </c>
      <c r="U30" s="10">
        <v>8</v>
      </c>
      <c r="V30" s="10">
        <v>8</v>
      </c>
      <c r="W30" s="10" t="s">
        <v>21</v>
      </c>
      <c r="X30" s="10" t="s">
        <v>21</v>
      </c>
      <c r="Y30" s="10" t="s">
        <v>21</v>
      </c>
      <c r="Z30" s="10" t="s">
        <v>23</v>
      </c>
      <c r="AA30" s="10" t="s">
        <v>23</v>
      </c>
      <c r="AB30" s="10" t="s">
        <v>23</v>
      </c>
      <c r="AC30" s="10" t="s">
        <v>23</v>
      </c>
      <c r="AD30" s="10" t="s">
        <v>23</v>
      </c>
      <c r="AE30" s="10" t="s">
        <v>23</v>
      </c>
      <c r="AF30" s="10" t="s">
        <v>23</v>
      </c>
      <c r="AG30" s="10" t="s">
        <v>23</v>
      </c>
      <c r="AH30" s="12"/>
      <c r="AI30" s="13">
        <f t="shared" si="1"/>
        <v>12</v>
      </c>
      <c r="AJ30" s="13">
        <f t="shared" si="2"/>
        <v>0</v>
      </c>
      <c r="AK30" s="16"/>
      <c r="AL30" s="13">
        <f t="shared" si="3"/>
        <v>8</v>
      </c>
      <c r="AM30" s="13">
        <f t="shared" si="4"/>
        <v>0</v>
      </c>
      <c r="AN30" s="13">
        <f t="shared" si="5"/>
        <v>0</v>
      </c>
      <c r="AO30" s="13">
        <f t="shared" si="6"/>
        <v>0</v>
      </c>
      <c r="AP30" s="13">
        <f t="shared" si="7"/>
        <v>0</v>
      </c>
      <c r="AQ30" s="13">
        <f t="shared" si="11"/>
        <v>0</v>
      </c>
      <c r="AR30" s="13">
        <f t="shared" si="8"/>
        <v>0</v>
      </c>
      <c r="AS30" s="13">
        <f t="shared" si="9"/>
        <v>10</v>
      </c>
      <c r="AT30" s="13"/>
      <c r="AU30" s="13"/>
      <c r="AV30" s="13"/>
      <c r="AW30" s="13"/>
      <c r="AX30" s="13">
        <f t="shared" si="10"/>
        <v>96</v>
      </c>
      <c r="AY30" s="13"/>
      <c r="AZ30" s="15">
        <f t="array" ref="AZ30">SUM(IF(WEEKDAY($D$6:$AH$6,2)&lt;6,IF(ISNUMBER($D30:$AH30),IF($D30:$AH30&gt;10,2,IF($D30:$AH30&gt;8,$D30:$AH30-8)))))</f>
        <v>0</v>
      </c>
      <c r="BA30" s="40"/>
    </row>
    <row r="31" spans="1:53" ht="20.100000000000001" customHeight="1">
      <c r="A31" s="7">
        <v>21</v>
      </c>
      <c r="B31" s="17"/>
      <c r="C31" s="18"/>
      <c r="D31" s="10" t="s">
        <v>21</v>
      </c>
      <c r="E31" s="10">
        <v>8</v>
      </c>
      <c r="F31" s="10">
        <v>8</v>
      </c>
      <c r="G31" s="10">
        <v>8</v>
      </c>
      <c r="H31" s="10">
        <v>8</v>
      </c>
      <c r="I31" s="10" t="s">
        <v>21</v>
      </c>
      <c r="J31" s="10" t="s">
        <v>21</v>
      </c>
      <c r="K31" s="10" t="s">
        <v>21</v>
      </c>
      <c r="L31" s="10">
        <v>8</v>
      </c>
      <c r="M31" s="10">
        <v>8</v>
      </c>
      <c r="N31" s="10">
        <v>8</v>
      </c>
      <c r="O31" s="10">
        <v>8</v>
      </c>
      <c r="P31" s="10" t="s">
        <v>21</v>
      </c>
      <c r="Q31" s="10" t="s">
        <v>21</v>
      </c>
      <c r="R31" s="10" t="s">
        <v>21</v>
      </c>
      <c r="S31" s="10">
        <v>8</v>
      </c>
      <c r="T31" s="10">
        <v>8</v>
      </c>
      <c r="U31" s="10">
        <v>8</v>
      </c>
      <c r="V31" s="10">
        <v>8</v>
      </c>
      <c r="W31" s="10" t="s">
        <v>21</v>
      </c>
      <c r="X31" s="10" t="s">
        <v>21</v>
      </c>
      <c r="Y31" s="10" t="s">
        <v>21</v>
      </c>
      <c r="Z31" s="10" t="s">
        <v>23</v>
      </c>
      <c r="AA31" s="10" t="s">
        <v>23</v>
      </c>
      <c r="AB31" s="10" t="s">
        <v>23</v>
      </c>
      <c r="AC31" s="10" t="s">
        <v>23</v>
      </c>
      <c r="AD31" s="10" t="s">
        <v>23</v>
      </c>
      <c r="AE31" s="10" t="s">
        <v>23</v>
      </c>
      <c r="AF31" s="10" t="s">
        <v>23</v>
      </c>
      <c r="AG31" s="10" t="s">
        <v>23</v>
      </c>
      <c r="AH31" s="12"/>
      <c r="AI31" s="13">
        <f t="shared" si="1"/>
        <v>12</v>
      </c>
      <c r="AJ31" s="13">
        <f t="shared" si="2"/>
        <v>0</v>
      </c>
      <c r="AK31" s="16"/>
      <c r="AL31" s="13">
        <f t="shared" si="3"/>
        <v>8</v>
      </c>
      <c r="AM31" s="13">
        <f t="shared" si="4"/>
        <v>0</v>
      </c>
      <c r="AN31" s="13">
        <f t="shared" si="5"/>
        <v>0</v>
      </c>
      <c r="AO31" s="13">
        <f t="shared" si="6"/>
        <v>0</v>
      </c>
      <c r="AP31" s="13">
        <f t="shared" si="7"/>
        <v>0</v>
      </c>
      <c r="AQ31" s="13">
        <f t="shared" si="11"/>
        <v>0</v>
      </c>
      <c r="AR31" s="13">
        <f t="shared" si="8"/>
        <v>0</v>
      </c>
      <c r="AS31" s="13">
        <f t="shared" si="9"/>
        <v>10</v>
      </c>
      <c r="AT31" s="13"/>
      <c r="AU31" s="13"/>
      <c r="AV31" s="13"/>
      <c r="AW31" s="13"/>
      <c r="AX31" s="13">
        <f t="shared" si="10"/>
        <v>96</v>
      </c>
      <c r="AY31" s="13"/>
      <c r="AZ31" s="15">
        <f t="array" ref="AZ31">SUM(IF(WEEKDAY($D$6:$AH$6,2)&lt;6,IF(ISNUMBER($D31:$AH31),IF($D31:$AH31&gt;10,2,IF($D31:$AH31&gt;8,$D31:$AH31-8)))))</f>
        <v>0</v>
      </c>
      <c r="BA31" s="40"/>
    </row>
    <row r="32" spans="1:53" ht="20.100000000000001" customHeight="1">
      <c r="A32" s="7"/>
      <c r="B32" s="8"/>
      <c r="C32" s="9"/>
      <c r="D32" s="10"/>
      <c r="E32" s="10"/>
      <c r="F32" s="10"/>
      <c r="G32" s="11"/>
      <c r="H32" s="11"/>
      <c r="I32" s="10"/>
      <c r="J32" s="10"/>
      <c r="K32" s="10"/>
      <c r="L32" s="10"/>
      <c r="M32" s="10"/>
      <c r="N32" s="11"/>
      <c r="O32" s="11"/>
      <c r="P32" s="10"/>
      <c r="Q32" s="10"/>
      <c r="R32" s="10"/>
      <c r="S32" s="10"/>
      <c r="T32" s="10"/>
      <c r="U32" s="11"/>
      <c r="V32" s="11"/>
      <c r="W32" s="10"/>
      <c r="X32" s="10"/>
      <c r="Y32" s="10"/>
      <c r="Z32" s="10"/>
      <c r="AA32" s="10"/>
      <c r="AB32" s="11"/>
      <c r="AC32" s="11"/>
      <c r="AD32" s="10"/>
      <c r="AE32" s="10"/>
      <c r="AF32" s="10"/>
      <c r="AG32" s="10"/>
      <c r="AH32" s="12"/>
      <c r="AI32" s="13"/>
      <c r="AJ32" s="13"/>
      <c r="AK32" s="16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4"/>
    </row>
    <row r="33" spans="1:53" ht="20.100000000000001" customHeight="1">
      <c r="A33" s="19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4"/>
    </row>
    <row r="34" spans="1:53" ht="20.100000000000001" customHeight="1">
      <c r="A34" s="19"/>
      <c r="B34" s="19" t="s">
        <v>24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4"/>
    </row>
    <row r="35" spans="1:53" ht="20.100000000000001" customHeight="1">
      <c r="A35" s="19"/>
      <c r="B35" s="19" t="s">
        <v>25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21"/>
      <c r="AY35" s="21"/>
      <c r="AZ35" s="21"/>
      <c r="BA35" s="22"/>
    </row>
    <row r="36" spans="1:53"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4"/>
      <c r="AY36" s="24"/>
      <c r="AZ36" s="24"/>
      <c r="BA36" s="25"/>
    </row>
    <row r="37" spans="1:53">
      <c r="AX37" s="26"/>
      <c r="AY37" s="26"/>
      <c r="AZ37" s="26"/>
      <c r="BA37" s="27"/>
    </row>
    <row r="38" spans="1:53">
      <c r="AX38" s="26"/>
      <c r="AY38" s="26"/>
      <c r="AZ38" s="26"/>
      <c r="BA38" s="27"/>
    </row>
    <row r="39" spans="1:53">
      <c r="AX39" s="26"/>
      <c r="AY39" s="26"/>
      <c r="AZ39" s="27"/>
      <c r="BA39" s="27"/>
    </row>
    <row r="40" spans="1:53">
      <c r="AX40" s="23"/>
      <c r="AY40" s="23"/>
    </row>
  </sheetData>
  <mergeCells count="14">
    <mergeCell ref="A2:C2"/>
    <mergeCell ref="A1:H1"/>
    <mergeCell ref="J1:AC1"/>
    <mergeCell ref="P2:X2"/>
    <mergeCell ref="AX4:BA5"/>
    <mergeCell ref="A4:A6"/>
    <mergeCell ref="B4:B6"/>
    <mergeCell ref="C4:C6"/>
    <mergeCell ref="D4:AH5"/>
    <mergeCell ref="AI4:AJ5"/>
    <mergeCell ref="AK4:AK5"/>
    <mergeCell ref="AL4:AR5"/>
    <mergeCell ref="AS4:AS6"/>
    <mergeCell ref="AT4:AW5"/>
  </mergeCells>
  <conditionalFormatting sqref="D6:AH32">
    <cfRule type="expression" dxfId="0" priority="1" stopIfTrue="1">
      <formula>WEEKDAY(D$6,2)&gt;5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Sheet1</vt:lpstr>
      <vt:lpstr>Лист1</vt:lpstr>
      <vt:lpstr>Лист2</vt:lpstr>
      <vt:lpstr>Лист3</vt:lpstr>
      <vt:lpstr>_01.03.2011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2014-06-25T18:35:30Z</dcterms:modified>
</cp:coreProperties>
</file>