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35" windowHeight="9300" firstSheet="1" activeTab="1"/>
  </bookViews>
  <sheets>
    <sheet name="Рабочие выходные" sheetId="33" r:id="rId1"/>
    <sheet name="Табель 2014" sheetId="27" r:id="rId2"/>
    <sheet name="Календарь" sheetId="34" r:id="rId3"/>
  </sheets>
  <externalReferences>
    <externalReference r:id="rId4"/>
  </externalReferences>
  <definedNames>
    <definedName name="_16ЧислоТабеля" comment="Если 16 число попадает на последний день (Столбец Т), то это первая половина месяца (табеля)" localSheetId="0">AND(COLUMN()=COLUMN([1]Табель!$T:$T),DAY('Рабочие выходные'!ДеньТабеля)=16)</definedName>
    <definedName name="_16ЧислоТабеля" comment="Если 16 число попадает на последний день (Столбец Т), то это первая половина месяца (табеля)">AND(COLUMN()=COLUMN([1]Табель!$T:$T),DAY(ДеньТабеля)=16)</definedName>
    <definedName name="№пп" comment="Возвращает № п/п, ровно столько, сколько их на текущий период табеля согласно штатного расписания в таблице Штат, обновляясь через каждые три строки табеля, т.е. на каждого сотрудника." localSheetId="0">IF(MOD(ROW()+1,3)=0,IF(MAX([1]Табель!$A$1:A1048576)=MAX([1]!ТаблицаШтат[№ п/п 1]),"",MAX([1]Табель!$A$1:A1048576)+1*(ROW()&lt;&gt;ROW(Начало_Табеля)+3)),[1]Табель!A1048576)</definedName>
    <definedName name="№пп" comment="Возвращает № п/п, ровно столько, сколько их на текущий период табеля согласно штатного расписания в таблице Штат, обновляясь через каждые три строки табеля, т.е. на каждого сотрудника.">IF(MOD(ROW()+1,3)=0,IF(MAX([1]Табель!$A$1:A1048576)=MAX([1]!ТаблицаШтат[№ п/п 1]),"",MAX([1]Табель!$A$1:A1048576)+1*(ROW()&lt;&gt;ROW(Начало_Табеля)+3)),[1]Табель!A1048576)</definedName>
    <definedName name="Воскресенье" comment="Константа, для обозначения дня недели - воскресенье">7</definedName>
    <definedName name="Время450" comment="Рабочий день для субботы">TIME(4,50,0)</definedName>
    <definedName name="Время740" comment="Рабочий день для шестидневной рабочей недели" localSheetId="0">TIME(7,40,0)-'Рабочие выходные'!ОтработкаМинус</definedName>
    <definedName name="Время740" comment="Рабочий день для шестидневной рабочей недели">TIME(7,40,0)-ОтработкаМинус</definedName>
    <definedName name="Время800" comment="Рабочий день для пятидневной рабочей недели" localSheetId="0">TIME(8,0,0)-'Рабочие выходные'!ОтработкаМинус</definedName>
    <definedName name="Время800" comment="Рабочий день для пятидневной рабочей недели">TIME(8,0,0)-ОтработкаМинус</definedName>
    <definedName name="ВремяИзТаблицыВыходыНеВыходы" comment="Возвращает время на текущий день табеля из таблицы ВыходыНеВыходы, если есть." localSheetId="0">VLOOKUP('Рабочие выходные'!ДеньТабеля&amp;ФИО,[1]!ТаблицаВыходыНеВыходы[#Data],COLUMN([1]!ТаблицаВыходыНеВыходы[[#Headers],[Время]]),FALSE)</definedName>
    <definedName name="ВремяИзТаблицыВыходыНеВыходы" comment="Возвращает время на текущий день табеля из таблицы ВыходыНеВыходы, если есть.">VLOOKUP(ДеньТабеля&amp;ФИО,[1]!ТаблицаВыходыНеВыходы[#Data],COLUMN([1]!ТаблицаВыходыНеВыходы[[#Headers],[Время]]),FALSE)</definedName>
    <definedName name="ВремяИзТаблицыРабочиеВыходные" comment="Возвращает время на текущий день табеля из таблицы РабочиеВыходные, если есть." localSheetId="0">VLOOKUP('Рабочие выходные'!ДеньТабеля,ТаблицаРабочиеВыходные[],COLUMN(ТаблицаРабочиеВыходные[[#Headers],[Время]]),FALSE)</definedName>
    <definedName name="ВремяИзТаблицыРабочиеВыходные" comment="Возвращает время на текущий день табеля из таблицы РабочиеВыходные, если есть.">VLOOKUP(ДеньТабеля,[1]!ТаблицаРабочиеВыходные[#Data],COLUMN([1]!ТаблицаРабочиеВыходные[[#Headers],[Время]]),FALSE)</definedName>
    <definedName name="ВремяИзТаблицыРежимРаботы" comment="Возвращает время из таблицы РежимРаботы взависимости от дня недели и режима работы сотрудника" localSheetId="0">VLOOKUP([1]Табель!$D1,[1]!ТаблицаРежимРаботы[#Data],'Рабочие выходные'!НомерСтолбцаВремяПоРежимуРаботы,FALSE)</definedName>
    <definedName name="ВремяИзТаблицыРежимРаботы" comment="Возвращает время из таблицы РежимРаботы взависимости от дня недели и режима работы сотрудника">VLOOKUP([1]Табель!$D1,[1]!ТаблицаРежимРаботы[#Data],НомерСтолбцаВремяПоРежимуРаботы,FALSE)</definedName>
    <definedName name="Выходные" comment="Отмечает выходные (кроме рабочих выходных и субботы для шестидневной рабочей недели)" localSheetId="0">OR(AND(Пятидневка,'Рабочие выходные'!ДеньНедели=Суббота,ISNA(VLOOKUP('Рабочие выходные'!ДеньТабеля,ТаблицаРабочиеВыходные[],1,FALSE))),'Рабочие выходные'!ДеньНедели=Воскресенье)</definedName>
    <definedName name="Выходные" comment="Отмечает выходные (кроме рабочих выходных и субботы для шестидневной рабочей недели)">OR(AND(Пятидневка,ДеньНедели=Суббота,ISNA(VLOOKUP(ДеньТабеля,[1]!ТаблицаРабочиеВыходные[#Data],1,FALSE))),ДеньНедели=Воскресенье)</definedName>
    <definedName name="ВыходныеПраздники" comment="Отмечает выходные и праздники (кроме рабочих выходных и субботы для шестидневной рабочей недели)" localSheetId="0">AND(OR('Рабочие выходные'!Праздник,'Рабочие выходные'!Выходные),NOT('Рабочие выходные'!СледующийМесяц),ISNA(VLOOKUP('Рабочие выходные'!ДеньТабеля,ТаблицаРабочиеВыходные[],2,FALSE)))</definedName>
    <definedName name="ВыходныеПраздники" comment="Отмечает выходные и праздники (кроме рабочих выходных и субботы для шестидневной рабочей недели)">AND(OR(Праздник,Выходные),NOT(СледующийМесяц),ISNA(VLOOKUP(ДеньТабеля,[1]!ТаблицаРабочиеВыходные[#Data],2,FALSE)))</definedName>
    <definedName name="ГодТабеля">[1]Месяца!$J$2</definedName>
    <definedName name="ДатаПриёма" comment="Возвращает дату приёма на работу, если есть в текущем периоде табеля. Используется для отмены автоматического заполнения табеля, для ещё не принятых сотрудников." localSheetId="0">IFERROR(VLOOKUP(ФИО,[1]!ТаблицаШтат[[ФИО]:[Пол]],MAX(COLUMN([1]!ТаблицаШтат[[#Headers],[Дата приёма (начала) работы]]))-1,FALSE),"")</definedName>
    <definedName name="ДатаПриёма" comment="Возвращает дату приёма на работу, если есть в текущем периоде табеля. Используется для отмены автоматического заполнения табеля, для ещё не принятых сотрудников.">IFERROR(VLOOKUP(ФИО,[1]!ТаблицаШтат[[ФИО]:[Пол]],MAX(COLUMN([1]!ТаблицаШтат[[#Headers],[Дата приёма (начала) работы]]))-1,FALSE),"")</definedName>
    <definedName name="ДатаУвольнения" comment="Возвращает дату увольнения, если есть в текущем периоде табеля. Используется для отмены автоматического заполнения табеля, для уже уволенных сотрудников." localSheetId="0">IFERROR(VLOOKUP(ФИО,[1]!ТаблицаШтат[[ФИО]:[Пол]],MAX(COLUMN([1]!ТаблицаШтат[[#Headers],[Дата Увольнения]]))-1,FALSE),"")</definedName>
    <definedName name="ДатаУвольнения" comment="Возвращает дату увольнения, если есть в текущем периоде табеля. Используется для отмены автоматического заполнения табеля, для уже уволенных сотрудников.">IFERROR(VLOOKUP(ФИО,[1]!ТаблицаШтат[[ФИО]:[Пол]],MAX(COLUMN([1]!ТаблицаШтат[[#Headers],[Дата Увольнения]]))-1,FALSE),"")</definedName>
    <definedName name="ДеньНедели" comment="Возвращает день недели для текущего дня табеля" localSheetId="0">WEEKDAY('Рабочие выходные'!ДеньТабеля,2)</definedName>
    <definedName name="ДеньНедели" comment="Возвращает день недели для текущего дня табеля">WEEKDAY(ДеньТабеля,2)</definedName>
    <definedName name="ДеньТабеля" comment="Возвращает текущий день табеля" localSheetId="0">INDEX(ДниТабеля,COLUMN() - COLUMN(Начало_Табеля)+1)</definedName>
    <definedName name="ДеньТабеля" comment="Возвращает текущий день табеля">INDEX(ДниТабеля,COLUMN() - COLUMN(Начало_Табеля)+1)</definedName>
    <definedName name="ДниТабеля" comment="Дни текущей половины месяца табеля">[1]Табель!$E$9:$T$9</definedName>
    <definedName name="ДолжностьПоСтрочкам" comment="Используется для заполнения табеля">IF([1]Табель!XFC1="","",VLOOKUP([1]Табель!XFC1,[1]!ТаблицаШтат[#Data],MAX(COLUMN([1]!ТаблицаШтат[[#Headers],[Должность1]])+MOD(ROW([1]Табель!XFD1)-ROW([1]Табель!XFD$11),3),FALSE)))</definedName>
    <definedName name="ДоНижнейГраницыТабеля" comment="Отмечает нижнюю границу табеля, используется для функций УФ_" localSheetId="0">ROW()&lt;=КоличествоНомеров*3+10</definedName>
    <definedName name="ДоНижнейГраницыТабеля" comment="Отмечает нижнюю границу табеля, используется для функций УФ_">ROW()&lt;=КоличествоНомеров*3+10</definedName>
    <definedName name="ЕслиЯвка" comment="Проверяет отметку о явке сотрудника на текущий день. Используется для расчёта и отображения явки, отработанного времени и сверхурочки.">[1]Табель!A1048576="Я"</definedName>
    <definedName name="ЕщёНеПринят" comment="Отмечает если сотрудник ещё не принят на работу в текущем периоде табеля. Используется для отмены автоматического заполнения табеля, для ещё не принятых сотрудников." localSheetId="0">AND('Рабочие выходные'!ДатаПриёма&lt;&gt;"",'Рабочие выходные'!ДатаПриёма&gt;'Рабочие выходные'!ДеньТабеля)</definedName>
    <definedName name="ЕщёНеПринят" comment="Отмечает если сотрудник ещё не принят на работу в текущем периоде табеля. Используется для отмены автоматического заполнения табеля, для ещё не принятых сотрудников.">AND(ДатаПриёма&lt;&gt;"",ДатаПриёма&gt;ДеньТабеля)</definedName>
    <definedName name="ЗаписьОбУвольнении" comment="Формирует запись об увольнении, учитывая пол сотрудника и дату в родительном падеже" localSheetId="0">"Уволен"&amp;IF(VLOOKUP(ФИО,[1]!ТаблицаШтат[[ФИО]:[Пол]],MAX(COLUMN([1]!ТаблицаШтат[[#Headers],[Пол]]))-1,FALSE)="Ж","а","")&amp;" с "&amp;TEXT('Рабочие выходные'!ДатаУвольнения,"ДД ")&amp;LOWER(INDEX([1]!ТаблицаМесяца[#Data],MONTH('Рабочие выходные'!ДатаУвольнения),COLUMN([1]!ТаблицаМесяца[[#Headers],[Родительный]]))&amp;TEXT('Рабочие выходные'!ДатаУвольнения," ГГГГ"))&amp;" г."</definedName>
    <definedName name="ЗаписьОбУвольнении" comment="Формирует запись об увольнении, учитывая пол сотрудника и дату в родительном падеже">"Уволен"&amp;IF(VLOOKUP(ФИО,[1]!ТаблицаШтат[[ФИО]:[Пол]],MAX(COLUMN([1]!ТаблицаШтат[[#Headers],[Пол]]))-1,FALSE)="Ж","а","")&amp;" с "&amp;TEXT(ДатаУвольнения,"ДД ")&amp;LOWER(INDEX([1]!ТаблицаМесяца[#Data],MONTH(ДатаУвольнения),COLUMN([1]!ТаблицаМесяца[[#Headers],[Родительный]]))&amp;TEXT(ДатаУвольнения," ГГГГ"))&amp;" г."</definedName>
    <definedName name="КоличествоНомеров" comment="Возвращает количество &quot;№ п/п&quot; сотрудников на текущий период табеля, или же просто количество сотрудников отмеченных в табеле на текущий период табеля.">MAX([1]!ТаблицаШтат[№ п/п 1])</definedName>
    <definedName name="Месяца" comment="Список наименований месяцев текущего года табеля">#REF!</definedName>
    <definedName name="Начало_Табеля">[1]Табель!$E$8</definedName>
    <definedName name="НеВчераСегодня" comment="Функция определяет дни табеля, до сегодняшнего дня. Необходимо для автоматического заполнения табеля по сегодняшний день" localSheetId="0">AND(TODAY()&gt;='Рабочие выходные'!ДеньТабеля,NOT('Рабочие выходные'!СледующийМесяц))</definedName>
    <definedName name="НеВчераСегодня" comment="Функция определяет дни табеля, до сегодняшнего дня. Необходимо для автоматического заполнения табеля по сегодняшний день">AND(TODAY()&gt;=ДеньТабеля,NOT(СледующийМесяц))</definedName>
    <definedName name="НеЧётныйНомер" comment="Нечётный № п/п для функций УФ_. Цифра 10 обозначает строку, с номерами столбцов табеля, которую нужно выделить отдельно, как чётную, цифра 9 обозначает строку с днями табеля которую нужно выделить отдельно как нечётную.">OR(AND(MOD([1]Табель!$A1,2)=1,ROW()&lt;&gt;10),ROW()=9)</definedName>
    <definedName name="НомерСтолбцаВремяПоРежимуРаботы" comment="Возвращает номер столбца таблицы РежимРаботы в зависимости от дня недели и праздников (предпразничных дней)" localSheetId="0">IF(ISNA(VLOOKUP('Рабочие выходные'!ДеньТабеля+1,[1]!ТаблицаПраздники[Дата],COLUMN([1]!ТаблицаПраздники[[#Headers],[Дата]]),FALSE)),COLUMN([1]!ТаблицаРежимРаботы[[#Headers],[Режим работы]])+'Рабочие выходные'!ДеньНедели,COLUMN([1]!ТаблицаРежимРаботы[[#Headers],[Время Предпразничное]]))</definedName>
    <definedName name="НомерСтолбцаВремяПоРежимуРаботы" comment="Возвращает номер столбца таблицы РежимРаботы в зависимости от дня недели и праздников (предпразничных дней)">IF(ISNA(VLOOKUP(ДеньТабеля+1,[1]!ТаблицаПраздники[Дата],COLUMN([1]!ТаблицаПраздники[[#Headers],[Дата]]),FALSE)),COLUMN([1]!ТаблицаРежимРаботы[[#Headers],[Режим работы]])+ДеньНедели,COLUMN([1]!ТаблицаРежимРаботы[[#Headers],[Время Предпразничное]]))</definedName>
    <definedName name="ОбычнаяСубботаПятидневки" comment="Используется для определения субботы для пятидневной недели, выход на работу для таких сотрудников считается сверхурочкой." localSheetId="0">AND('Рабочие выходные'!ДеньНедели=Суббота,Пятидневка,ISNA('Рабочие выходные'!ВремяИзТаблицыРабочиеВыходные),IFERROR('Рабочие выходные'!ВремяИзТаблицыВыходыНеВыходы=0,TRUE))</definedName>
    <definedName name="ОбычнаяСубботаПятидневки" comment="Используется для определения субботы для пятидневной недели, выход на работу для таких сотрудников считается сверхурочкой.">AND(ДеньНедели=Суббота,Пятидневка,ISNA(ВремяИзТаблицыРабочиеВыходные),IFERROR(ВремяИзТаблицыВыходыНеВыходы=0,TRUE))</definedName>
    <definedName name="ОтметкаИзТаблицыВыходыНеВыходы" comment="Возвращает отметку о выходе/не выходе на текущий день табеля из таблицы ВыходыНеВыходы, если есть." localSheetId="0">VLOOKUP('Рабочие выходные'!ДеньТабеля&amp;ФИО,[1]!ТаблицаВыходыНеВыходы[#Data],COLUMN([1]!ТаблицаВыходыНеВыходы[[#Headers],[Отметка]]),FALSE)</definedName>
    <definedName name="ОтметкаИзТаблицыВыходыНеВыходы" comment="Возвращает отметку о выходе/не выходе на текущий день табеля из таблицы ВыходыНеВыходы, если есть.">VLOOKUP(ДеньТабеля&amp;ФИО,[1]!ТаблицаВыходыНеВыходы[#Data],COLUMN([1]!ТаблицаВыходыНеВыходы[[#Headers],[Отметка]]),FALSE)</definedName>
    <definedName name="ОтметокНаЭтотДеньНет" comment="Обозначает что на этот день не должно быть отметок о явке (пустые стороки табеля, ещё не принят, уже уволен, либо этот день табеля ещё не наступил)" localSheetId="0">OR(ПустаяСтрока,'Рабочие выходные'!ЕщёНеПринят,'Рабочие выходные'!УжеУволен,NOT('Рабочие выходные'!НеВчераСегодня),'Рабочие выходные'!_16ЧислоТабеля)</definedName>
    <definedName name="ОтметокНаЭтотДеньНет" comment="Обозначает что на этот день не должно быть отметок о явке (пустые стороки табеля, ещё не принят, уже уволен, либо этот день табеля ещё не наступил)">OR(ПустаяСтрока,ЕщёНеПринят,УжеУволен,NOT(НеВчераСегодня),_16ЧислоТабеля)</definedName>
    <definedName name="Отработано" comment="Вычисляет количество отработанного времени с учётом отметки о выходе, графика работы, дня недели (для субботы) и отработок" localSheetId="0">IF(AND(ЕслиЯвка,NOT('Рабочие выходные'!ОбычнаяСубботаПятидневки)),IFERROR(IF('Рабочие выходные'!ВремяИзТаблицыВыходыНеВыходы=0,'Рабочие выходные'!ВремяИзТаблицыРежимРаботы,'Рабочие выходные'!ВремяИзТаблицыВыходыНеВыходы),IFERROR('Рабочие выходные'!ВремяИзТаблицыРабочиеВыходные,'Рабочие выходные'!ВремяИзТаблицыРежимРаботы))-'Рабочие выходные'!ОтработкаМинус,"")</definedName>
    <definedName name="Отработано" comment="Вычисляет количество отработанного времени с учётом отметки о выходе, графика работы, дня недели (для субботы) и отработок">IF(AND(ЕслиЯвка,NOT(ОбычнаяСубботаПятидневки)),IFERROR(IF(ВремяИзТаблицыВыходыНеВыходы=0,ВремяИзТаблицыРежимРаботы,ВремяИзТаблицыВыходыНеВыходы),IFERROR(ВремяИзТаблицыРабочиеВыходные,ВремяИзТаблицыРежимРаботы))-ОтработкаМинус,"")</definedName>
    <definedName name="ОтработкаМинус" comment="Время, которое отработано конкретно в текущий день за день который отрабатываем" localSheetId="0">SUMIFS([1]!ТаблицаОтработки[Время],[1]!ТаблицаОтработки[ФИО],ФИО,[1]!ТаблицаОтработки[День за который отрабатываем],'Рабочие выходные'!ДеньТабеля)</definedName>
    <definedName name="ОтработкаМинус" comment="Время, которое отработано конкретно в текущий день за день который отрабатываем">SUMIFS([1]!ТаблицаОтработки[Время],[1]!ТаблицаОтработки[ФИО],ФИО,[1]!ТаблицаОтработки[День за который отрабатываем],ДеньТабеля)</definedName>
    <definedName name="ОтработкаМинусИтого" comment="Время всего за текущий период табеля, которое не будет отрабатываться в текущем периоде табеля. Оно не прибавляется ко времени отработаному сотрудником по расписанию за текущий период времени, но вычитается из времени всего сверхурочки за текущий период" localSheetId="0">SUM([1]!ТаблицаОтработки[Время]*([1]!ТаблицаОтработки[ФИО]=ФИО)*([1]!ТаблицаОтработки[Дата отработки]="-")*([1]!ТаблицаОтработки[День за который отрабатываем]&lt;=MAX(ДниТабеля))*([1]!ТаблицаОтработки[День за который отрабатываем]&gt;=Начало_Табеля))</definedName>
    <definedName name="ОтработкаМинусИтого" comment="Время всего за текущий период табеля, которое не будет отрабатываться в текущем периоде табеля. Оно не прибавляется ко времени отработаному сотрудником по расписанию за текущий период времени, но вычитается из времени всего сверхурочки за текущий период">SUM([1]!ТаблицаОтработки[Время]*([1]!ТаблицаОтработки[ФИО]=ФИО)*([1]!ТаблицаОтработки[Дата отработки]="-")*([1]!ТаблицаОтработки[День за который отрабатываем]&lt;=MAX(ДниТабеля))*([1]!ТаблицаОтработки[День за который отрабатываем]&gt;=Начало_Табеля))</definedName>
    <definedName name="ОтработкаПлюс" comment="Время, которое отработано (или будет отработано) за пропущенное в текущий день время (время задержки) за весь период текущего табеля" localSheetId="0">SUMIFS([1]!ТаблицаОтработки[Время],[1]!ТаблицаОтработки[ФИО],ФИО,[1]!ТаблицаОтработки[Дата отработки],'Рабочие выходные'!ДеньТабеля)</definedName>
    <definedName name="ОтработкаПлюс" comment="Время, которое отработано (или будет отработано) за пропущенное в текущий день время (время задержки) за весь период текущего табеля">SUMIFS([1]!ТаблицаОтработки[Время],[1]!ТаблицаОтработки[ФИО],ФИО,[1]!ТаблицаОтработки[Дата отработки],ДеньТабеля)</definedName>
    <definedName name="ОтработкаПлюсИтого" comment="Время всего за текущий период табеля, которое отработано в текущем периоде табеля, и прибавляется ко времени отработанному сотруднику по расписанию за текущий период табеля, и вычитается из времени всего сверхурочки за текущий период табеля" localSheetId="0">SUM([1]!ТаблицаОтработки[Время]*([1]!ТаблицаОтработки[ФИО]=ФИО)*([1]!ТаблицаОтработки[Дата отработки]&lt;&gt;"-")*([1]!ТаблицаОтработки[Дата отработки]&lt;=MAX(ДниТабеля))*([1]!ТаблицаОтработки[Дата отработки]&gt;=Начало_Табеля))</definedName>
    <definedName name="ОтработкаПлюсИтого" comment="Время всего за текущий период табеля, которое отработано в текущем периоде табеля, и прибавляется ко времени отработанному сотруднику по расписанию за текущий период табеля, и вычитается из времени всего сверхурочки за текущий период табеля">SUM([1]!ТаблицаОтработки[Время]*([1]!ТаблицаОтработки[ФИО]=ФИО)*([1]!ТаблицаОтработки[Дата отработки]&lt;&gt;"-")*([1]!ТаблицаОтработки[Дата отработки]&lt;=MAX(ДниТабеля))*([1]!ТаблицаОтработки[Дата отработки]&gt;=Начало_Табеля))</definedName>
    <definedName name="ПервыйДеньПослеУвольнения" comment="Определяет является ли текущий день табеля следующим днём после увольнения сотрудника. Функция необходима для определения места печати строки об увольнении." localSheetId="0">AND('Рабочие выходные'!УжеУволен,'Рабочие выходные'!ДатаУвольнения='Рабочие выходные'!ДеньТабеля-1)</definedName>
    <definedName name="ПервыйДеньПослеУвольнения" comment="Определяет является ли текущий день табеля следующим днём после увольнения сотрудника. Функция необходима для определения места печати строки об увольнении.">AND(УжеУволен,ДатаУвольнения=ДеньТабеля-1)</definedName>
    <definedName name="ПолумесяцыТабеля" comment="Диапазон дат, необходимый для выбора из выпадающего списка даты начала текущего периода табеля. Используется в ячейке E8">[1]!ТаблицаПолумесяцыТабеля[Полумесяцы табеля]</definedName>
    <definedName name="Праздник" comment="Отмечает, есть ли праздник на текущий день табеля" localSheetId="0">NOT(ISNA(VLOOKUP('Рабочие выходные'!ДеньТабеля,[1]!ТаблицаПраздники[#Data],1,0)))</definedName>
    <definedName name="Праздник" comment="Отмечает, есть ли праздник на текущий день табеля">NOT(ISNA(VLOOKUP(ДеньТабеля,[1]!ТаблицаПраздники[#Data],1,0)))</definedName>
    <definedName name="ПустаяСтрока" comment="Отмечает пустую стороку табеля. Используется для отмены вывода и расчёта информации для пустых строк табеля">[1]Табель!$A1=""</definedName>
    <definedName name="Пятидневка" comment="Отмечает пятидневную рабочую неделю для сотрудников с пятидневным (5) и индивидуальным (&quot;ИГ&quot;) рабочим графиком">OR([1]Табель!$D1=5,[1]Табель!$D1="ИГ")</definedName>
    <definedName name="РабочийГрафик" comment="Возвращает режим работы для сотрудника из таблицы Штат. Используется для заполнения табеля.">IF([1]Табель!XFB1="","",IF(MOD(ROW()+1,3)=0,VLOOKUP([1]Табель!XFB1,[1]!ТаблицаШтат[#Data],MAX(COLUMN([1]!ТаблицаШтат[[#Headers],[График (рабочих дней в неделю)]])),FALSE),[1]Табель!A1048576))</definedName>
    <definedName name="Сверхурочка" comment="Вычисляет количество отработанного сверхурочно времени с учётом отметки о выходе, графика работы, дня недели (для субботы) и отработок и сверхурочек" localSheetId="0">IF(OR('Рабочие выходные'!СверхурочкаМинус+'Рабочие выходные'!СверхурочкаВСубботу+'Рабочие выходные'!ОтработкаПлюс=0,'Рабочие выходные'!СледующийМесяц),"",'Рабочие выходные'!СверхурочкаМинус+'Рабочие выходные'!СверхурочкаВСубботу+'Рабочие выходные'!ОтработкаПлюс)</definedName>
    <definedName name="Сверхурочка" comment="Вычисляет количество отработанного сверхурочно времени с учётом отметки о выходе, графика работы, дня недели (для субботы) и отработок и сверхурочек">IF(OR(СверхурочкаМинус+СверхурочкаВСубботу+ОтработкаПлюс=0,СледующийМесяц),"",СверхурочкаМинус+СверхурочкаВСубботу+ОтработкаПлюс)</definedName>
    <definedName name="СверхурочкаВСубботу" comment="Возвращает время работы в субботу для сотрудников с пятидневной неделей - что в данном случае сверхурочка" localSheetId="0">IFERROR(IF(AND([1]Табель!A1048575="Я",'Рабочие выходные'!ОбычнаяСубботаПятидневки),Время450,0),0)</definedName>
    <definedName name="СверхурочкаВСубботу" comment="Возвращает время работы в субботу для сотрудников с пятидневной неделей - что в данном случае сверхурочка">IFERROR(IF(AND([1]Табель!A1048575="Я",ОбычнаяСубботаПятидневки),Время450,0),0)</definedName>
    <definedName name="СверхурочкаМинус" comment="Время отработанное сверхурочно на текущий день табеля" localSheetId="0">SUMIFS([1]!ТаблицаСверхурочка[Время],[1]!ТаблицаСверхурочка[ФИО],ФИО,[1]!ТаблицаСверхурочка[Дата переработки],'Рабочие выходные'!ДеньТабеля)</definedName>
    <definedName name="СверхурочкаМинус" comment="Время отработанное сверхурочно на текущий день табеля">SUMIFS([1]!ТаблицаСверхурочка[Время],[1]!ТаблицаСверхурочка[ФИО],ФИО,[1]!ТаблицаСверхурочка[Дата переработки],ДеньТабеля)</definedName>
    <definedName name="СледующийМесяц" comment="Отмечает следующий месяц от текущего месяца табеля, для коротких месяцев (на 28, 29, 30 дней). Используется для скрытия дней следующего месяца в табеле, и отмены автоматического заполнения при просмотре табеля будущего периода." localSheetId="0">MONTH('Рабочие выходные'!ДеньТабеля)&lt;&gt;MONTH(Начало_Табеля)</definedName>
    <definedName name="СледующийМесяц" comment="Отмечает следующий месяц от текущего месяца табеля, для коротких месяцев (на 28, 29, 30 дней). Используется для скрытия дней следующего месяца в табеле, и отмены автоматического заполнения при просмотре табеля будущего периода.">MONTH(ДеньТабеля)&lt;&gt;MONTH(Начало_Табеля)</definedName>
    <definedName name="Сокращения" comment="Список сокращений отметок о явке">[1]Сокращения!$A$2:$A$14</definedName>
    <definedName name="Сотрудники" comment="Список сотрудников, для заполнения в таблицах Отработки, ВыходыНеВыходы и Сверхурочки">[1]!ТаблицаШтат[ФИО]</definedName>
    <definedName name="СтрокиПослеНомера" comment="Отмечает две строки после &quot;№ п/п&quot; в табеле, которые необхдимо будет скрыть для лучшего вида. Используется в функциях УФ_">MOD(ROW()+1,3)&lt;&gt;0</definedName>
    <definedName name="Суббота" comment="Константа, для обозначения дня недели - суббота">6</definedName>
    <definedName name="УжеУволен" comment="Функция, отмечающая что сотрудник на текущую дату уже уволен. Используется для блокировки автоматического заполнения табеля для уволенных сотрудников с даты увольнения." localSheetId="0">AND('Рабочие выходные'!ДатаУвольнения&lt;&gt;"",'Рабочие выходные'!ДатаУвольнения&lt;'Рабочие выходные'!ДеньТабеля)</definedName>
    <definedName name="УжеУволен" comment="Функция, отмечающая что сотрудник на текущую дату уже уволен. Используется для блокировки автоматического заполнения табеля для уволенных сотрудников с даты увольнения.">AND(ДатаУвольнения&lt;&gt;"",ДатаУвольнения&lt;ДеньТабеля)</definedName>
    <definedName name="УФ_СтеретьГраницыНижеТабеля" comment="11 - это номер строки с которой начинаются строки табеля; 32 - это максимальное количество  сотрудников под которое расчерчен табель (можно увеличивать); 3 - количество строк на каждого сотрудника в табеле. &quot;Лишние&quot; строки табеля скрыты" localSheetId="0">AND(NOT('Рабочие выходные'!ДоНижнейГраницыТабеля),ROW()&lt;(11+32*3))</definedName>
    <definedName name="УФ_СтеретьГраницыНижеТабеля" comment="11 - это номер строки с которой начинаются строки табеля; 32 - это максимальное количество  сотрудников под которое расчерчен табель (можно увеличивать); 3 - количество строк на каждого сотрудника в табеле. &quot;Лишние&quot; строки табеля скрыты">AND(NOT(ДоНижнейГраницыТабеля),ROW()&lt;(11+32*3))</definedName>
    <definedName name="УФ_СтеретьДниСледущегоМесяца" comment="Стирает 29, 30 и 31 дни, которых нет в текущем месяце. А так же 16 число в первой половине месяца." localSheetId="0">'Рабочие выходные'!СледующийМесяц</definedName>
    <definedName name="УФ_СтеретьДниСледущегоМесяца" comment="Стирает 29, 30 и 31 дни, которых нет в текущем месяце. А так же 16 число в первой половине месяца.">СледующийМесяц</definedName>
    <definedName name="УФ_ФонВыходные" comment="Подсвечивает выходные и праздничные дни в табеле красным. Оставлено на случай отказа от &quot;полосатого&quot; табеля ;)" localSheetId="0">AND(OR('Рабочие выходные'!Праздник,'Рабочие выходные'!ДеньНедели=Суббота,'Рабочие выходные'!ДеньНедели=Воскресенье),NOT('Рабочие выходные'!СледующийМесяц),'Рабочие выходные'!ДоНижнейГраницыТабеля)</definedName>
    <definedName name="УФ_ФонВыходные" comment="Подсвечивает выходные и праздничные дни в табеле красным. Оставлено на случай отказа от &quot;полосатого&quot; табеля ;)">AND(OR(Праздник,ДеньНедели=Суббота,ДеньНедели=Воскресенье),NOT(СледующийМесяц),ДоНижнейГраницыТабеля)</definedName>
    <definedName name="УФ_ФонНеЧётныеСтроки" comment="Выделяет нечётные строки табеля" localSheetId="0">AND(НеЧётныйНомер,'Рабочие выходные'!ДоНижнейГраницыТабеля)</definedName>
    <definedName name="УФ_ФонНеЧётныеСтроки" comment="Выделяет нечётные строки табеля">AND(НеЧётныйНомер,ДоНижнейГраницыТабеля)</definedName>
    <definedName name="УФ_ФонЧётныеСтроки" comment="Выделяет чётные строки табеля" localSheetId="0">AND(ЧётныйНомер,'Рабочие выходные'!ДоНижнейГраницыТабеля)</definedName>
    <definedName name="УФ_ФонЧётныеСтроки" comment="Выделяет чётные строки табеля">AND(ЧётныйНомер,ДоНижнейГраницыТабеля)</definedName>
    <definedName name="УФ_ШрифтНеЧётныеСтроки" comment="Скрывает нечётные строки табеля в столбце № п/п и режим работы" localSheetId="0">AND(СтрокиПослеНомера,НеЧётныйНомер,'Рабочие выходные'!ДоНижнейГраницыТабеля)</definedName>
    <definedName name="УФ_ШрифтНеЧётныеСтроки" comment="Скрывает нечётные строки табеля в столбце № п/п и режим работы">AND(СтрокиПослеНомера,НеЧётныйНомер,ДоНижнейГраницыТабеля)</definedName>
    <definedName name="УФ_ШрифтЧётныеСтроки" comment="Скрывает чётные строки табеля в столбце № п/п и режим работы" localSheetId="0">AND(СтрокиПослеНомера,ЧётныйНомер,'Рабочие выходные'!ДоНижнейГраницыТабеля)</definedName>
    <definedName name="УФ_ШрифтЧётныеСтроки" comment="Скрывает чётные строки табеля в столбце № п/п и режим работы">AND(СтрокиПослеНомера,ЧётныйНомер,ДоНижнейГраницыТабеля)</definedName>
    <definedName name="ФИО" comment="Возвращает ФИО сотрудника из ТаблицыШтат по № п/п. В дальнейшем используется для нахождения дат выхода, отработки и сверхурочки сотрудника на конкретную дату или период табеля">VLOOKUP([1]Табель!$A1,[1]!ТаблицаШтат[#Data],COLUMN([1]!ТаблицаШтат[[#Headers],[ФИО]]),FALSE)</definedName>
    <definedName name="ФИОпоСтрочкам" comment="Возвращает ФИО сотрудника из таблицы Штат. Используется для заполнения табеля.">IF([1]Табель!XFD1="","",VLOOKUP([1]Табель!XFD1,[1]!ТаблицаШтат[#Data],MAX(COLUMN([1]!ТаблицаШтат[[#Headers],[Фамилия]])+MOD(ROW([1]Табель!XFD1)-ROW([1]Табель!XFD$11),3),FALSE)))</definedName>
    <definedName name="ЧётныйНомер" comment="Чётный № п/п для функций УФ_. Цифра 10 обозначает строку, с номерами столбцов табеля, которую нужно выделить отдельно, как чётную">OR(MOD([1]Табель!$A1,2)=0,ROW()=10)</definedName>
    <definedName name="Явка" comment="Вычисляет отметку о явке сотрудника с учётом записей в таблицах ВыходыНеВыходы, Праздники, РабочиеВыходные, даты приёма\увольнения, а также дня недели (Выходные) и графика рабочей недели (субботы)" localSheetId="0">IF('Рабочие выходные'!ОтметокНаЭтотДеньНет,"",IFERROR('Рабочие выходные'!ОтметкаИзТаблицыВыходыНеВыходы,IF('Рабочие выходные'!ВыходныеПраздники,"В","Я")))</definedName>
    <definedName name="Явка" comment="Вычисляет отметку о явке сотрудника с учётом записей в таблицах ВыходыНеВыходы, Праздники, РабочиеВыходные, даты приёма\увольнения, а также дня недели (Выходные) и графика рабочей недели (субботы)">IF(ОтметокНаЭтотДеньНет,"",IFERROR(ОтметкаИзТаблицыВыходыНеВыходы,IF(ВыходныеПраздники,"В","Я")))</definedName>
  </definedNames>
  <calcPr calcId="125725"/>
</workbook>
</file>

<file path=xl/calcChain.xml><?xml version="1.0" encoding="utf-8"?>
<calcChain xmlns="http://schemas.openxmlformats.org/spreadsheetml/2006/main">
  <c r="HU41" i="27"/>
  <c r="IH26"/>
  <c r="DJ37"/>
  <c r="DJ33"/>
  <c r="DJ29"/>
  <c r="DJ25"/>
  <c r="IH38"/>
  <c r="IH34"/>
  <c r="IH30"/>
  <c r="IH37"/>
  <c r="IH33"/>
  <c r="IH29"/>
  <c r="IH25" l="1"/>
  <c r="P42" i="34"/>
  <c r="Q42" s="1"/>
  <c r="O42"/>
  <c r="M42"/>
  <c r="L42"/>
  <c r="K42"/>
  <c r="J42"/>
  <c r="G42"/>
  <c r="F42"/>
  <c r="E42"/>
  <c r="Q41"/>
  <c r="P41"/>
  <c r="O41"/>
  <c r="L41"/>
  <c r="M41" s="1"/>
  <c r="K41"/>
  <c r="J41"/>
  <c r="F41"/>
  <c r="G41" s="1"/>
  <c r="E41"/>
  <c r="O40"/>
  <c r="P40" s="1"/>
  <c r="Q40" s="1"/>
  <c r="J40"/>
  <c r="K40" s="1"/>
  <c r="L40" s="1"/>
  <c r="M40" s="1"/>
  <c r="E40"/>
  <c r="F40" s="1"/>
  <c r="G40" s="1"/>
  <c r="H40" s="1"/>
  <c r="P39"/>
  <c r="Q39" s="1"/>
  <c r="O39"/>
  <c r="K39"/>
  <c r="L39" s="1"/>
  <c r="M39" s="1"/>
  <c r="G39"/>
  <c r="H39" s="1"/>
  <c r="F39"/>
  <c r="E39"/>
  <c r="V38"/>
  <c r="U38"/>
  <c r="P38"/>
  <c r="Q38" s="1"/>
  <c r="O38"/>
  <c r="K38"/>
  <c r="L38" s="1"/>
  <c r="M38" s="1"/>
  <c r="E38"/>
  <c r="F38" s="1"/>
  <c r="G38" s="1"/>
  <c r="H38" s="1"/>
  <c r="X37"/>
  <c r="W37"/>
  <c r="P37"/>
  <c r="Q37" s="1"/>
  <c r="O37"/>
  <c r="K37"/>
  <c r="L37" s="1"/>
  <c r="M37" s="1"/>
  <c r="E37"/>
  <c r="F37" s="1"/>
  <c r="G37" s="1"/>
  <c r="H37" s="1"/>
  <c r="X36"/>
  <c r="W36"/>
  <c r="Q36"/>
  <c r="R36" s="1"/>
  <c r="P36"/>
  <c r="O36"/>
  <c r="L36"/>
  <c r="M36" s="1"/>
  <c r="H36"/>
  <c r="G36"/>
  <c r="F36"/>
  <c r="X35"/>
  <c r="X38" s="1"/>
  <c r="W35"/>
  <c r="W38" s="1"/>
  <c r="V34"/>
  <c r="V39" s="1"/>
  <c r="V40" s="1"/>
  <c r="U34"/>
  <c r="U39" s="1"/>
  <c r="U40" s="1"/>
  <c r="X33"/>
  <c r="W33"/>
  <c r="X32"/>
  <c r="W32"/>
  <c r="O32"/>
  <c r="P32" s="1"/>
  <c r="Q32" s="1"/>
  <c r="J32"/>
  <c r="K32" s="1"/>
  <c r="L32" s="1"/>
  <c r="M32" s="1"/>
  <c r="G32"/>
  <c r="F32"/>
  <c r="E32"/>
  <c r="X31"/>
  <c r="X34" s="1"/>
  <c r="W31"/>
  <c r="W34" s="1"/>
  <c r="W39" s="1"/>
  <c r="W40" s="1"/>
  <c r="O31"/>
  <c r="P31" s="1"/>
  <c r="Q31" s="1"/>
  <c r="J31"/>
  <c r="K31" s="1"/>
  <c r="L31" s="1"/>
  <c r="M31" s="1"/>
  <c r="F31"/>
  <c r="G31" s="1"/>
  <c r="E31"/>
  <c r="Q30"/>
  <c r="P30"/>
  <c r="O30"/>
  <c r="L30"/>
  <c r="M30" s="1"/>
  <c r="K30"/>
  <c r="J30"/>
  <c r="F30"/>
  <c r="G30" s="1"/>
  <c r="E30"/>
  <c r="V29"/>
  <c r="U29"/>
  <c r="O29"/>
  <c r="P29" s="1"/>
  <c r="Q29" s="1"/>
  <c r="J29"/>
  <c r="K29" s="1"/>
  <c r="L29" s="1"/>
  <c r="M29" s="1"/>
  <c r="E29"/>
  <c r="F29" s="1"/>
  <c r="G29" s="1"/>
  <c r="H29" s="1"/>
  <c r="X28"/>
  <c r="W28"/>
  <c r="P28"/>
  <c r="Q28" s="1"/>
  <c r="O28"/>
  <c r="K28"/>
  <c r="L28" s="1"/>
  <c r="M28" s="1"/>
  <c r="E28"/>
  <c r="F28" s="1"/>
  <c r="G28" s="1"/>
  <c r="H28" s="1"/>
  <c r="X27"/>
  <c r="W27"/>
  <c r="P27"/>
  <c r="Q27" s="1"/>
  <c r="O27"/>
  <c r="K27"/>
  <c r="L27" s="1"/>
  <c r="M27" s="1"/>
  <c r="E27"/>
  <c r="F27" s="1"/>
  <c r="G27" s="1"/>
  <c r="H27" s="1"/>
  <c r="X26"/>
  <c r="X29" s="1"/>
  <c r="W26"/>
  <c r="W29" s="1"/>
  <c r="O26"/>
  <c r="P26" s="1"/>
  <c r="Q26" s="1"/>
  <c r="R26" s="1"/>
  <c r="L26"/>
  <c r="M26" s="1"/>
  <c r="K26"/>
  <c r="F26"/>
  <c r="G26" s="1"/>
  <c r="H26" s="1"/>
  <c r="E26"/>
  <c r="V25"/>
  <c r="V30" s="1"/>
  <c r="U25"/>
  <c r="U30" s="1"/>
  <c r="X24"/>
  <c r="W24"/>
  <c r="W23"/>
  <c r="X22"/>
  <c r="X25" s="1"/>
  <c r="X30" s="1"/>
  <c r="W22"/>
  <c r="W25" s="1"/>
  <c r="W30" s="1"/>
  <c r="N22"/>
  <c r="O22" s="1"/>
  <c r="P22" s="1"/>
  <c r="Q22" s="1"/>
  <c r="J22"/>
  <c r="K22" s="1"/>
  <c r="I22"/>
  <c r="D22"/>
  <c r="E22" s="1"/>
  <c r="F22" s="1"/>
  <c r="N21"/>
  <c r="O21" s="1"/>
  <c r="P21" s="1"/>
  <c r="Q21" s="1"/>
  <c r="J21"/>
  <c r="K21" s="1"/>
  <c r="I21"/>
  <c r="D21"/>
  <c r="E21" s="1"/>
  <c r="F21" s="1"/>
  <c r="P20"/>
  <c r="Q20" s="1"/>
  <c r="O20"/>
  <c r="J20"/>
  <c r="K20" s="1"/>
  <c r="L20" s="1"/>
  <c r="I20"/>
  <c r="D20"/>
  <c r="E20" s="1"/>
  <c r="F20" s="1"/>
  <c r="Q19"/>
  <c r="P19"/>
  <c r="K19"/>
  <c r="L19" s="1"/>
  <c r="E19"/>
  <c r="F19" s="1"/>
  <c r="D19"/>
  <c r="Q18"/>
  <c r="L18"/>
  <c r="K18"/>
  <c r="J18"/>
  <c r="F18"/>
  <c r="E18"/>
  <c r="D18"/>
  <c r="P17"/>
  <c r="Q17" s="1"/>
  <c r="L17"/>
  <c r="K17"/>
  <c r="J17"/>
  <c r="G17"/>
  <c r="F17"/>
  <c r="E17"/>
  <c r="D17"/>
  <c r="P16"/>
  <c r="Q16" s="1"/>
  <c r="R16" s="1"/>
  <c r="O16"/>
  <c r="L16"/>
  <c r="K16"/>
  <c r="J16"/>
  <c r="D16"/>
  <c r="E16" s="1"/>
  <c r="F16" s="1"/>
  <c r="G16" s="1"/>
  <c r="P12"/>
  <c r="Q12" s="1"/>
  <c r="O12"/>
  <c r="N12"/>
  <c r="J12"/>
  <c r="K12" s="1"/>
  <c r="I12"/>
  <c r="D12"/>
  <c r="E12" s="1"/>
  <c r="F12" s="1"/>
  <c r="N11"/>
  <c r="O11" s="1"/>
  <c r="P11" s="1"/>
  <c r="Q11" s="1"/>
  <c r="J11"/>
  <c r="K11" s="1"/>
  <c r="I11"/>
  <c r="D11"/>
  <c r="E11" s="1"/>
  <c r="F11" s="1"/>
  <c r="P10"/>
  <c r="Q10" s="1"/>
  <c r="I10"/>
  <c r="J10" s="1"/>
  <c r="K10" s="1"/>
  <c r="L10" s="1"/>
  <c r="D10"/>
  <c r="E10" s="1"/>
  <c r="F10" s="1"/>
  <c r="G10" s="1"/>
  <c r="P9"/>
  <c r="Q9" s="1"/>
  <c r="O9"/>
  <c r="J9"/>
  <c r="K9" s="1"/>
  <c r="L9" s="1"/>
  <c r="D9"/>
  <c r="E9" s="1"/>
  <c r="F9" s="1"/>
  <c r="G9" s="1"/>
  <c r="O8"/>
  <c r="P8" s="1"/>
  <c r="Q8" s="1"/>
  <c r="J8"/>
  <c r="K8" s="1"/>
  <c r="L8" s="1"/>
  <c r="D8"/>
  <c r="E8" s="1"/>
  <c r="F8" s="1"/>
  <c r="G8" s="1"/>
  <c r="P7"/>
  <c r="Q7" s="1"/>
  <c r="O7"/>
  <c r="J7"/>
  <c r="K7" s="1"/>
  <c r="L7" s="1"/>
  <c r="D7"/>
  <c r="E7" s="1"/>
  <c r="F7" s="1"/>
  <c r="G7" s="1"/>
  <c r="O6"/>
  <c r="P6" s="1"/>
  <c r="Q6" s="1"/>
  <c r="R6" s="1"/>
  <c r="J6"/>
  <c r="K6" s="1"/>
  <c r="F6"/>
  <c r="G6" s="1"/>
  <c r="E6"/>
  <c r="B7" i="33"/>
  <c r="B6"/>
  <c r="B5"/>
  <c r="B4"/>
  <c r="B3"/>
  <c r="B2"/>
  <c r="X39" i="34" l="1"/>
  <c r="X40" s="1"/>
  <c r="B53" l="1"/>
  <c r="X41"/>
  <c r="B54" s="1"/>
  <c r="IH36" i="27" l="1"/>
  <c r="IH32"/>
  <c r="IH28"/>
  <c r="IH24"/>
  <c r="DJ39"/>
  <c r="DJ35"/>
  <c r="DJ31"/>
  <c r="DJ27"/>
  <c r="DT38"/>
  <c r="DT34"/>
  <c r="DT30"/>
  <c r="DJ38"/>
  <c r="DJ36"/>
  <c r="DJ34"/>
  <c r="DJ32"/>
  <c r="DJ30"/>
  <c r="DJ28"/>
  <c r="DJ26"/>
  <c r="DJ24"/>
  <c r="DT26" l="1"/>
  <c r="DT36"/>
  <c r="DT32"/>
  <c r="DT28"/>
  <c r="DT24"/>
</calcChain>
</file>

<file path=xl/sharedStrings.xml><?xml version="1.0" encoding="utf-8"?>
<sst xmlns="http://schemas.openxmlformats.org/spreadsheetml/2006/main" count="219" uniqueCount="129">
  <si>
    <t>Приложение 1 к распоряжению от 16.11.2007 № 299</t>
  </si>
  <si>
    <t>Код</t>
  </si>
  <si>
    <t>Форма по ОКУД</t>
  </si>
  <si>
    <t>0301008</t>
  </si>
  <si>
    <t>по ОКПО</t>
  </si>
  <si>
    <t>(наименование организации)</t>
  </si>
  <si>
    <t>(структурное подразделение)</t>
  </si>
  <si>
    <t>(код подразделения)</t>
  </si>
  <si>
    <t>Номер документа</t>
  </si>
  <si>
    <t>Дата составления</t>
  </si>
  <si>
    <t>Отчетный период</t>
  </si>
  <si>
    <t>с</t>
  </si>
  <si>
    <t>по</t>
  </si>
  <si>
    <t>ТАБЕЛЬ</t>
  </si>
  <si>
    <t>учета</t>
  </si>
  <si>
    <t>рабочего времени</t>
  </si>
  <si>
    <t xml:space="preserve">
Номерпо
поряд-ку</t>
  </si>
  <si>
    <t xml:space="preserve">
Фамилия, инициалы,
должность
(специальность, профессия)</t>
  </si>
  <si>
    <t xml:space="preserve">
Табельный
номер</t>
  </si>
  <si>
    <t>Отметки о явках и неявках на работу по числам месяца</t>
  </si>
  <si>
    <t>Отработано за</t>
  </si>
  <si>
    <t>Дополнительные данные для начисления заработной платы,
в том числе отработанно (в часах)</t>
  </si>
  <si>
    <t>Неявки по причинам</t>
  </si>
  <si>
    <t>Х</t>
  </si>
  <si>
    <t xml:space="preserve">
половину месяца
(I, II)</t>
  </si>
  <si>
    <t xml:space="preserve">
месяц</t>
  </si>
  <si>
    <t xml:space="preserve">вечерние </t>
  </si>
  <si>
    <t>ночные</t>
  </si>
  <si>
    <t>празднич-ные (*1)</t>
  </si>
  <si>
    <t>празднич-ные (*2)</t>
  </si>
  <si>
    <t>сверхурочные (*1,5)</t>
  </si>
  <si>
    <t>сверхурочные (*2)</t>
  </si>
  <si>
    <t>код</t>
  </si>
  <si>
    <t>дни
(часы)</t>
  </si>
  <si>
    <t>дни</t>
  </si>
  <si>
    <t>часы</t>
  </si>
  <si>
    <t>1</t>
  </si>
  <si>
    <t>Я</t>
  </si>
  <si>
    <t>В</t>
  </si>
  <si>
    <t>3</t>
  </si>
  <si>
    <t>Руководитель</t>
  </si>
  <si>
    <t>Ответственное лицо</t>
  </si>
  <si>
    <t>структурного подразделения</t>
  </si>
  <si>
    <t>(должность)</t>
  </si>
  <si>
    <t>(личная подпись)</t>
  </si>
  <si>
    <t>(расшифровка подписи)</t>
  </si>
  <si>
    <t>(телефон)</t>
  </si>
  <si>
    <t>011076</t>
  </si>
  <si>
    <t>5324</t>
  </si>
  <si>
    <t>4226</t>
  </si>
  <si>
    <t>6052</t>
  </si>
  <si>
    <t>508-85-00</t>
  </si>
  <si>
    <t>2</t>
  </si>
  <si>
    <t>8,25</t>
  </si>
  <si>
    <t>7</t>
  </si>
  <si>
    <t>4</t>
  </si>
  <si>
    <t>6186</t>
  </si>
  <si>
    <t>ПРОИЗВОДСТВЕННЫЙ КАЛЕНДАРЬ</t>
  </si>
  <si>
    <t>НА 2014 ГОД</t>
  </si>
  <si>
    <t>I квартал</t>
  </si>
  <si>
    <t>Дни недели</t>
  </si>
  <si>
    <t>январь</t>
  </si>
  <si>
    <t>февраль</t>
  </si>
  <si>
    <t>март</t>
  </si>
  <si>
    <t>Понедельник</t>
  </si>
  <si>
    <t>24*</t>
  </si>
  <si>
    <t>Вторник</t>
  </si>
  <si>
    <t>Среда</t>
  </si>
  <si>
    <t>Четверг</t>
  </si>
  <si>
    <t>Пятница</t>
  </si>
  <si>
    <t>7*</t>
  </si>
  <si>
    <t>Суббота</t>
  </si>
  <si>
    <t>Воскресенье</t>
  </si>
  <si>
    <t>II квартал</t>
  </si>
  <si>
    <t>апрель</t>
  </si>
  <si>
    <t>май</t>
  </si>
  <si>
    <t>июнь</t>
  </si>
  <si>
    <t>30*</t>
  </si>
  <si>
    <t>11*</t>
  </si>
  <si>
    <t>Нормы рабочего времени на 2014 год</t>
  </si>
  <si>
    <t>8*</t>
  </si>
  <si>
    <t>Периоды</t>
  </si>
  <si>
    <t>Количество дней</t>
  </si>
  <si>
    <t>Рабо-чее время</t>
  </si>
  <si>
    <t>кален-дарные</t>
  </si>
  <si>
    <t>рабо-чие</t>
  </si>
  <si>
    <t>Выход-ные</t>
  </si>
  <si>
    <t>III квартал</t>
  </si>
  <si>
    <t>июль</t>
  </si>
  <si>
    <t>август</t>
  </si>
  <si>
    <t>сентябрь</t>
  </si>
  <si>
    <t>1 полугодие</t>
  </si>
  <si>
    <t>IV квартал</t>
  </si>
  <si>
    <t>октябрь</t>
  </si>
  <si>
    <t>ноябрь</t>
  </si>
  <si>
    <t>декабрь</t>
  </si>
  <si>
    <t>31*</t>
  </si>
  <si>
    <t>2 полугодие</t>
  </si>
  <si>
    <t>Год</t>
  </si>
  <si>
    <t>Среднемесячное количество рабочих часов</t>
  </si>
  <si>
    <t>* - Укороченные  предпраздничные рабочие дни при 40-часовой рабочей неделе (сокращение на 1 час).</t>
  </si>
  <si>
    <t>1-6, 8 января</t>
  </si>
  <si>
    <t>-</t>
  </si>
  <si>
    <t>Новогодние каникулы (в ред. Федерального закона от 23.04.2012 № 35-ФЗ);</t>
  </si>
  <si>
    <t>7 января</t>
  </si>
  <si>
    <t>Рождество Христово;</t>
  </si>
  <si>
    <t>23 февраля</t>
  </si>
  <si>
    <t>День защитника Отечества;</t>
  </si>
  <si>
    <t>8 марта</t>
  </si>
  <si>
    <t>Международный женский день;</t>
  </si>
  <si>
    <t>1 мая</t>
  </si>
  <si>
    <t>Праздник Весны и Труда;</t>
  </si>
  <si>
    <t>9 мая</t>
  </si>
  <si>
    <t>День Победы;</t>
  </si>
  <si>
    <t>12 июня</t>
  </si>
  <si>
    <t>День России;</t>
  </si>
  <si>
    <t>4 ноября</t>
  </si>
  <si>
    <t>День народного единства</t>
  </si>
  <si>
    <r>
      <t>Производственный календарь подготовлен ИД "Вариант-52", 452800, РБ, Янаул, Азина, 27 тел. 8-961-044-48-52, веб-сайт:</t>
    </r>
    <r>
      <rPr>
        <i/>
        <u/>
        <sz val="8"/>
        <color indexed="12"/>
        <rFont val="Arial Cyr"/>
        <charset val="204"/>
      </rPr>
      <t xml:space="preserve"> variant52.ru</t>
    </r>
  </si>
  <si>
    <t>Дата</t>
  </si>
  <si>
    <t>Время</t>
  </si>
  <si>
    <t>ОТ</t>
  </si>
  <si>
    <t>Б</t>
  </si>
  <si>
    <t>X</t>
  </si>
  <si>
    <t xml:space="preserve"> </t>
  </si>
  <si>
    <t>в</t>
  </si>
  <si>
    <t>я</t>
  </si>
  <si>
    <t>от</t>
  </si>
  <si>
    <t>б</t>
  </si>
</sst>
</file>

<file path=xl/styles.xml><?xml version="1.0" encoding="utf-8"?>
<styleSheet xmlns="http://schemas.openxmlformats.org/spreadsheetml/2006/main">
  <numFmts count="4">
    <numFmt numFmtId="164" formatCode="[$-F400]h:mm:ss\ AM/PM"/>
    <numFmt numFmtId="165" formatCode="dd/mm/yy;@"/>
    <numFmt numFmtId="166" formatCode="[$-FC19]dd\ mmmm\ yyyy\ \г\.;@"/>
    <numFmt numFmtId="169" formatCode="dd"/>
  </numFmts>
  <fonts count="21">
    <font>
      <sz val="10"/>
      <name val="Arial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b/>
      <sz val="14"/>
      <color indexed="10"/>
      <name val="Arial Cyr"/>
      <charset val="204"/>
    </font>
    <font>
      <b/>
      <sz val="13"/>
      <color indexed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9"/>
      <color indexed="10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b/>
      <sz val="6"/>
      <name val="Arial Cyr"/>
      <charset val="204"/>
    </font>
    <font>
      <b/>
      <sz val="8"/>
      <color indexed="10"/>
      <name val="Arial Cyr"/>
      <charset val="204"/>
    </font>
    <font>
      <b/>
      <sz val="10"/>
      <name val="Arial Cyr"/>
      <charset val="204"/>
    </font>
    <font>
      <i/>
      <sz val="8"/>
      <name val="Arial Cyr"/>
      <charset val="204"/>
    </font>
    <font>
      <i/>
      <u/>
      <sz val="8"/>
      <color indexed="12"/>
      <name val="Arial Cyr"/>
      <charset val="204"/>
    </font>
    <font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27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Border="1"/>
    <xf numFmtId="0" fontId="4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/>
    </xf>
    <xf numFmtId="0" fontId="5" fillId="2" borderId="0" xfId="0" applyFont="1" applyFill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top"/>
    </xf>
    <xf numFmtId="2" fontId="2" fillId="0" borderId="5" xfId="0" applyNumberFormat="1" applyFont="1" applyBorder="1" applyAlignment="1">
      <alignment horizontal="center" vertical="top"/>
    </xf>
    <xf numFmtId="0" fontId="9" fillId="0" borderId="0" xfId="0" applyFont="1" applyFill="1" applyAlignment="1"/>
    <xf numFmtId="0" fontId="10" fillId="0" borderId="30" xfId="0" applyFont="1" applyBorder="1" applyAlignment="1">
      <alignment horizontal="center" vertical="center"/>
    </xf>
    <xf numFmtId="0" fontId="10" fillId="0" borderId="33" xfId="0" applyFont="1" applyBorder="1" applyAlignment="1">
      <alignment vertical="center"/>
    </xf>
    <xf numFmtId="0" fontId="10" fillId="0" borderId="34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34" xfId="0" applyFont="1" applyBorder="1"/>
    <xf numFmtId="0" fontId="12" fillId="0" borderId="7" xfId="0" applyFont="1" applyFill="1" applyBorder="1" applyAlignment="1">
      <alignment horizontal="center" vertical="center"/>
    </xf>
    <xf numFmtId="0" fontId="10" fillId="0" borderId="37" xfId="0" applyFont="1" applyBorder="1" applyAlignment="1">
      <alignment vertical="center"/>
    </xf>
    <xf numFmtId="0" fontId="12" fillId="0" borderId="38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8" xfId="0" applyFont="1" applyBorder="1"/>
    <xf numFmtId="0" fontId="12" fillId="6" borderId="38" xfId="0" applyFont="1" applyFill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8" xfId="0" applyFont="1" applyBorder="1"/>
    <xf numFmtId="0" fontId="12" fillId="0" borderId="40" xfId="0" applyFont="1" applyBorder="1" applyAlignment="1">
      <alignment vertical="center"/>
    </xf>
    <xf numFmtId="0" fontId="12" fillId="6" borderId="41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41" xfId="0" applyFont="1" applyBorder="1"/>
    <xf numFmtId="0" fontId="10" fillId="0" borderId="8" xfId="0" applyFont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2" fillId="6" borderId="24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4" fillId="0" borderId="2" xfId="1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0" fillId="0" borderId="36" xfId="0" applyFont="1" applyBorder="1"/>
    <xf numFmtId="0" fontId="10" fillId="0" borderId="6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51" xfId="0" applyFont="1" applyBorder="1"/>
    <xf numFmtId="0" fontId="10" fillId="0" borderId="4" xfId="0" applyFont="1" applyBorder="1" applyAlignment="1">
      <alignment horizontal="center"/>
    </xf>
    <xf numFmtId="0" fontId="11" fillId="7" borderId="54" xfId="0" applyFont="1" applyFill="1" applyBorder="1"/>
    <xf numFmtId="0" fontId="11" fillId="7" borderId="55" xfId="0" applyFont="1" applyFill="1" applyBorder="1" applyAlignment="1">
      <alignment horizontal="center"/>
    </xf>
    <xf numFmtId="0" fontId="11" fillId="7" borderId="56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1" fillId="6" borderId="54" xfId="0" applyFont="1" applyFill="1" applyBorder="1"/>
    <xf numFmtId="0" fontId="11" fillId="6" borderId="55" xfId="0" applyFont="1" applyFill="1" applyBorder="1" applyAlignment="1">
      <alignment horizontal="center"/>
    </xf>
    <xf numFmtId="0" fontId="11" fillId="6" borderId="56" xfId="0" applyFont="1" applyFill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1" fillId="8" borderId="43" xfId="0" applyFont="1" applyFill="1" applyBorder="1"/>
    <xf numFmtId="0" fontId="11" fillId="8" borderId="58" xfId="0" applyFont="1" applyFill="1" applyBorder="1" applyAlignment="1">
      <alignment horizontal="center"/>
    </xf>
    <xf numFmtId="0" fontId="11" fillId="8" borderId="44" xfId="0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20" fillId="0" borderId="0" xfId="2"/>
    <xf numFmtId="14" fontId="20" fillId="0" borderId="0" xfId="2" applyNumberFormat="1"/>
    <xf numFmtId="14" fontId="20" fillId="0" borderId="0" xfId="2" applyNumberFormat="1" applyBorder="1"/>
    <xf numFmtId="164" fontId="20" fillId="0" borderId="0" xfId="2" applyNumberFormat="1"/>
    <xf numFmtId="18" fontId="20" fillId="0" borderId="0" xfId="2" applyNumberFormat="1"/>
    <xf numFmtId="49" fontId="2" fillId="0" borderId="11" xfId="0" applyNumberFormat="1" applyFont="1" applyBorder="1" applyAlignment="1">
      <alignment horizontal="center" vertical="top"/>
    </xf>
    <xf numFmtId="49" fontId="2" fillId="0" borderId="12" xfId="0" applyNumberFormat="1" applyFont="1" applyBorder="1" applyAlignment="1">
      <alignment horizontal="center" vertical="top"/>
    </xf>
    <xf numFmtId="49" fontId="2" fillId="0" borderId="13" xfId="0" applyNumberFormat="1" applyFont="1" applyBorder="1" applyAlignment="1">
      <alignment horizontal="center" vertical="top"/>
    </xf>
    <xf numFmtId="0" fontId="2" fillId="2" borderId="63" xfId="0" applyFont="1" applyFill="1" applyBorder="1" applyAlignment="1">
      <alignment horizontal="center" vertical="top"/>
    </xf>
    <xf numFmtId="0" fontId="2" fillId="2" borderId="31" xfId="0" applyFont="1" applyFill="1" applyBorder="1" applyAlignment="1">
      <alignment horizontal="center" vertical="top"/>
    </xf>
    <xf numFmtId="0" fontId="2" fillId="2" borderId="64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49" fontId="2" fillId="2" borderId="11" xfId="0" applyNumberFormat="1" applyFont="1" applyFill="1" applyBorder="1" applyAlignment="1">
      <alignment horizontal="center" vertical="top"/>
    </xf>
    <xf numFmtId="49" fontId="2" fillId="2" borderId="12" xfId="0" applyNumberFormat="1" applyFont="1" applyFill="1" applyBorder="1" applyAlignment="1">
      <alignment horizontal="center" vertical="top"/>
    </xf>
    <xf numFmtId="49" fontId="2" fillId="2" borderId="13" xfId="0" applyNumberFormat="1" applyFont="1" applyFill="1" applyBorder="1" applyAlignment="1">
      <alignment horizontal="center" vertical="top"/>
    </xf>
    <xf numFmtId="0" fontId="2" fillId="0" borderId="63" xfId="0" applyFont="1" applyBorder="1" applyAlignment="1">
      <alignment horizontal="center" vertical="top"/>
    </xf>
    <xf numFmtId="0" fontId="2" fillId="0" borderId="31" xfId="0" applyFont="1" applyBorder="1" applyAlignment="1">
      <alignment horizontal="center" vertical="top"/>
    </xf>
    <xf numFmtId="0" fontId="2" fillId="0" borderId="64" xfId="0" applyFont="1" applyBorder="1" applyAlignment="1">
      <alignment horizontal="center" vertical="top"/>
    </xf>
    <xf numFmtId="0" fontId="2" fillId="0" borderId="28" xfId="0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/>
    </xf>
    <xf numFmtId="0" fontId="2" fillId="0" borderId="27" xfId="0" applyFont="1" applyBorder="1" applyAlignment="1">
      <alignment horizontal="center" vertical="top"/>
    </xf>
    <xf numFmtId="0" fontId="2" fillId="0" borderId="1" xfId="0" applyFont="1" applyBorder="1" applyAlignment="1">
      <alignment horizontal="right" vertical="top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0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49" fontId="2" fillId="0" borderId="2" xfId="0" applyNumberFormat="1" applyFont="1" applyBorder="1" applyAlignment="1">
      <alignment horizontal="center"/>
    </xf>
    <xf numFmtId="0" fontId="3" fillId="0" borderId="14" xfId="0" applyFont="1" applyBorder="1" applyAlignment="1">
      <alignment horizontal="right"/>
    </xf>
    <xf numFmtId="0" fontId="3" fillId="0" borderId="14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1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 vertical="top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49" fontId="3" fillId="2" borderId="23" xfId="0" applyNumberFormat="1" applyFont="1" applyFill="1" applyBorder="1" applyAlignment="1">
      <alignment horizontal="center"/>
    </xf>
    <xf numFmtId="49" fontId="3" fillId="2" borderId="24" xfId="0" applyNumberFormat="1" applyFont="1" applyFill="1" applyBorder="1" applyAlignment="1">
      <alignment horizontal="center"/>
    </xf>
    <xf numFmtId="166" fontId="5" fillId="2" borderId="3" xfId="0" applyNumberFormat="1" applyFont="1" applyFill="1" applyBorder="1" applyAlignment="1">
      <alignment horizontal="center"/>
    </xf>
    <xf numFmtId="166" fontId="5" fillId="2" borderId="23" xfId="0" applyNumberFormat="1" applyFont="1" applyFill="1" applyBorder="1" applyAlignment="1">
      <alignment horizontal="center"/>
    </xf>
    <xf numFmtId="166" fontId="5" fillId="2" borderId="24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49" fontId="2" fillId="0" borderId="7" xfId="0" applyNumberFormat="1" applyFont="1" applyBorder="1" applyAlignment="1">
      <alignment horizontal="center" vertical="top"/>
    </xf>
    <xf numFmtId="49" fontId="2" fillId="0" borderId="10" xfId="0" applyNumberFormat="1" applyFont="1" applyBorder="1" applyAlignment="1">
      <alignment horizontal="center" vertical="top"/>
    </xf>
    <xf numFmtId="49" fontId="2" fillId="2" borderId="7" xfId="0" applyNumberFormat="1" applyFont="1" applyFill="1" applyBorder="1" applyAlignment="1">
      <alignment horizontal="center" vertical="top"/>
    </xf>
    <xf numFmtId="49" fontId="2" fillId="2" borderId="28" xfId="0" applyNumberFormat="1" applyFont="1" applyFill="1" applyBorder="1" applyAlignment="1">
      <alignment horizontal="center" vertical="top"/>
    </xf>
    <xf numFmtId="49" fontId="2" fillId="2" borderId="26" xfId="0" applyNumberFormat="1" applyFont="1" applyFill="1" applyBorder="1" applyAlignment="1">
      <alignment horizontal="center" vertical="top"/>
    </xf>
    <xf numFmtId="49" fontId="2" fillId="2" borderId="27" xfId="0" applyNumberFormat="1" applyFont="1" applyFill="1" applyBorder="1" applyAlignment="1">
      <alignment horizontal="center" vertical="top"/>
    </xf>
    <xf numFmtId="0" fontId="4" fillId="3" borderId="2" xfId="0" applyFont="1" applyFill="1" applyBorder="1" applyAlignment="1" applyProtection="1">
      <alignment horizontal="center" vertical="top"/>
      <protection hidden="1"/>
    </xf>
    <xf numFmtId="2" fontId="2" fillId="2" borderId="11" xfId="0" applyNumberFormat="1" applyFont="1" applyFill="1" applyBorder="1" applyAlignment="1">
      <alignment horizontal="center" vertical="top"/>
    </xf>
    <xf numFmtId="2" fontId="2" fillId="2" borderId="12" xfId="0" applyNumberFormat="1" applyFont="1" applyFill="1" applyBorder="1" applyAlignment="1">
      <alignment horizontal="center" vertical="top"/>
    </xf>
    <xf numFmtId="2" fontId="2" fillId="2" borderId="13" xfId="0" applyNumberFormat="1" applyFont="1" applyFill="1" applyBorder="1" applyAlignment="1">
      <alignment horizontal="center" vertical="top"/>
    </xf>
    <xf numFmtId="49" fontId="4" fillId="4" borderId="2" xfId="0" applyNumberFormat="1" applyFont="1" applyFill="1" applyBorder="1" applyAlignment="1">
      <alignment horizontal="center" vertical="top"/>
    </xf>
    <xf numFmtId="0" fontId="4" fillId="4" borderId="2" xfId="0" applyFont="1" applyFill="1" applyBorder="1" applyAlignment="1">
      <alignment horizontal="center" vertical="top"/>
    </xf>
    <xf numFmtId="49" fontId="4" fillId="3" borderId="2" xfId="0" applyNumberFormat="1" applyFont="1" applyFill="1" applyBorder="1" applyAlignment="1">
      <alignment horizontal="center" vertical="top"/>
    </xf>
    <xf numFmtId="0" fontId="4" fillId="3" borderId="7" xfId="0" applyFont="1" applyFill="1" applyBorder="1" applyAlignment="1" applyProtection="1">
      <alignment horizontal="center" vertical="top"/>
      <protection hidden="1"/>
    </xf>
    <xf numFmtId="0" fontId="4" fillId="3" borderId="18" xfId="0" applyFont="1" applyFill="1" applyBorder="1" applyAlignment="1" applyProtection="1">
      <alignment horizontal="center" vertical="top"/>
      <protection hidden="1"/>
    </xf>
    <xf numFmtId="0" fontId="4" fillId="3" borderId="19" xfId="0" applyFont="1" applyFill="1" applyBorder="1" applyAlignment="1" applyProtection="1">
      <alignment horizontal="center" vertical="top"/>
      <protection hidden="1"/>
    </xf>
    <xf numFmtId="0" fontId="4" fillId="3" borderId="20" xfId="0" applyFont="1" applyFill="1" applyBorder="1" applyAlignment="1" applyProtection="1">
      <alignment horizontal="center" vertical="top"/>
      <protection hidden="1"/>
    </xf>
    <xf numFmtId="0" fontId="4" fillId="3" borderId="21" xfId="0" applyFont="1" applyFill="1" applyBorder="1" applyAlignment="1" applyProtection="1">
      <alignment horizontal="center" vertical="top"/>
      <protection hidden="1"/>
    </xf>
    <xf numFmtId="0" fontId="4" fillId="3" borderId="14" xfId="0" applyFont="1" applyFill="1" applyBorder="1" applyAlignment="1" applyProtection="1">
      <alignment horizontal="center" vertical="top"/>
      <protection hidden="1"/>
    </xf>
    <xf numFmtId="0" fontId="4" fillId="3" borderId="22" xfId="0" applyFont="1" applyFill="1" applyBorder="1" applyAlignment="1" applyProtection="1">
      <alignment horizontal="center" vertical="top"/>
      <protection hidden="1"/>
    </xf>
    <xf numFmtId="2" fontId="4" fillId="4" borderId="2" xfId="0" applyNumberFormat="1" applyFont="1" applyFill="1" applyBorder="1" applyAlignment="1" applyProtection="1">
      <alignment horizontal="center" vertical="top"/>
      <protection hidden="1"/>
    </xf>
    <xf numFmtId="0" fontId="4" fillId="3" borderId="2" xfId="0" applyFont="1" applyFill="1" applyBorder="1" applyAlignment="1">
      <alignment horizontal="center" vertical="top"/>
    </xf>
    <xf numFmtId="0" fontId="2" fillId="5" borderId="2" xfId="0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>
      <alignment horizontal="center" vertical="top"/>
    </xf>
    <xf numFmtId="0" fontId="2" fillId="4" borderId="2" xfId="0" applyFont="1" applyFill="1" applyBorder="1" applyAlignment="1">
      <alignment horizontal="center" vertical="top"/>
    </xf>
    <xf numFmtId="2" fontId="2" fillId="0" borderId="11" xfId="0" applyNumberFormat="1" applyFont="1" applyBorder="1" applyAlignment="1">
      <alignment horizontal="center" vertical="top"/>
    </xf>
    <xf numFmtId="2" fontId="2" fillId="0" borderId="12" xfId="0" applyNumberFormat="1" applyFont="1" applyBorder="1" applyAlignment="1">
      <alignment horizontal="center" vertical="top"/>
    </xf>
    <xf numFmtId="2" fontId="2" fillId="0" borderId="13" xfId="0" applyNumberFormat="1" applyFont="1" applyBorder="1" applyAlignment="1">
      <alignment horizontal="center" vertical="top"/>
    </xf>
    <xf numFmtId="2" fontId="4" fillId="4" borderId="15" xfId="0" applyNumberFormat="1" applyFont="1" applyFill="1" applyBorder="1" applyAlignment="1" applyProtection="1">
      <alignment horizontal="center" vertical="top"/>
      <protection hidden="1"/>
    </xf>
    <xf numFmtId="2" fontId="4" fillId="4" borderId="1" xfId="0" applyNumberFormat="1" applyFont="1" applyFill="1" applyBorder="1" applyAlignment="1" applyProtection="1">
      <alignment horizontal="center" vertical="top"/>
      <protection hidden="1"/>
    </xf>
    <xf numFmtId="2" fontId="4" fillId="4" borderId="5" xfId="0" applyNumberFormat="1" applyFont="1" applyFill="1" applyBorder="1" applyAlignment="1" applyProtection="1">
      <alignment horizontal="center" vertical="top"/>
      <protection hidden="1"/>
    </xf>
    <xf numFmtId="2" fontId="4" fillId="4" borderId="16" xfId="0" applyNumberFormat="1" applyFont="1" applyFill="1" applyBorder="1" applyAlignment="1" applyProtection="1">
      <alignment horizontal="center" vertical="top"/>
      <protection hidden="1"/>
    </xf>
    <xf numFmtId="2" fontId="4" fillId="4" borderId="17" xfId="0" applyNumberFormat="1" applyFont="1" applyFill="1" applyBorder="1" applyAlignment="1" applyProtection="1">
      <alignment horizontal="center" vertical="top"/>
      <protection hidden="1"/>
    </xf>
    <xf numFmtId="2" fontId="4" fillId="4" borderId="9" xfId="0" applyNumberFormat="1" applyFont="1" applyFill="1" applyBorder="1" applyAlignment="1" applyProtection="1">
      <alignment horizontal="center" vertical="top"/>
      <protection hidden="1"/>
    </xf>
    <xf numFmtId="0" fontId="2" fillId="4" borderId="10" xfId="0" applyFont="1" applyFill="1" applyBorder="1" applyAlignment="1">
      <alignment horizontal="center" vertical="top"/>
    </xf>
    <xf numFmtId="49" fontId="4" fillId="3" borderId="10" xfId="0" applyNumberFormat="1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top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49" fontId="2" fillId="0" borderId="18" xfId="0" applyNumberFormat="1" applyFont="1" applyBorder="1" applyAlignment="1">
      <alignment horizontal="center" vertical="top"/>
    </xf>
    <xf numFmtId="49" fontId="2" fillId="0" borderId="19" xfId="0" applyNumberFormat="1" applyFont="1" applyBorder="1" applyAlignment="1">
      <alignment horizontal="center" vertical="top"/>
    </xf>
    <xf numFmtId="49" fontId="2" fillId="0" borderId="20" xfId="0" applyNumberFormat="1" applyFont="1" applyBorder="1" applyAlignment="1">
      <alignment horizontal="center" vertical="top"/>
    </xf>
    <xf numFmtId="49" fontId="2" fillId="0" borderId="29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" vertical="top"/>
    </xf>
    <xf numFmtId="49" fontId="2" fillId="0" borderId="25" xfId="0" applyNumberFormat="1" applyFont="1" applyBorder="1" applyAlignment="1">
      <alignment horizontal="center" vertical="top"/>
    </xf>
    <xf numFmtId="49" fontId="2" fillId="0" borderId="16" xfId="0" applyNumberFormat="1" applyFont="1" applyBorder="1" applyAlignment="1">
      <alignment horizontal="center" vertical="top"/>
    </xf>
    <xf numFmtId="49" fontId="2" fillId="0" borderId="17" xfId="0" applyNumberFormat="1" applyFont="1" applyBorder="1" applyAlignment="1">
      <alignment horizontal="center" vertical="top"/>
    </xf>
    <xf numFmtId="49" fontId="2" fillId="0" borderId="9" xfId="0" applyNumberFormat="1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49" fontId="2" fillId="4" borderId="10" xfId="0" applyNumberFormat="1" applyFont="1" applyFill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49" fontId="4" fillId="3" borderId="3" xfId="0" applyNumberFormat="1" applyFont="1" applyFill="1" applyBorder="1" applyAlignment="1">
      <alignment horizontal="center" vertical="top"/>
    </xf>
    <xf numFmtId="49" fontId="4" fillId="3" borderId="23" xfId="0" applyNumberFormat="1" applyFont="1" applyFill="1" applyBorder="1" applyAlignment="1">
      <alignment horizontal="center" vertical="top"/>
    </xf>
    <xf numFmtId="49" fontId="4" fillId="3" borderId="24" xfId="0" applyNumberFormat="1" applyFont="1" applyFill="1" applyBorder="1" applyAlignment="1">
      <alignment horizontal="center" vertical="top"/>
    </xf>
    <xf numFmtId="0" fontId="4" fillId="4" borderId="28" xfId="0" applyFont="1" applyFill="1" applyBorder="1" applyAlignment="1">
      <alignment horizontal="center" vertical="top"/>
    </xf>
    <xf numFmtId="0" fontId="4" fillId="4" borderId="26" xfId="0" applyFont="1" applyFill="1" applyBorder="1" applyAlignment="1">
      <alignment horizontal="center" vertical="top"/>
    </xf>
    <xf numFmtId="0" fontId="4" fillId="4" borderId="27" xfId="0" applyFont="1" applyFill="1" applyBorder="1" applyAlignment="1">
      <alignment horizontal="center" vertical="top"/>
    </xf>
    <xf numFmtId="0" fontId="4" fillId="3" borderId="11" xfId="0" applyFont="1" applyFill="1" applyBorder="1" applyAlignment="1">
      <alignment horizontal="center" vertical="top"/>
    </xf>
    <xf numFmtId="0" fontId="4" fillId="3" borderId="12" xfId="0" applyFont="1" applyFill="1" applyBorder="1" applyAlignment="1">
      <alignment horizontal="center" vertical="top"/>
    </xf>
    <xf numFmtId="0" fontId="4" fillId="3" borderId="13" xfId="0" applyFont="1" applyFill="1" applyBorder="1" applyAlignment="1">
      <alignment horizontal="center" vertical="top"/>
    </xf>
    <xf numFmtId="49" fontId="4" fillId="3" borderId="11" xfId="0" applyNumberFormat="1" applyFont="1" applyFill="1" applyBorder="1" applyAlignment="1">
      <alignment horizontal="center" vertical="top"/>
    </xf>
    <xf numFmtId="49" fontId="4" fillId="3" borderId="12" xfId="0" applyNumberFormat="1" applyFont="1" applyFill="1" applyBorder="1" applyAlignment="1">
      <alignment horizontal="center" vertical="top"/>
    </xf>
    <xf numFmtId="49" fontId="4" fillId="3" borderId="13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166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/>
    <xf numFmtId="0" fontId="10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1" applyFont="1" applyAlignment="1" applyProtection="1">
      <alignment horizontal="left"/>
    </xf>
    <xf numFmtId="0" fontId="19" fillId="0" borderId="0" xfId="1" applyFont="1" applyAlignment="1" applyProtection="1">
      <alignment horizontal="left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0" fontId="11" fillId="8" borderId="52" xfId="0" applyFont="1" applyFill="1" applyBorder="1" applyAlignment="1">
      <alignment horizontal="left" vertical="center" wrapText="1"/>
    </xf>
    <xf numFmtId="0" fontId="11" fillId="8" borderId="19" xfId="0" applyFont="1" applyFill="1" applyBorder="1" applyAlignment="1">
      <alignment horizontal="left" vertical="center" wrapText="1"/>
    </xf>
    <xf numFmtId="0" fontId="11" fillId="8" borderId="53" xfId="0" applyFont="1" applyFill="1" applyBorder="1" applyAlignment="1">
      <alignment horizontal="left" vertical="center" wrapText="1"/>
    </xf>
    <xf numFmtId="0" fontId="11" fillId="8" borderId="60" xfId="0" applyFont="1" applyFill="1" applyBorder="1" applyAlignment="1">
      <alignment horizontal="left" vertical="center" wrapText="1"/>
    </xf>
    <xf numFmtId="0" fontId="11" fillId="8" borderId="17" xfId="0" applyFont="1" applyFill="1" applyBorder="1" applyAlignment="1">
      <alignment horizontal="left" vertical="center" wrapText="1"/>
    </xf>
    <xf numFmtId="0" fontId="11" fillId="8" borderId="61" xfId="0" applyFont="1" applyFill="1" applyBorder="1" applyAlignment="1">
      <alignment horizontal="left" vertical="center" wrapText="1"/>
    </xf>
    <xf numFmtId="2" fontId="11" fillId="8" borderId="59" xfId="0" applyNumberFormat="1" applyFont="1" applyFill="1" applyBorder="1" applyAlignment="1">
      <alignment horizontal="center" vertical="center"/>
    </xf>
    <xf numFmtId="2" fontId="11" fillId="8" borderId="62" xfId="0" applyNumberFormat="1" applyFont="1" applyFill="1" applyBorder="1" applyAlignment="1">
      <alignment horizontal="center" vertical="center"/>
    </xf>
    <xf numFmtId="0" fontId="12" fillId="0" borderId="41" xfId="0" applyFont="1" applyBorder="1" applyAlignment="1">
      <alignment horizontal="left" vertical="center"/>
    </xf>
    <xf numFmtId="0" fontId="12" fillId="0" borderId="42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/>
    </xf>
    <xf numFmtId="0" fontId="13" fillId="0" borderId="43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10" fillId="0" borderId="1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1" applyFont="1" applyAlignment="1" applyProtection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9" fontId="2" fillId="2" borderId="2" xfId="0" applyNumberFormat="1" applyFont="1" applyFill="1" applyBorder="1" applyAlignment="1">
      <alignment horizontal="center" vertical="center"/>
    </xf>
    <xf numFmtId="169" fontId="2" fillId="0" borderId="2" xfId="0" applyNumberFormat="1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2">
    <dxf>
      <numFmt numFmtId="164" formatCode="[$-F400]h:mm:ss\ AM/PM"/>
    </dxf>
    <dxf>
      <numFmt numFmtId="19" formatCode="dd/mm/yyyy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ONCH~1/AppData/Local/Temp/7zOF859.tmp/&#1058;&#1072;&#1073;&#1077;&#1083;&#1100;%202013-06%20&#1055;&#1044;&#1054;%20&#1090;&#1077;&#1089;&#1090;%2017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абель"/>
      <sheetName val="Отработки"/>
      <sheetName val="Сверхурочка"/>
      <sheetName val="Выходы&amp;Невыходы"/>
      <sheetName val="Сокращения"/>
      <sheetName val="Календарь"/>
      <sheetName val="Месяца"/>
      <sheetName val="Праздники"/>
      <sheetName val="Штат"/>
      <sheetName val="Рабочие выходные"/>
      <sheetName val="Режим работы"/>
      <sheetName val="Табель 2013-06 ПДО тест 17"/>
    </sheetNames>
    <sheetDataSet>
      <sheetData sheetId="0">
        <row r="1">
          <cell r="T1">
            <v>0</v>
          </cell>
        </row>
        <row r="2">
          <cell r="T2">
            <v>0</v>
          </cell>
        </row>
        <row r="3">
          <cell r="T3">
            <v>0</v>
          </cell>
        </row>
        <row r="4">
          <cell r="T4">
            <v>0</v>
          </cell>
        </row>
        <row r="5">
          <cell r="T5">
            <v>0</v>
          </cell>
        </row>
        <row r="6">
          <cell r="T6">
            <v>0</v>
          </cell>
        </row>
        <row r="7">
          <cell r="T7">
            <v>0</v>
          </cell>
        </row>
        <row r="8">
          <cell r="E8">
            <v>41456</v>
          </cell>
          <cell r="T8">
            <v>0</v>
          </cell>
        </row>
        <row r="9">
          <cell r="E9">
            <v>41456</v>
          </cell>
          <cell r="F9">
            <v>41457</v>
          </cell>
          <cell r="G9">
            <v>41458</v>
          </cell>
          <cell r="H9">
            <v>41459</v>
          </cell>
          <cell r="I9">
            <v>41460</v>
          </cell>
          <cell r="J9">
            <v>41461</v>
          </cell>
          <cell r="K9">
            <v>41462</v>
          </cell>
          <cell r="L9">
            <v>41463</v>
          </cell>
          <cell r="M9">
            <v>41464</v>
          </cell>
          <cell r="N9">
            <v>41465</v>
          </cell>
          <cell r="O9">
            <v>41466</v>
          </cell>
          <cell r="P9">
            <v>41467</v>
          </cell>
          <cell r="Q9">
            <v>41468</v>
          </cell>
          <cell r="R9">
            <v>41469</v>
          </cell>
          <cell r="S9">
            <v>41470</v>
          </cell>
          <cell r="T9">
            <v>41455</v>
          </cell>
        </row>
        <row r="10">
          <cell r="T10">
            <v>20</v>
          </cell>
        </row>
        <row r="11">
          <cell r="T11" t="str">
            <v/>
          </cell>
        </row>
        <row r="12">
          <cell r="T12" t="str">
            <v/>
          </cell>
        </row>
        <row r="13">
          <cell r="T13" t="str">
            <v/>
          </cell>
        </row>
        <row r="14">
          <cell r="T14" t="str">
            <v/>
          </cell>
        </row>
        <row r="15">
          <cell r="T15" t="str">
            <v/>
          </cell>
        </row>
        <row r="16">
          <cell r="T16" t="str">
            <v/>
          </cell>
        </row>
        <row r="17">
          <cell r="T17" t="str">
            <v/>
          </cell>
        </row>
        <row r="18">
          <cell r="T18" t="str">
            <v/>
          </cell>
        </row>
        <row r="19">
          <cell r="T19" t="str">
            <v/>
          </cell>
        </row>
        <row r="20">
          <cell r="T20" t="str">
            <v/>
          </cell>
        </row>
        <row r="21">
          <cell r="T21" t="str">
            <v/>
          </cell>
        </row>
        <row r="22">
          <cell r="T22" t="str">
            <v/>
          </cell>
        </row>
        <row r="23">
          <cell r="T23" t="str">
            <v/>
          </cell>
        </row>
        <row r="24">
          <cell r="T24" t="str">
            <v/>
          </cell>
        </row>
        <row r="25">
          <cell r="T25" t="str">
            <v/>
          </cell>
        </row>
        <row r="26">
          <cell r="T26" t="str">
            <v/>
          </cell>
        </row>
        <row r="27">
          <cell r="T27" t="str">
            <v/>
          </cell>
        </row>
        <row r="28">
          <cell r="T28" t="str">
            <v/>
          </cell>
        </row>
        <row r="29">
          <cell r="T29" t="str">
            <v/>
          </cell>
        </row>
        <row r="30">
          <cell r="T30" t="str">
            <v/>
          </cell>
        </row>
        <row r="31">
          <cell r="T31" t="str">
            <v/>
          </cell>
        </row>
        <row r="32">
          <cell r="T32" t="str">
            <v/>
          </cell>
        </row>
        <row r="33">
          <cell r="T33" t="str">
            <v/>
          </cell>
        </row>
        <row r="34">
          <cell r="T34" t="str">
            <v/>
          </cell>
        </row>
        <row r="35">
          <cell r="T35" t="str">
            <v/>
          </cell>
        </row>
        <row r="36">
          <cell r="T36" t="str">
            <v/>
          </cell>
        </row>
        <row r="37">
          <cell r="T37" t="str">
            <v/>
          </cell>
        </row>
        <row r="38">
          <cell r="T38" t="str">
            <v/>
          </cell>
        </row>
        <row r="39">
          <cell r="T39" t="str">
            <v/>
          </cell>
        </row>
        <row r="40">
          <cell r="T40" t="str">
            <v/>
          </cell>
        </row>
        <row r="41">
          <cell r="T41" t="str">
            <v/>
          </cell>
        </row>
        <row r="42">
          <cell r="T42" t="str">
            <v/>
          </cell>
        </row>
        <row r="43">
          <cell r="T43" t="str">
            <v/>
          </cell>
        </row>
        <row r="44">
          <cell r="T44" t="str">
            <v/>
          </cell>
        </row>
        <row r="45">
          <cell r="T45" t="str">
            <v/>
          </cell>
        </row>
        <row r="46">
          <cell r="T46" t="str">
            <v/>
          </cell>
        </row>
        <row r="47">
          <cell r="T47" t="str">
            <v/>
          </cell>
        </row>
        <row r="48">
          <cell r="T48" t="str">
            <v/>
          </cell>
        </row>
        <row r="49">
          <cell r="T49" t="str">
            <v/>
          </cell>
        </row>
        <row r="50">
          <cell r="T50" t="str">
            <v/>
          </cell>
        </row>
        <row r="51">
          <cell r="T51" t="str">
            <v/>
          </cell>
        </row>
        <row r="52">
          <cell r="T52" t="str">
            <v/>
          </cell>
        </row>
        <row r="53">
          <cell r="T53" t="str">
            <v/>
          </cell>
        </row>
        <row r="54">
          <cell r="T54" t="str">
            <v/>
          </cell>
        </row>
        <row r="55">
          <cell r="T55" t="str">
            <v/>
          </cell>
        </row>
        <row r="56">
          <cell r="T56" t="str">
            <v/>
          </cell>
        </row>
        <row r="57">
          <cell r="T57" t="str">
            <v/>
          </cell>
        </row>
        <row r="58">
          <cell r="T58" t="str">
            <v/>
          </cell>
        </row>
        <row r="59">
          <cell r="T59" t="str">
            <v/>
          </cell>
        </row>
        <row r="60">
          <cell r="T60" t="str">
            <v/>
          </cell>
        </row>
        <row r="61">
          <cell r="T61" t="str">
            <v/>
          </cell>
        </row>
        <row r="62">
          <cell r="T62" t="str">
            <v/>
          </cell>
        </row>
        <row r="63">
          <cell r="T63" t="str">
            <v/>
          </cell>
        </row>
        <row r="64">
          <cell r="T64" t="str">
            <v/>
          </cell>
        </row>
        <row r="65">
          <cell r="T65" t="str">
            <v/>
          </cell>
        </row>
        <row r="66">
          <cell r="T66" t="str">
            <v/>
          </cell>
        </row>
        <row r="67">
          <cell r="T67" t="str">
            <v/>
          </cell>
        </row>
        <row r="68">
          <cell r="T68" t="str">
            <v/>
          </cell>
        </row>
        <row r="69">
          <cell r="T69" t="str">
            <v/>
          </cell>
        </row>
        <row r="70">
          <cell r="T70" t="str">
            <v/>
          </cell>
        </row>
        <row r="71">
          <cell r="T71" t="str">
            <v/>
          </cell>
        </row>
        <row r="72">
          <cell r="T72" t="str">
            <v/>
          </cell>
        </row>
        <row r="73">
          <cell r="T73" t="str">
            <v/>
          </cell>
        </row>
        <row r="74">
          <cell r="T74" t="str">
            <v/>
          </cell>
        </row>
        <row r="75">
          <cell r="T75" t="str">
            <v/>
          </cell>
        </row>
        <row r="76">
          <cell r="T76" t="str">
            <v/>
          </cell>
        </row>
        <row r="77">
          <cell r="T77" t="str">
            <v/>
          </cell>
        </row>
        <row r="78">
          <cell r="T78" t="str">
            <v/>
          </cell>
        </row>
        <row r="79">
          <cell r="T79" t="str">
            <v/>
          </cell>
        </row>
        <row r="80">
          <cell r="T80" t="str">
            <v/>
          </cell>
        </row>
        <row r="81">
          <cell r="T81" t="str">
            <v/>
          </cell>
        </row>
        <row r="82">
          <cell r="T82" t="str">
            <v/>
          </cell>
        </row>
        <row r="83">
          <cell r="T83" t="str">
            <v/>
          </cell>
        </row>
        <row r="84">
          <cell r="T84" t="str">
            <v/>
          </cell>
        </row>
        <row r="85">
          <cell r="T85" t="str">
            <v/>
          </cell>
        </row>
        <row r="86">
          <cell r="T86" t="str">
            <v/>
          </cell>
        </row>
        <row r="87">
          <cell r="T87" t="str">
            <v/>
          </cell>
        </row>
        <row r="88">
          <cell r="T88" t="str">
            <v/>
          </cell>
        </row>
        <row r="89">
          <cell r="T89" t="str">
            <v/>
          </cell>
        </row>
        <row r="90">
          <cell r="T90" t="str">
            <v/>
          </cell>
        </row>
        <row r="91">
          <cell r="T91" t="str">
            <v/>
          </cell>
        </row>
        <row r="92">
          <cell r="T92" t="str">
            <v/>
          </cell>
        </row>
        <row r="93">
          <cell r="T93" t="str">
            <v/>
          </cell>
        </row>
        <row r="94">
          <cell r="T94" t="str">
            <v/>
          </cell>
        </row>
        <row r="95">
          <cell r="T95" t="str">
            <v/>
          </cell>
        </row>
        <row r="96">
          <cell r="T96" t="str">
            <v/>
          </cell>
        </row>
        <row r="97">
          <cell r="T97" t="str">
            <v/>
          </cell>
        </row>
        <row r="98">
          <cell r="T98" t="str">
            <v/>
          </cell>
        </row>
        <row r="99">
          <cell r="T99" t="str">
            <v/>
          </cell>
        </row>
        <row r="100">
          <cell r="T100" t="str">
            <v/>
          </cell>
        </row>
        <row r="101">
          <cell r="T101" t="str">
            <v/>
          </cell>
        </row>
        <row r="102">
          <cell r="T102" t="str">
            <v/>
          </cell>
        </row>
        <row r="103">
          <cell r="T103" t="str">
            <v/>
          </cell>
        </row>
        <row r="104">
          <cell r="T104" t="str">
            <v/>
          </cell>
        </row>
        <row r="105">
          <cell r="T105" t="str">
            <v/>
          </cell>
        </row>
        <row r="106">
          <cell r="T106" t="str">
            <v/>
          </cell>
        </row>
        <row r="107">
          <cell r="T107">
            <v>0</v>
          </cell>
        </row>
        <row r="108">
          <cell r="T108">
            <v>0</v>
          </cell>
        </row>
        <row r="109">
          <cell r="T109">
            <v>0</v>
          </cell>
        </row>
        <row r="110">
          <cell r="T110">
            <v>0</v>
          </cell>
        </row>
      </sheetData>
      <sheetData sheetId="1"/>
      <sheetData sheetId="2"/>
      <sheetData sheetId="3"/>
      <sheetData sheetId="4">
        <row r="2">
          <cell r="A2" t="str">
            <v>Я</v>
          </cell>
        </row>
        <row r="3">
          <cell r="A3" t="str">
            <v>В</v>
          </cell>
        </row>
        <row r="4">
          <cell r="A4" t="str">
            <v>ОТ</v>
          </cell>
        </row>
        <row r="5">
          <cell r="A5" t="str">
            <v>Б</v>
          </cell>
        </row>
        <row r="6">
          <cell r="A6" t="str">
            <v>К</v>
          </cell>
        </row>
        <row r="7">
          <cell r="A7" t="str">
            <v>ДО</v>
          </cell>
        </row>
        <row r="8">
          <cell r="A8" t="str">
            <v>ОВ</v>
          </cell>
        </row>
        <row r="9">
          <cell r="A9" t="str">
            <v>У</v>
          </cell>
        </row>
        <row r="10">
          <cell r="A10" t="str">
            <v>Г</v>
          </cell>
        </row>
        <row r="11">
          <cell r="A11" t="str">
            <v>ОЖ</v>
          </cell>
        </row>
        <row r="12">
          <cell r="A12" t="str">
            <v>Р</v>
          </cell>
        </row>
        <row r="13">
          <cell r="A13" t="str">
            <v>ПР</v>
          </cell>
        </row>
        <row r="14">
          <cell r="A14" t="str">
            <v>НН</v>
          </cell>
        </row>
      </sheetData>
      <sheetData sheetId="5"/>
      <sheetData sheetId="6">
        <row r="2">
          <cell r="J2">
            <v>2013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tables/table1.xml><?xml version="1.0" encoding="utf-8"?>
<table xmlns="http://schemas.openxmlformats.org/spreadsheetml/2006/main" id="5" name="ТаблицаРабочиеВыходные" displayName="ТаблицаРабочиеВыходные" comment="Содержит даты рабочих выходных" ref="A1:B7" totalsRowShown="0">
  <autoFilter ref="A1:B7"/>
  <tableColumns count="2">
    <tableColumn id="1" name="Дата" dataDxfId="1"/>
    <tableColumn id="2" name="Время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variant52.ru/kalendar/proizvodstvennyj-kalendar.htm" TargetMode="External"/><Relationship Id="rId2" Type="http://schemas.openxmlformats.org/officeDocument/2006/relationships/hyperlink" Target="http://variant52.ru/kalendar/proizvodstvennyj-kalendar.htm" TargetMode="External"/><Relationship Id="rId1" Type="http://schemas.openxmlformats.org/officeDocument/2006/relationships/hyperlink" Target="http://varaint5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B3" sqref="B3"/>
    </sheetView>
  </sheetViews>
  <sheetFormatPr defaultRowHeight="12.75"/>
  <cols>
    <col min="1" max="1" width="10.140625" style="82" bestFit="1" customWidth="1"/>
    <col min="2" max="2" width="15.140625" style="82" customWidth="1"/>
    <col min="3" max="16384" width="9.140625" style="82"/>
  </cols>
  <sheetData>
    <row r="1" spans="1:3">
      <c r="A1" s="82" t="s">
        <v>119</v>
      </c>
      <c r="B1" s="82" t="s">
        <v>120</v>
      </c>
    </row>
    <row r="2" spans="1:3">
      <c r="A2" s="83">
        <v>41279</v>
      </c>
      <c r="B2" s="85">
        <f>TIME(8,,)</f>
        <v>0.33333333333333331</v>
      </c>
      <c r="C2" s="86"/>
    </row>
    <row r="3" spans="1:3">
      <c r="A3" s="83">
        <v>41280</v>
      </c>
      <c r="B3" s="85">
        <f>TIME(8,,)</f>
        <v>0.33333333333333331</v>
      </c>
    </row>
    <row r="4" spans="1:3">
      <c r="A4" s="83">
        <v>41286</v>
      </c>
      <c r="B4" s="85">
        <f>TIME(13,,)-TIME(8,,)-TIME(,10,)</f>
        <v>0.20138888888888887</v>
      </c>
    </row>
    <row r="5" spans="1:3">
      <c r="A5" s="83">
        <v>41391</v>
      </c>
      <c r="B5" s="85">
        <f>TIME(13,,)-TIME(8,,)-TIME(,10,)</f>
        <v>0.20138888888888887</v>
      </c>
    </row>
    <row r="6" spans="1:3">
      <c r="A6" s="83">
        <v>41398</v>
      </c>
      <c r="B6" s="85">
        <f>TIME(15,,)-TIME(8,,)-TIME(,10,)-TIME(,10,)</f>
        <v>0.27777777777777785</v>
      </c>
    </row>
    <row r="7" spans="1:3">
      <c r="A7" s="84">
        <v>41437</v>
      </c>
      <c r="B7" s="85">
        <f>TIME(8,,)</f>
        <v>0.33333333333333331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W54"/>
  <sheetViews>
    <sheetView tabSelected="1" topLeftCell="A7" zoomScaleNormal="100" workbookViewId="0">
      <selection activeCell="X41" sqref="X41:AU41"/>
    </sheetView>
  </sheetViews>
  <sheetFormatPr defaultColWidth="0.7109375" defaultRowHeight="12"/>
  <cols>
    <col min="1" max="17" width="0.7109375" style="2" customWidth="1"/>
    <col min="18" max="18" width="0.7109375" style="2" hidden="1" customWidth="1"/>
    <col min="19" max="34" width="0.7109375" style="2" customWidth="1"/>
    <col min="35" max="35" width="1.7109375" style="2" customWidth="1"/>
    <col min="36" max="48" width="0.7109375" style="2" customWidth="1"/>
    <col min="49" max="51" width="0.85546875" style="2" customWidth="1"/>
    <col min="52" max="52" width="1.7109375" style="2" customWidth="1"/>
    <col min="53" max="55" width="0.85546875" style="2" customWidth="1"/>
    <col min="56" max="56" width="1.7109375" style="2" customWidth="1"/>
    <col min="57" max="59" width="0.85546875" style="2" customWidth="1"/>
    <col min="60" max="60" width="1.42578125" style="2" customWidth="1"/>
    <col min="61" max="63" width="0.85546875" style="2" customWidth="1"/>
    <col min="64" max="64" width="1.42578125" style="2" customWidth="1"/>
    <col min="65" max="67" width="0.85546875" style="2" customWidth="1"/>
    <col min="68" max="68" width="1.7109375" style="2" customWidth="1"/>
    <col min="69" max="71" width="0.85546875" style="2" customWidth="1"/>
    <col min="72" max="72" width="1.7109375" style="2" customWidth="1"/>
    <col min="73" max="75" width="0.85546875" style="2" customWidth="1"/>
    <col min="76" max="76" width="1.28515625" style="2" customWidth="1"/>
    <col min="77" max="79" width="0.85546875" style="2" customWidth="1"/>
    <col min="80" max="80" width="1.7109375" style="2" customWidth="1"/>
    <col min="81" max="83" width="0.85546875" style="2" customWidth="1"/>
    <col min="84" max="84" width="1.5703125" style="2" customWidth="1"/>
    <col min="85" max="87" width="0.85546875" style="2" customWidth="1"/>
    <col min="88" max="88" width="1.28515625" style="2" customWidth="1"/>
    <col min="89" max="91" width="0.85546875" style="2" customWidth="1"/>
    <col min="92" max="92" width="1.28515625" style="2" customWidth="1"/>
    <col min="93" max="95" width="0.85546875" style="2" customWidth="1"/>
    <col min="96" max="96" width="1.42578125" style="2" customWidth="1"/>
    <col min="97" max="99" width="0.85546875" style="2" customWidth="1"/>
    <col min="100" max="100" width="1.5703125" style="2" customWidth="1"/>
    <col min="101" max="103" width="0.85546875" style="2" customWidth="1"/>
    <col min="104" max="104" width="1.5703125" style="2" customWidth="1"/>
    <col min="105" max="107" width="0.85546875" style="2" customWidth="1"/>
    <col min="108" max="108" width="1.7109375" style="2" customWidth="1"/>
    <col min="109" max="111" width="0.85546875" style="2" customWidth="1"/>
    <col min="112" max="112" width="1.5703125" style="2" customWidth="1"/>
    <col min="113" max="113" width="6.140625" style="2" hidden="1" customWidth="1"/>
    <col min="114" max="129" width="0.7109375" style="2" customWidth="1"/>
    <col min="130" max="130" width="1.7109375" style="2" customWidth="1"/>
    <col min="131" max="139" width="0.7109375" style="2" customWidth="1"/>
    <col min="140" max="140" width="2" style="2" customWidth="1"/>
    <col min="141" max="147" width="0.7109375" style="2" customWidth="1"/>
    <col min="148" max="148" width="0.28515625" style="2" customWidth="1"/>
    <col min="149" max="150" width="0.7109375" style="2" customWidth="1"/>
    <col min="151" max="151" width="0.7109375" style="2" hidden="1" customWidth="1"/>
    <col min="152" max="153" width="0.7109375" style="2" customWidth="1"/>
    <col min="154" max="155" width="0.7109375" style="2" hidden="1" customWidth="1"/>
    <col min="156" max="160" width="0.7109375" style="2" customWidth="1"/>
    <col min="161" max="161" width="5.85546875" style="2" customWidth="1"/>
    <col min="162" max="170" width="0.7109375" style="2" customWidth="1"/>
    <col min="171" max="171" width="1.140625" style="2" customWidth="1"/>
    <col min="172" max="177" width="0.7109375" style="2" customWidth="1"/>
    <col min="178" max="182" width="0.7109375" style="2" hidden="1" customWidth="1"/>
    <col min="183" max="183" width="0.7109375" style="2" customWidth="1"/>
    <col min="184" max="184" width="1.42578125" style="2" customWidth="1"/>
    <col min="185" max="187" width="0.7109375" style="2" customWidth="1"/>
    <col min="188" max="188" width="1.7109375" style="2" customWidth="1"/>
    <col min="189" max="189" width="0.7109375" style="2" customWidth="1"/>
    <col min="190" max="190" width="1.42578125" style="2" customWidth="1"/>
    <col min="191" max="191" width="0.7109375" style="2" customWidth="1"/>
    <col min="192" max="192" width="2" style="2" customWidth="1"/>
    <col min="193" max="193" width="0.7109375" style="2" customWidth="1"/>
    <col min="194" max="194" width="1.85546875" style="2" customWidth="1"/>
    <col min="195" max="195" width="0.7109375" style="2" customWidth="1"/>
    <col min="196" max="232" width="0.7109375" style="2"/>
    <col min="233" max="233" width="1.28515625" style="2" customWidth="1"/>
    <col min="234" max="245" width="0.7109375" style="2"/>
    <col min="246" max="251" width="0.7109375" style="2" customWidth="1"/>
    <col min="252" max="252" width="0.7109375" style="2"/>
    <col min="253" max="253" width="3" style="2" customWidth="1"/>
    <col min="254" max="254" width="0.85546875" style="2" customWidth="1"/>
    <col min="255" max="16384" width="0.7109375" style="2"/>
  </cols>
  <sheetData>
    <row r="2" spans="1:256" s="1" customFormat="1" ht="10.5">
      <c r="FF2" s="115" t="s">
        <v>0</v>
      </c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  <c r="IO2" s="115"/>
      <c r="IP2" s="115"/>
      <c r="IQ2" s="115"/>
      <c r="IR2" s="115"/>
    </row>
    <row r="5" spans="1:256">
      <c r="II5" s="116" t="s">
        <v>1</v>
      </c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6"/>
      <c r="IU5" s="116"/>
      <c r="IV5" s="116"/>
    </row>
    <row r="6" spans="1:256">
      <c r="IG6" s="13" t="s">
        <v>2</v>
      </c>
      <c r="II6" s="116" t="s">
        <v>3</v>
      </c>
      <c r="IJ6" s="116"/>
      <c r="IK6" s="116"/>
      <c r="IL6" s="116"/>
      <c r="IM6" s="116"/>
      <c r="IN6" s="116"/>
      <c r="IO6" s="116"/>
      <c r="IP6" s="116"/>
      <c r="IQ6" s="116"/>
      <c r="IR6" s="116"/>
      <c r="IS6" s="116"/>
      <c r="IT6" s="116"/>
      <c r="IU6" s="116"/>
      <c r="IV6" s="116"/>
    </row>
    <row r="7" spans="1:256" ht="15.75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W7" s="111"/>
      <c r="DX7" s="111"/>
      <c r="DY7" s="111"/>
      <c r="DZ7" s="111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IG7" s="13" t="s">
        <v>4</v>
      </c>
      <c r="II7" s="116"/>
      <c r="IJ7" s="116"/>
      <c r="IK7" s="116"/>
      <c r="IL7" s="116"/>
      <c r="IM7" s="116"/>
      <c r="IN7" s="116"/>
      <c r="IO7" s="116"/>
      <c r="IP7" s="116"/>
      <c r="IQ7" s="116"/>
      <c r="IR7" s="116"/>
      <c r="IS7" s="116"/>
      <c r="IT7" s="116"/>
      <c r="IU7" s="116"/>
      <c r="IV7" s="116"/>
    </row>
    <row r="8" spans="1:256">
      <c r="A8" s="103" t="s">
        <v>5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108"/>
      <c r="FC8" s="108"/>
      <c r="FD8" s="108"/>
      <c r="FE8" s="108"/>
      <c r="FF8" s="108"/>
      <c r="FG8" s="108"/>
      <c r="FH8" s="108"/>
      <c r="FI8" s="108"/>
      <c r="FJ8" s="108"/>
      <c r="FK8" s="108"/>
      <c r="FL8" s="108"/>
      <c r="FM8" s="108"/>
      <c r="FN8" s="108"/>
      <c r="FO8" s="108"/>
      <c r="FP8" s="108"/>
      <c r="FQ8" s="108"/>
      <c r="FR8" s="108"/>
      <c r="FS8" s="108"/>
      <c r="FT8" s="108"/>
      <c r="FU8" s="108"/>
      <c r="FV8" s="108"/>
      <c r="FW8" s="108"/>
      <c r="FX8" s="108"/>
      <c r="FY8" s="108"/>
      <c r="FZ8" s="108"/>
      <c r="GA8" s="108"/>
      <c r="GB8" s="108"/>
      <c r="GC8" s="108"/>
      <c r="GD8" s="108"/>
      <c r="GE8" s="108"/>
      <c r="GF8" s="108"/>
      <c r="GG8" s="108"/>
      <c r="GH8" s="108"/>
      <c r="GI8" s="108"/>
      <c r="GJ8" s="108"/>
      <c r="GK8" s="108"/>
      <c r="GL8" s="108"/>
      <c r="GM8" s="108"/>
      <c r="GN8" s="108"/>
      <c r="GO8" s="108"/>
      <c r="GP8" s="108"/>
      <c r="GQ8" s="108"/>
      <c r="GR8" s="108"/>
      <c r="GS8" s="108"/>
      <c r="GT8" s="108"/>
      <c r="GU8" s="108"/>
      <c r="GV8" s="108"/>
      <c r="GW8" s="108"/>
      <c r="GX8" s="108"/>
      <c r="GY8" s="108"/>
      <c r="GZ8" s="108"/>
      <c r="HA8" s="108"/>
      <c r="HB8" s="108"/>
      <c r="HC8" s="108"/>
      <c r="HD8" s="108"/>
      <c r="HE8" s="108"/>
      <c r="HF8" s="108"/>
      <c r="HG8" s="108"/>
      <c r="HH8" s="108"/>
      <c r="HI8" s="108"/>
      <c r="HJ8" s="108"/>
      <c r="HK8" s="108"/>
      <c r="HL8" s="108"/>
      <c r="HM8" s="108"/>
      <c r="HN8" s="108"/>
      <c r="HO8" s="108"/>
      <c r="HP8" s="108"/>
      <c r="HQ8" s="108"/>
      <c r="HR8" s="108"/>
      <c r="HS8" s="108"/>
      <c r="HT8" s="108"/>
      <c r="HU8" s="108"/>
      <c r="HV8" s="108"/>
      <c r="HW8" s="108"/>
      <c r="HX8" s="108"/>
      <c r="HY8" s="108"/>
      <c r="HZ8" s="108"/>
      <c r="IA8" s="108"/>
      <c r="IB8" s="108"/>
      <c r="IC8" s="108"/>
      <c r="ID8" s="108"/>
      <c r="IE8" s="108"/>
      <c r="IF8" s="108"/>
      <c r="IG8" s="108"/>
      <c r="IH8" s="109"/>
      <c r="II8" s="110" t="s">
        <v>47</v>
      </c>
      <c r="IJ8" s="110"/>
      <c r="IK8" s="110"/>
      <c r="IL8" s="110"/>
      <c r="IM8" s="110"/>
      <c r="IN8" s="110"/>
      <c r="IO8" s="110"/>
      <c r="IP8" s="110"/>
      <c r="IQ8" s="110"/>
      <c r="IR8" s="110"/>
      <c r="IS8" s="110"/>
      <c r="IT8" s="110"/>
      <c r="IU8" s="110"/>
      <c r="IV8" s="110"/>
    </row>
    <row r="9" spans="1:256" ht="15.75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1"/>
      <c r="DW9" s="111"/>
      <c r="DX9" s="111"/>
      <c r="DY9" s="111"/>
      <c r="DZ9" s="111"/>
      <c r="EA9" s="112" t="s">
        <v>124</v>
      </c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4"/>
      <c r="II9" s="110"/>
      <c r="IJ9" s="110"/>
      <c r="IK9" s="110"/>
      <c r="IL9" s="110"/>
      <c r="IM9" s="110"/>
      <c r="IN9" s="110"/>
      <c r="IO9" s="110"/>
      <c r="IP9" s="110"/>
      <c r="IQ9" s="110"/>
      <c r="IR9" s="110"/>
      <c r="IS9" s="110"/>
      <c r="IT9" s="110"/>
      <c r="IU9" s="110"/>
      <c r="IV9" s="110"/>
    </row>
    <row r="10" spans="1:256" ht="15" customHeight="1">
      <c r="A10" s="103" t="s">
        <v>6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 t="s">
        <v>7</v>
      </c>
      <c r="EB10" s="103"/>
      <c r="EC10" s="103"/>
      <c r="ED10" s="103"/>
      <c r="EE10" s="103"/>
      <c r="EF10" s="103"/>
      <c r="EG10" s="103"/>
      <c r="EH10" s="103"/>
      <c r="EI10" s="103"/>
      <c r="EJ10" s="103"/>
      <c r="EK10" s="103"/>
      <c r="EL10" s="103"/>
      <c r="EM10" s="103"/>
      <c r="EN10" s="103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S10" s="103"/>
      <c r="FT10" s="103"/>
      <c r="FU10" s="103"/>
      <c r="FV10" s="103"/>
      <c r="FW10" s="103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B10" s="103"/>
      <c r="HC10" s="103"/>
      <c r="HD10" s="103"/>
      <c r="HE10" s="103"/>
      <c r="HF10" s="103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K10" s="103"/>
      <c r="IL10" s="103"/>
      <c r="IM10" s="103"/>
      <c r="IN10" s="103"/>
      <c r="IO10" s="103"/>
      <c r="IP10" s="103"/>
      <c r="IQ10" s="103"/>
      <c r="IR10" s="103"/>
      <c r="IS10" s="103"/>
      <c r="IT10" s="103"/>
      <c r="IU10" s="103"/>
      <c r="IV10" s="18"/>
    </row>
    <row r="11" spans="1:256" ht="11.25" customHeight="1">
      <c r="EA11" s="117" t="s">
        <v>8</v>
      </c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9"/>
      <c r="ES11" s="117" t="s">
        <v>9</v>
      </c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9"/>
      <c r="FT11" s="123" t="s">
        <v>10</v>
      </c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5"/>
    </row>
    <row r="12" spans="1:256" ht="11.25" customHeight="1"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EA12" s="120"/>
      <c r="EB12" s="121"/>
      <c r="EC12" s="121"/>
      <c r="ED12" s="121"/>
      <c r="EE12" s="121"/>
      <c r="EF12" s="121"/>
      <c r="EG12" s="121"/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2"/>
      <c r="ES12" s="120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2"/>
      <c r="FT12" s="126" t="s">
        <v>11</v>
      </c>
      <c r="FU12" s="126"/>
      <c r="FV12" s="126"/>
      <c r="FW12" s="126"/>
      <c r="FX12" s="126"/>
      <c r="FY12" s="126"/>
      <c r="FZ12" s="126"/>
      <c r="GA12" s="126"/>
      <c r="GB12" s="126"/>
      <c r="GC12" s="126"/>
      <c r="GD12" s="126"/>
      <c r="GE12" s="126"/>
      <c r="GF12" s="126"/>
      <c r="GG12" s="126"/>
      <c r="GH12" s="126"/>
      <c r="GI12" s="126"/>
      <c r="GJ12" s="126" t="s">
        <v>12</v>
      </c>
      <c r="GK12" s="126"/>
      <c r="GL12" s="126"/>
      <c r="GM12" s="126"/>
      <c r="GN12" s="126"/>
      <c r="GO12" s="126"/>
      <c r="GP12" s="126"/>
      <c r="GQ12" s="126"/>
      <c r="GR12" s="126"/>
      <c r="GS12" s="126"/>
      <c r="GT12" s="126"/>
    </row>
    <row r="13" spans="1:256" s="4" customFormat="1" ht="15" customHeight="1"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 t="s">
        <v>13</v>
      </c>
      <c r="EA13" s="127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9"/>
      <c r="ES13" s="130">
        <v>41698</v>
      </c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2"/>
      <c r="FQ13" s="12"/>
      <c r="FR13" s="12"/>
      <c r="FS13" s="12"/>
      <c r="FT13" s="133">
        <v>41671</v>
      </c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>
        <v>41698</v>
      </c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</row>
    <row r="14" spans="1:256" ht="9" customHeight="1">
      <c r="DS14" s="3"/>
      <c r="DY14" s="3" t="s">
        <v>14</v>
      </c>
      <c r="EA14" s="14" t="s">
        <v>15</v>
      </c>
    </row>
    <row r="15" spans="1:256" ht="12" customHeight="1"/>
    <row r="16" spans="1:256" ht="24.75" customHeight="1">
      <c r="A16" s="106" t="s">
        <v>16</v>
      </c>
      <c r="B16" s="106"/>
      <c r="C16" s="106"/>
      <c r="D16" s="106"/>
      <c r="E16" s="106"/>
      <c r="F16" s="106"/>
      <c r="G16" s="106"/>
      <c r="H16" s="106"/>
      <c r="I16" s="106" t="s">
        <v>17</v>
      </c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6" t="s">
        <v>18</v>
      </c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5" t="s">
        <v>19</v>
      </c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7"/>
      <c r="DJ16" s="105" t="s">
        <v>20</v>
      </c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35" t="s">
        <v>21</v>
      </c>
      <c r="EB16" s="135"/>
      <c r="EC16" s="135"/>
      <c r="ED16" s="135"/>
      <c r="EE16" s="135"/>
      <c r="EF16" s="135"/>
      <c r="EG16" s="135"/>
      <c r="EH16" s="135"/>
      <c r="EI16" s="135"/>
      <c r="EJ16" s="135"/>
      <c r="EK16" s="135"/>
      <c r="EL16" s="135"/>
      <c r="EM16" s="135"/>
      <c r="EN16" s="135"/>
      <c r="EO16" s="135"/>
      <c r="EP16" s="135"/>
      <c r="EQ16" s="135"/>
      <c r="ER16" s="135"/>
      <c r="ES16" s="135"/>
      <c r="ET16" s="135"/>
      <c r="EU16" s="135"/>
      <c r="EV16" s="135"/>
      <c r="EW16" s="135"/>
      <c r="EX16" s="135"/>
      <c r="EY16" s="135"/>
      <c r="EZ16" s="135"/>
      <c r="FA16" s="135"/>
      <c r="FB16" s="135"/>
      <c r="FC16" s="135"/>
      <c r="FD16" s="135"/>
      <c r="FE16" s="135"/>
      <c r="FF16" s="135"/>
      <c r="FG16" s="135"/>
      <c r="FH16" s="135"/>
      <c r="FI16" s="135"/>
      <c r="FJ16" s="135"/>
      <c r="FK16" s="135"/>
      <c r="FL16" s="135"/>
      <c r="FM16" s="135"/>
      <c r="FN16" s="135"/>
      <c r="FO16" s="135"/>
      <c r="FP16" s="135"/>
      <c r="FQ16" s="135"/>
      <c r="FR16" s="135"/>
      <c r="FS16" s="135"/>
      <c r="FT16" s="135"/>
      <c r="FU16" s="135"/>
      <c r="FV16" s="135"/>
      <c r="FW16" s="135"/>
      <c r="FX16" s="135"/>
      <c r="FY16" s="135"/>
      <c r="FZ16" s="135"/>
      <c r="GA16" s="135"/>
      <c r="GB16" s="135"/>
      <c r="GC16" s="135"/>
      <c r="GD16" s="135"/>
      <c r="GE16" s="135"/>
      <c r="GF16" s="135"/>
      <c r="GG16" s="135"/>
      <c r="GH16" s="135"/>
      <c r="GI16" s="135"/>
      <c r="GJ16" s="135"/>
      <c r="GK16" s="135"/>
      <c r="GL16" s="135"/>
      <c r="GM16" s="135"/>
      <c r="GN16" s="135"/>
      <c r="GO16" s="105" t="s">
        <v>22</v>
      </c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05"/>
      <c r="IT16" s="105"/>
      <c r="IU16" s="105"/>
      <c r="IV16" s="105"/>
    </row>
    <row r="17" spans="1:256" ht="12.75" customHeight="1">
      <c r="A17" s="106"/>
      <c r="B17" s="106"/>
      <c r="C17" s="106"/>
      <c r="D17" s="106"/>
      <c r="E17" s="106"/>
      <c r="F17" s="106"/>
      <c r="G17" s="106"/>
      <c r="H17" s="106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272">
        <v>41640</v>
      </c>
      <c r="AX17" s="272"/>
      <c r="AY17" s="272"/>
      <c r="AZ17" s="272"/>
      <c r="BA17" s="272">
        <v>41641</v>
      </c>
      <c r="BB17" s="272"/>
      <c r="BC17" s="272"/>
      <c r="BD17" s="272"/>
      <c r="BE17" s="272">
        <v>41642</v>
      </c>
      <c r="BF17" s="272"/>
      <c r="BG17" s="272"/>
      <c r="BH17" s="272"/>
      <c r="BI17" s="272">
        <v>41643</v>
      </c>
      <c r="BJ17" s="272"/>
      <c r="BK17" s="272"/>
      <c r="BL17" s="272"/>
      <c r="BM17" s="272">
        <v>41644</v>
      </c>
      <c r="BN17" s="272"/>
      <c r="BO17" s="272"/>
      <c r="BP17" s="272"/>
      <c r="BQ17" s="272">
        <v>41645</v>
      </c>
      <c r="BR17" s="272"/>
      <c r="BS17" s="272"/>
      <c r="BT17" s="272"/>
      <c r="BU17" s="272">
        <v>41646</v>
      </c>
      <c r="BV17" s="272"/>
      <c r="BW17" s="272"/>
      <c r="BX17" s="272"/>
      <c r="BY17" s="272">
        <v>41647</v>
      </c>
      <c r="BZ17" s="272"/>
      <c r="CA17" s="272"/>
      <c r="CB17" s="272"/>
      <c r="CC17" s="272">
        <v>41648</v>
      </c>
      <c r="CD17" s="272"/>
      <c r="CE17" s="272"/>
      <c r="CF17" s="272"/>
      <c r="CG17" s="272">
        <v>41649</v>
      </c>
      <c r="CH17" s="272"/>
      <c r="CI17" s="272"/>
      <c r="CJ17" s="272"/>
      <c r="CK17" s="272">
        <v>41650</v>
      </c>
      <c r="CL17" s="272"/>
      <c r="CM17" s="272"/>
      <c r="CN17" s="272"/>
      <c r="CO17" s="272">
        <v>41651</v>
      </c>
      <c r="CP17" s="272"/>
      <c r="CQ17" s="272"/>
      <c r="CR17" s="272"/>
      <c r="CS17" s="272">
        <v>41652</v>
      </c>
      <c r="CT17" s="272"/>
      <c r="CU17" s="272"/>
      <c r="CV17" s="272"/>
      <c r="CW17" s="272">
        <v>41653</v>
      </c>
      <c r="CX17" s="272"/>
      <c r="CY17" s="272"/>
      <c r="CZ17" s="272"/>
      <c r="DA17" s="272">
        <v>41654</v>
      </c>
      <c r="DB17" s="272"/>
      <c r="DC17" s="272"/>
      <c r="DD17" s="272"/>
      <c r="DE17" s="134" t="s">
        <v>23</v>
      </c>
      <c r="DF17" s="134"/>
      <c r="DG17" s="134"/>
      <c r="DH17" s="134"/>
      <c r="DI17" s="17"/>
      <c r="DJ17" s="106" t="s">
        <v>24</v>
      </c>
      <c r="DK17" s="106"/>
      <c r="DL17" s="106"/>
      <c r="DM17" s="106"/>
      <c r="DN17" s="106"/>
      <c r="DO17" s="106"/>
      <c r="DP17" s="106"/>
      <c r="DQ17" s="106"/>
      <c r="DR17" s="106"/>
      <c r="DS17" s="106"/>
      <c r="DT17" s="106" t="s">
        <v>25</v>
      </c>
      <c r="DU17" s="107"/>
      <c r="DV17" s="107"/>
      <c r="DW17" s="107"/>
      <c r="DX17" s="107"/>
      <c r="DY17" s="107"/>
      <c r="DZ17" s="107"/>
      <c r="EA17" s="135" t="s">
        <v>26</v>
      </c>
      <c r="EB17" s="135"/>
      <c r="EC17" s="135"/>
      <c r="ED17" s="135"/>
      <c r="EE17" s="135"/>
      <c r="EF17" s="135"/>
      <c r="EG17" s="135"/>
      <c r="EH17" s="135"/>
      <c r="EI17" s="135"/>
      <c r="EJ17" s="135"/>
      <c r="EK17" s="135" t="s">
        <v>27</v>
      </c>
      <c r="EL17" s="135"/>
      <c r="EM17" s="135"/>
      <c r="EN17" s="135"/>
      <c r="EO17" s="135"/>
      <c r="EP17" s="135"/>
      <c r="EQ17" s="135"/>
      <c r="ER17" s="135"/>
      <c r="ES17" s="135"/>
      <c r="ET17" s="135"/>
      <c r="EU17" s="135"/>
      <c r="EV17" s="135"/>
      <c r="EW17" s="135"/>
      <c r="EX17" s="135"/>
      <c r="EY17" s="135"/>
      <c r="EZ17" s="135" t="s">
        <v>28</v>
      </c>
      <c r="FA17" s="135"/>
      <c r="FB17" s="135"/>
      <c r="FC17" s="135"/>
      <c r="FD17" s="135"/>
      <c r="FE17" s="135"/>
      <c r="FF17" s="135"/>
      <c r="FG17" s="135"/>
      <c r="FH17" s="135" t="s">
        <v>29</v>
      </c>
      <c r="FI17" s="135"/>
      <c r="FJ17" s="135"/>
      <c r="FK17" s="135"/>
      <c r="FL17" s="135"/>
      <c r="FM17" s="135"/>
      <c r="FN17" s="135"/>
      <c r="FO17" s="135"/>
      <c r="FP17" s="135"/>
      <c r="FQ17" s="135"/>
      <c r="FR17" s="135" t="s">
        <v>30</v>
      </c>
      <c r="FS17" s="135"/>
      <c r="FT17" s="135"/>
      <c r="FU17" s="135"/>
      <c r="FV17" s="135"/>
      <c r="FW17" s="135"/>
      <c r="FX17" s="135"/>
      <c r="FY17" s="135"/>
      <c r="FZ17" s="135"/>
      <c r="GA17" s="135"/>
      <c r="GB17" s="135"/>
      <c r="GC17" s="135"/>
      <c r="GD17" s="135"/>
      <c r="GE17" s="135"/>
      <c r="GF17" s="135"/>
      <c r="GG17" s="135" t="s">
        <v>31</v>
      </c>
      <c r="GH17" s="135"/>
      <c r="GI17" s="135"/>
      <c r="GJ17" s="135"/>
      <c r="GK17" s="135"/>
      <c r="GL17" s="135"/>
      <c r="GM17" s="135"/>
      <c r="GN17" s="135"/>
      <c r="GO17" s="135" t="s">
        <v>32</v>
      </c>
      <c r="GP17" s="135"/>
      <c r="GQ17" s="135"/>
      <c r="GR17" s="135"/>
      <c r="GS17" s="135"/>
      <c r="GT17" s="135"/>
      <c r="GU17" s="135"/>
      <c r="GV17" s="135"/>
      <c r="GW17" s="135"/>
      <c r="GX17" s="135"/>
      <c r="GY17" s="135"/>
      <c r="GZ17" s="135"/>
      <c r="HA17" s="135"/>
      <c r="HB17" s="135"/>
      <c r="HC17" s="135"/>
      <c r="HD17" s="135" t="s">
        <v>33</v>
      </c>
      <c r="HE17" s="135"/>
      <c r="HF17" s="135"/>
      <c r="HG17" s="135"/>
      <c r="HH17" s="135"/>
      <c r="HI17" s="135"/>
      <c r="HJ17" s="135"/>
      <c r="HK17" s="135"/>
      <c r="HL17" s="135"/>
      <c r="HM17" s="135"/>
      <c r="HN17" s="135"/>
      <c r="HO17" s="135"/>
      <c r="HP17" s="135"/>
      <c r="HQ17" s="135"/>
      <c r="HR17" s="135"/>
      <c r="HS17" s="135" t="s">
        <v>32</v>
      </c>
      <c r="HT17" s="135"/>
      <c r="HU17" s="135"/>
      <c r="HV17" s="135"/>
      <c r="HW17" s="135"/>
      <c r="HX17" s="135"/>
      <c r="HY17" s="135"/>
      <c r="HZ17" s="135"/>
      <c r="IA17" s="135"/>
      <c r="IB17" s="135"/>
      <c r="IC17" s="135"/>
      <c r="ID17" s="135"/>
      <c r="IE17" s="135"/>
      <c r="IF17" s="135"/>
      <c r="IG17" s="135"/>
      <c r="IH17" s="135" t="s">
        <v>33</v>
      </c>
      <c r="II17" s="135"/>
      <c r="IJ17" s="135"/>
      <c r="IK17" s="135"/>
      <c r="IL17" s="135"/>
      <c r="IM17" s="135"/>
      <c r="IN17" s="135"/>
      <c r="IO17" s="135"/>
      <c r="IP17" s="135"/>
      <c r="IQ17" s="135"/>
      <c r="IR17" s="135"/>
      <c r="IS17" s="135"/>
      <c r="IT17" s="135"/>
      <c r="IU17" s="135"/>
      <c r="IV17" s="135"/>
    </row>
    <row r="18" spans="1:256" ht="12.75" customHeight="1">
      <c r="A18" s="106"/>
      <c r="B18" s="106"/>
      <c r="C18" s="106"/>
      <c r="D18" s="106"/>
      <c r="E18" s="106"/>
      <c r="F18" s="106"/>
      <c r="G18" s="106"/>
      <c r="H18" s="106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272"/>
      <c r="AX18" s="272"/>
      <c r="AY18" s="272"/>
      <c r="AZ18" s="272"/>
      <c r="BA18" s="272"/>
      <c r="BB18" s="272"/>
      <c r="BC18" s="272"/>
      <c r="BD18" s="272"/>
      <c r="BE18" s="272"/>
      <c r="BF18" s="272"/>
      <c r="BG18" s="272"/>
      <c r="BH18" s="272"/>
      <c r="BI18" s="272"/>
      <c r="BJ18" s="272"/>
      <c r="BK18" s="272"/>
      <c r="BL18" s="272"/>
      <c r="BM18" s="272"/>
      <c r="BN18" s="272"/>
      <c r="BO18" s="272"/>
      <c r="BP18" s="272"/>
      <c r="BQ18" s="272"/>
      <c r="BR18" s="272"/>
      <c r="BS18" s="272"/>
      <c r="BT18" s="272"/>
      <c r="BU18" s="272"/>
      <c r="BV18" s="272"/>
      <c r="BW18" s="272"/>
      <c r="BX18" s="272"/>
      <c r="BY18" s="272"/>
      <c r="BZ18" s="272"/>
      <c r="CA18" s="272"/>
      <c r="CB18" s="272"/>
      <c r="CC18" s="272"/>
      <c r="CD18" s="272"/>
      <c r="CE18" s="272"/>
      <c r="CF18" s="272"/>
      <c r="CG18" s="272"/>
      <c r="CH18" s="272"/>
      <c r="CI18" s="272"/>
      <c r="CJ18" s="272"/>
      <c r="CK18" s="272"/>
      <c r="CL18" s="272"/>
      <c r="CM18" s="272"/>
      <c r="CN18" s="272"/>
      <c r="CO18" s="272"/>
      <c r="CP18" s="272"/>
      <c r="CQ18" s="272"/>
      <c r="CR18" s="272"/>
      <c r="CS18" s="272"/>
      <c r="CT18" s="272"/>
      <c r="CU18" s="272"/>
      <c r="CV18" s="272"/>
      <c r="CW18" s="272"/>
      <c r="CX18" s="272"/>
      <c r="CY18" s="272"/>
      <c r="CZ18" s="272"/>
      <c r="DA18" s="272"/>
      <c r="DB18" s="272"/>
      <c r="DC18" s="272"/>
      <c r="DD18" s="272"/>
      <c r="DE18" s="134"/>
      <c r="DF18" s="134"/>
      <c r="DG18" s="134"/>
      <c r="DH18" s="134"/>
      <c r="DI18" s="17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7"/>
      <c r="DU18" s="107"/>
      <c r="DV18" s="107"/>
      <c r="DW18" s="107"/>
      <c r="DX18" s="107"/>
      <c r="DY18" s="107"/>
      <c r="DZ18" s="107"/>
      <c r="EA18" s="135"/>
      <c r="EB18" s="135"/>
      <c r="EC18" s="135"/>
      <c r="ED18" s="135"/>
      <c r="EE18" s="135"/>
      <c r="EF18" s="135"/>
      <c r="EG18" s="135"/>
      <c r="EH18" s="135"/>
      <c r="EI18" s="135"/>
      <c r="EJ18" s="135"/>
      <c r="EK18" s="135"/>
      <c r="EL18" s="135"/>
      <c r="EM18" s="135"/>
      <c r="EN18" s="135"/>
      <c r="EO18" s="135"/>
      <c r="EP18" s="135"/>
      <c r="EQ18" s="135"/>
      <c r="ER18" s="135"/>
      <c r="ES18" s="135"/>
      <c r="ET18" s="135"/>
      <c r="EU18" s="135"/>
      <c r="EV18" s="135"/>
      <c r="EW18" s="135"/>
      <c r="EX18" s="135"/>
      <c r="EY18" s="135"/>
      <c r="EZ18" s="135"/>
      <c r="FA18" s="135"/>
      <c r="FB18" s="135"/>
      <c r="FC18" s="135"/>
      <c r="FD18" s="135"/>
      <c r="FE18" s="135"/>
      <c r="FF18" s="135"/>
      <c r="FG18" s="135"/>
      <c r="FH18" s="135"/>
      <c r="FI18" s="135"/>
      <c r="FJ18" s="135"/>
      <c r="FK18" s="135"/>
      <c r="FL18" s="135"/>
      <c r="FM18" s="135"/>
      <c r="FN18" s="135"/>
      <c r="FO18" s="135"/>
      <c r="FP18" s="135"/>
      <c r="FQ18" s="135"/>
      <c r="FR18" s="135"/>
      <c r="FS18" s="135"/>
      <c r="FT18" s="135"/>
      <c r="FU18" s="135"/>
      <c r="FV18" s="135"/>
      <c r="FW18" s="135"/>
      <c r="FX18" s="135"/>
      <c r="FY18" s="135"/>
      <c r="FZ18" s="135"/>
      <c r="GA18" s="135"/>
      <c r="GB18" s="135"/>
      <c r="GC18" s="135"/>
      <c r="GD18" s="135"/>
      <c r="GE18" s="135"/>
      <c r="GF18" s="135"/>
      <c r="GG18" s="135"/>
      <c r="GH18" s="135"/>
      <c r="GI18" s="135"/>
      <c r="GJ18" s="135"/>
      <c r="GK18" s="135"/>
      <c r="GL18" s="135"/>
      <c r="GM18" s="135"/>
      <c r="GN18" s="135"/>
      <c r="GO18" s="135"/>
      <c r="GP18" s="135"/>
      <c r="GQ18" s="135"/>
      <c r="GR18" s="135"/>
      <c r="GS18" s="135"/>
      <c r="GT18" s="135"/>
      <c r="GU18" s="135"/>
      <c r="GV18" s="135"/>
      <c r="GW18" s="135"/>
      <c r="GX18" s="135"/>
      <c r="GY18" s="135"/>
      <c r="GZ18" s="135"/>
      <c r="HA18" s="135"/>
      <c r="HB18" s="135"/>
      <c r="HC18" s="135"/>
      <c r="HD18" s="135"/>
      <c r="HE18" s="135"/>
      <c r="HF18" s="135"/>
      <c r="HG18" s="135"/>
      <c r="HH18" s="135"/>
      <c r="HI18" s="135"/>
      <c r="HJ18" s="135"/>
      <c r="HK18" s="135"/>
      <c r="HL18" s="135"/>
      <c r="HM18" s="135"/>
      <c r="HN18" s="135"/>
      <c r="HO18" s="135"/>
      <c r="HP18" s="135"/>
      <c r="HQ18" s="135"/>
      <c r="HR18" s="135"/>
      <c r="HS18" s="135"/>
      <c r="HT18" s="135"/>
      <c r="HU18" s="135"/>
      <c r="HV18" s="135"/>
      <c r="HW18" s="135"/>
      <c r="HX18" s="135"/>
      <c r="HY18" s="135"/>
      <c r="HZ18" s="135"/>
      <c r="IA18" s="135"/>
      <c r="IB18" s="135"/>
      <c r="IC18" s="135"/>
      <c r="ID18" s="135"/>
      <c r="IE18" s="135"/>
      <c r="IF18" s="135"/>
      <c r="IG18" s="135"/>
      <c r="IH18" s="135"/>
      <c r="II18" s="135"/>
      <c r="IJ18" s="135"/>
      <c r="IK18" s="135"/>
      <c r="IL18" s="135"/>
      <c r="IM18" s="135"/>
      <c r="IN18" s="135"/>
      <c r="IO18" s="135"/>
      <c r="IP18" s="135"/>
      <c r="IQ18" s="135"/>
      <c r="IR18" s="135"/>
      <c r="IS18" s="135"/>
      <c r="IT18" s="135"/>
      <c r="IU18" s="135"/>
      <c r="IV18" s="135"/>
    </row>
    <row r="19" spans="1:256" ht="12.75" customHeight="1">
      <c r="A19" s="106"/>
      <c r="B19" s="106"/>
      <c r="C19" s="106"/>
      <c r="D19" s="106"/>
      <c r="E19" s="106"/>
      <c r="F19" s="106"/>
      <c r="G19" s="106"/>
      <c r="H19" s="106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272"/>
      <c r="AX19" s="272"/>
      <c r="AY19" s="272"/>
      <c r="AZ19" s="272"/>
      <c r="BA19" s="272"/>
      <c r="BB19" s="272"/>
      <c r="BC19" s="272"/>
      <c r="BD19" s="272"/>
      <c r="BE19" s="272"/>
      <c r="BF19" s="272"/>
      <c r="BG19" s="272"/>
      <c r="BH19" s="272"/>
      <c r="BI19" s="272"/>
      <c r="BJ19" s="272"/>
      <c r="BK19" s="272"/>
      <c r="BL19" s="272"/>
      <c r="BM19" s="272"/>
      <c r="BN19" s="272"/>
      <c r="BO19" s="272"/>
      <c r="BP19" s="272"/>
      <c r="BQ19" s="272"/>
      <c r="BR19" s="272"/>
      <c r="BS19" s="272"/>
      <c r="BT19" s="272"/>
      <c r="BU19" s="272"/>
      <c r="BV19" s="272"/>
      <c r="BW19" s="272"/>
      <c r="BX19" s="272"/>
      <c r="BY19" s="272"/>
      <c r="BZ19" s="272"/>
      <c r="CA19" s="272"/>
      <c r="CB19" s="272"/>
      <c r="CC19" s="272"/>
      <c r="CD19" s="272"/>
      <c r="CE19" s="272"/>
      <c r="CF19" s="272"/>
      <c r="CG19" s="272"/>
      <c r="CH19" s="272"/>
      <c r="CI19" s="272"/>
      <c r="CJ19" s="272"/>
      <c r="CK19" s="272"/>
      <c r="CL19" s="272"/>
      <c r="CM19" s="272"/>
      <c r="CN19" s="272"/>
      <c r="CO19" s="272"/>
      <c r="CP19" s="272"/>
      <c r="CQ19" s="272"/>
      <c r="CR19" s="272"/>
      <c r="CS19" s="272"/>
      <c r="CT19" s="272"/>
      <c r="CU19" s="272"/>
      <c r="CV19" s="272"/>
      <c r="CW19" s="272"/>
      <c r="CX19" s="272"/>
      <c r="CY19" s="272"/>
      <c r="CZ19" s="272"/>
      <c r="DA19" s="272"/>
      <c r="DB19" s="272"/>
      <c r="DC19" s="272"/>
      <c r="DD19" s="272"/>
      <c r="DE19" s="134"/>
      <c r="DF19" s="134"/>
      <c r="DG19" s="134"/>
      <c r="DH19" s="134"/>
      <c r="DI19" s="17"/>
      <c r="DJ19" s="106"/>
      <c r="DK19" s="106"/>
      <c r="DL19" s="106"/>
      <c r="DM19" s="106"/>
      <c r="DN19" s="106"/>
      <c r="DO19" s="106"/>
      <c r="DP19" s="106"/>
      <c r="DQ19" s="106"/>
      <c r="DR19" s="106"/>
      <c r="DS19" s="106"/>
      <c r="DT19" s="107"/>
      <c r="DU19" s="107"/>
      <c r="DV19" s="107"/>
      <c r="DW19" s="107"/>
      <c r="DX19" s="107"/>
      <c r="DY19" s="107"/>
      <c r="DZ19" s="107"/>
      <c r="EA19" s="135"/>
      <c r="EB19" s="135"/>
      <c r="EC19" s="135"/>
      <c r="ED19" s="135"/>
      <c r="EE19" s="135"/>
      <c r="EF19" s="135"/>
      <c r="EG19" s="135"/>
      <c r="EH19" s="135"/>
      <c r="EI19" s="135"/>
      <c r="EJ19" s="135"/>
      <c r="EK19" s="135"/>
      <c r="EL19" s="135"/>
      <c r="EM19" s="135"/>
      <c r="EN19" s="135"/>
      <c r="EO19" s="135"/>
      <c r="EP19" s="135"/>
      <c r="EQ19" s="135"/>
      <c r="ER19" s="135"/>
      <c r="ES19" s="135"/>
      <c r="ET19" s="135"/>
      <c r="EU19" s="135"/>
      <c r="EV19" s="135"/>
      <c r="EW19" s="135"/>
      <c r="EX19" s="135"/>
      <c r="EY19" s="135"/>
      <c r="EZ19" s="135"/>
      <c r="FA19" s="135"/>
      <c r="FB19" s="135"/>
      <c r="FC19" s="135"/>
      <c r="FD19" s="135"/>
      <c r="FE19" s="135"/>
      <c r="FF19" s="135"/>
      <c r="FG19" s="135"/>
      <c r="FH19" s="135"/>
      <c r="FI19" s="135"/>
      <c r="FJ19" s="135"/>
      <c r="FK19" s="135"/>
      <c r="FL19" s="135"/>
      <c r="FM19" s="135"/>
      <c r="FN19" s="135"/>
      <c r="FO19" s="135"/>
      <c r="FP19" s="135"/>
      <c r="FQ19" s="135"/>
      <c r="FR19" s="135"/>
      <c r="FS19" s="135"/>
      <c r="FT19" s="135"/>
      <c r="FU19" s="135"/>
      <c r="FV19" s="135"/>
      <c r="FW19" s="135"/>
      <c r="FX19" s="135"/>
      <c r="FY19" s="135"/>
      <c r="FZ19" s="135"/>
      <c r="GA19" s="135"/>
      <c r="GB19" s="135"/>
      <c r="GC19" s="135"/>
      <c r="GD19" s="135"/>
      <c r="GE19" s="135"/>
      <c r="GF19" s="135"/>
      <c r="GG19" s="135"/>
      <c r="GH19" s="135"/>
      <c r="GI19" s="135"/>
      <c r="GJ19" s="135"/>
      <c r="GK19" s="135"/>
      <c r="GL19" s="135"/>
      <c r="GM19" s="135"/>
      <c r="GN19" s="135"/>
      <c r="GO19" s="135"/>
      <c r="GP19" s="135"/>
      <c r="GQ19" s="135"/>
      <c r="GR19" s="135"/>
      <c r="GS19" s="135"/>
      <c r="GT19" s="135"/>
      <c r="GU19" s="135"/>
      <c r="GV19" s="135"/>
      <c r="GW19" s="135"/>
      <c r="GX19" s="135"/>
      <c r="GY19" s="135"/>
      <c r="GZ19" s="135"/>
      <c r="HA19" s="135"/>
      <c r="HB19" s="135"/>
      <c r="HC19" s="135"/>
      <c r="HD19" s="135"/>
      <c r="HE19" s="135"/>
      <c r="HF19" s="135"/>
      <c r="HG19" s="135"/>
      <c r="HH19" s="135"/>
      <c r="HI19" s="135"/>
      <c r="HJ19" s="135"/>
      <c r="HK19" s="135"/>
      <c r="HL19" s="135"/>
      <c r="HM19" s="135"/>
      <c r="HN19" s="135"/>
      <c r="HO19" s="135"/>
      <c r="HP19" s="135"/>
      <c r="HQ19" s="135"/>
      <c r="HR19" s="135"/>
      <c r="HS19" s="135"/>
      <c r="HT19" s="135"/>
      <c r="HU19" s="135"/>
      <c r="HV19" s="135"/>
      <c r="HW19" s="135"/>
      <c r="HX19" s="135"/>
      <c r="HY19" s="135"/>
      <c r="HZ19" s="135"/>
      <c r="IA19" s="135"/>
      <c r="IB19" s="135"/>
      <c r="IC19" s="135"/>
      <c r="ID19" s="135"/>
      <c r="IE19" s="135"/>
      <c r="IF19" s="135"/>
      <c r="IG19" s="135"/>
      <c r="IH19" s="135"/>
      <c r="II19" s="135"/>
      <c r="IJ19" s="135"/>
      <c r="IK19" s="135"/>
      <c r="IL19" s="135"/>
      <c r="IM19" s="135"/>
      <c r="IN19" s="135"/>
      <c r="IO19" s="135"/>
      <c r="IP19" s="135"/>
      <c r="IQ19" s="135"/>
      <c r="IR19" s="135"/>
      <c r="IS19" s="135"/>
      <c r="IT19" s="135"/>
      <c r="IU19" s="135"/>
      <c r="IV19" s="135"/>
    </row>
    <row r="20" spans="1:256" ht="6" customHeight="1">
      <c r="A20" s="106"/>
      <c r="B20" s="106"/>
      <c r="C20" s="106"/>
      <c r="D20" s="106"/>
      <c r="E20" s="106"/>
      <c r="F20" s="106"/>
      <c r="G20" s="106"/>
      <c r="H20" s="106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272"/>
      <c r="AX20" s="272"/>
      <c r="AY20" s="272"/>
      <c r="AZ20" s="272"/>
      <c r="BA20" s="272"/>
      <c r="BB20" s="272"/>
      <c r="BC20" s="272"/>
      <c r="BD20" s="272"/>
      <c r="BE20" s="272"/>
      <c r="BF20" s="272"/>
      <c r="BG20" s="272"/>
      <c r="BH20" s="272"/>
      <c r="BI20" s="272"/>
      <c r="BJ20" s="272"/>
      <c r="BK20" s="272"/>
      <c r="BL20" s="272"/>
      <c r="BM20" s="272"/>
      <c r="BN20" s="272"/>
      <c r="BO20" s="272"/>
      <c r="BP20" s="272"/>
      <c r="BQ20" s="272"/>
      <c r="BR20" s="272"/>
      <c r="BS20" s="272"/>
      <c r="BT20" s="272"/>
      <c r="BU20" s="272"/>
      <c r="BV20" s="272"/>
      <c r="BW20" s="272"/>
      <c r="BX20" s="272"/>
      <c r="BY20" s="272"/>
      <c r="BZ20" s="272"/>
      <c r="CA20" s="272"/>
      <c r="CB20" s="272"/>
      <c r="CC20" s="272"/>
      <c r="CD20" s="272"/>
      <c r="CE20" s="272"/>
      <c r="CF20" s="272"/>
      <c r="CG20" s="272"/>
      <c r="CH20" s="272"/>
      <c r="CI20" s="272"/>
      <c r="CJ20" s="272"/>
      <c r="CK20" s="272"/>
      <c r="CL20" s="272"/>
      <c r="CM20" s="272"/>
      <c r="CN20" s="272"/>
      <c r="CO20" s="272"/>
      <c r="CP20" s="272"/>
      <c r="CQ20" s="272"/>
      <c r="CR20" s="272"/>
      <c r="CS20" s="272"/>
      <c r="CT20" s="272"/>
      <c r="CU20" s="272"/>
      <c r="CV20" s="272"/>
      <c r="CW20" s="272"/>
      <c r="CX20" s="272"/>
      <c r="CY20" s="272"/>
      <c r="CZ20" s="272"/>
      <c r="DA20" s="272"/>
      <c r="DB20" s="272"/>
      <c r="DC20" s="272"/>
      <c r="DD20" s="272"/>
      <c r="DE20" s="134"/>
      <c r="DF20" s="134"/>
      <c r="DG20" s="134"/>
      <c r="DH20" s="134"/>
      <c r="DI20" s="17"/>
      <c r="DJ20" s="106"/>
      <c r="DK20" s="106"/>
      <c r="DL20" s="106"/>
      <c r="DM20" s="106"/>
      <c r="DN20" s="106"/>
      <c r="DO20" s="106"/>
      <c r="DP20" s="106"/>
      <c r="DQ20" s="106"/>
      <c r="DR20" s="106"/>
      <c r="DS20" s="106"/>
      <c r="DT20" s="107"/>
      <c r="DU20" s="107"/>
      <c r="DV20" s="107"/>
      <c r="DW20" s="107"/>
      <c r="DX20" s="107"/>
      <c r="DY20" s="107"/>
      <c r="DZ20" s="107"/>
      <c r="EA20" s="135"/>
      <c r="EB20" s="135"/>
      <c r="EC20" s="135"/>
      <c r="ED20" s="135"/>
      <c r="EE20" s="135"/>
      <c r="EF20" s="135"/>
      <c r="EG20" s="135"/>
      <c r="EH20" s="135"/>
      <c r="EI20" s="135"/>
      <c r="EJ20" s="135"/>
      <c r="EK20" s="135"/>
      <c r="EL20" s="135"/>
      <c r="EM20" s="135"/>
      <c r="EN20" s="135"/>
      <c r="EO20" s="135"/>
      <c r="EP20" s="135"/>
      <c r="EQ20" s="135"/>
      <c r="ER20" s="135"/>
      <c r="ES20" s="135"/>
      <c r="ET20" s="135"/>
      <c r="EU20" s="135"/>
      <c r="EV20" s="135"/>
      <c r="EW20" s="135"/>
      <c r="EX20" s="135"/>
      <c r="EY20" s="135"/>
      <c r="EZ20" s="135"/>
      <c r="FA20" s="135"/>
      <c r="FB20" s="135"/>
      <c r="FC20" s="135"/>
      <c r="FD20" s="135"/>
      <c r="FE20" s="135"/>
      <c r="FF20" s="135"/>
      <c r="FG20" s="135"/>
      <c r="FH20" s="135"/>
      <c r="FI20" s="135"/>
      <c r="FJ20" s="135"/>
      <c r="FK20" s="135"/>
      <c r="FL20" s="135"/>
      <c r="FM20" s="135"/>
      <c r="FN20" s="135"/>
      <c r="FO20" s="135"/>
      <c r="FP20" s="135"/>
      <c r="FQ20" s="135"/>
      <c r="FR20" s="135"/>
      <c r="FS20" s="135"/>
      <c r="FT20" s="135"/>
      <c r="FU20" s="135"/>
      <c r="FV20" s="135"/>
      <c r="FW20" s="135"/>
      <c r="FX20" s="135"/>
      <c r="FY20" s="135"/>
      <c r="FZ20" s="135"/>
      <c r="GA20" s="135"/>
      <c r="GB20" s="135"/>
      <c r="GC20" s="135"/>
      <c r="GD20" s="135"/>
      <c r="GE20" s="135"/>
      <c r="GF20" s="135"/>
      <c r="GG20" s="135"/>
      <c r="GH20" s="135"/>
      <c r="GI20" s="135"/>
      <c r="GJ20" s="135"/>
      <c r="GK20" s="135"/>
      <c r="GL20" s="135"/>
      <c r="GM20" s="135"/>
      <c r="GN20" s="135"/>
      <c r="GO20" s="135"/>
      <c r="GP20" s="135"/>
      <c r="GQ20" s="135"/>
      <c r="GR20" s="135"/>
      <c r="GS20" s="135"/>
      <c r="GT20" s="135"/>
      <c r="GU20" s="135"/>
      <c r="GV20" s="135"/>
      <c r="GW20" s="135"/>
      <c r="GX20" s="135"/>
      <c r="GY20" s="135"/>
      <c r="GZ20" s="135"/>
      <c r="HA20" s="135"/>
      <c r="HB20" s="135"/>
      <c r="HC20" s="135"/>
      <c r="HD20" s="135"/>
      <c r="HE20" s="135"/>
      <c r="HF20" s="135"/>
      <c r="HG20" s="135"/>
      <c r="HH20" s="135"/>
      <c r="HI20" s="135"/>
      <c r="HJ20" s="135"/>
      <c r="HK20" s="135"/>
      <c r="HL20" s="135"/>
      <c r="HM20" s="135"/>
      <c r="HN20" s="135"/>
      <c r="HO20" s="135"/>
      <c r="HP20" s="135"/>
      <c r="HQ20" s="135"/>
      <c r="HR20" s="135"/>
      <c r="HS20" s="135"/>
      <c r="HT20" s="135"/>
      <c r="HU20" s="135"/>
      <c r="HV20" s="135"/>
      <c r="HW20" s="135"/>
      <c r="HX20" s="135"/>
      <c r="HY20" s="135"/>
      <c r="HZ20" s="135"/>
      <c r="IA20" s="135"/>
      <c r="IB20" s="135"/>
      <c r="IC20" s="135"/>
      <c r="ID20" s="135"/>
      <c r="IE20" s="135"/>
      <c r="IF20" s="135"/>
      <c r="IG20" s="135"/>
      <c r="IH20" s="135"/>
      <c r="II20" s="135"/>
      <c r="IJ20" s="135"/>
      <c r="IK20" s="135"/>
      <c r="IL20" s="135"/>
      <c r="IM20" s="135"/>
      <c r="IN20" s="135"/>
      <c r="IO20" s="135"/>
      <c r="IP20" s="135"/>
      <c r="IQ20" s="135"/>
      <c r="IR20" s="135"/>
      <c r="IS20" s="135"/>
      <c r="IT20" s="135"/>
      <c r="IU20" s="135"/>
      <c r="IV20" s="135"/>
    </row>
    <row r="21" spans="1:256" ht="17.25" customHeight="1">
      <c r="A21" s="106"/>
      <c r="B21" s="106"/>
      <c r="C21" s="106"/>
      <c r="D21" s="106"/>
      <c r="E21" s="106"/>
      <c r="F21" s="106"/>
      <c r="G21" s="106"/>
      <c r="H21" s="106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273">
        <v>41655</v>
      </c>
      <c r="AX21" s="273"/>
      <c r="AY21" s="273"/>
      <c r="AZ21" s="273"/>
      <c r="BA21" s="273">
        <v>41656</v>
      </c>
      <c r="BB21" s="273"/>
      <c r="BC21" s="273"/>
      <c r="BD21" s="273"/>
      <c r="BE21" s="273">
        <v>41657</v>
      </c>
      <c r="BF21" s="273"/>
      <c r="BG21" s="273"/>
      <c r="BH21" s="273"/>
      <c r="BI21" s="273">
        <v>41658</v>
      </c>
      <c r="BJ21" s="273"/>
      <c r="BK21" s="273"/>
      <c r="BL21" s="273"/>
      <c r="BM21" s="273">
        <v>41659</v>
      </c>
      <c r="BN21" s="273"/>
      <c r="BO21" s="273"/>
      <c r="BP21" s="273"/>
      <c r="BQ21" s="273">
        <v>41660</v>
      </c>
      <c r="BR21" s="273"/>
      <c r="BS21" s="273"/>
      <c r="BT21" s="273"/>
      <c r="BU21" s="273">
        <v>41661</v>
      </c>
      <c r="BV21" s="273"/>
      <c r="BW21" s="273"/>
      <c r="BX21" s="273"/>
      <c r="BY21" s="273">
        <v>41662</v>
      </c>
      <c r="BZ21" s="273"/>
      <c r="CA21" s="273"/>
      <c r="CB21" s="273"/>
      <c r="CC21" s="273">
        <v>41663</v>
      </c>
      <c r="CD21" s="273"/>
      <c r="CE21" s="273"/>
      <c r="CF21" s="273"/>
      <c r="CG21" s="273">
        <v>41664</v>
      </c>
      <c r="CH21" s="273"/>
      <c r="CI21" s="273"/>
      <c r="CJ21" s="273"/>
      <c r="CK21" s="273">
        <v>41665</v>
      </c>
      <c r="CL21" s="273"/>
      <c r="CM21" s="273"/>
      <c r="CN21" s="273"/>
      <c r="CO21" s="273">
        <v>41666</v>
      </c>
      <c r="CP21" s="273"/>
      <c r="CQ21" s="273"/>
      <c r="CR21" s="273"/>
      <c r="CS21" s="273">
        <v>41667</v>
      </c>
      <c r="CT21" s="273"/>
      <c r="CU21" s="273"/>
      <c r="CV21" s="273"/>
      <c r="CW21" s="273">
        <v>41668</v>
      </c>
      <c r="CX21" s="273"/>
      <c r="CY21" s="273"/>
      <c r="CZ21" s="273"/>
      <c r="DA21" s="273">
        <v>41669</v>
      </c>
      <c r="DB21" s="273"/>
      <c r="DC21" s="273"/>
      <c r="DD21" s="273"/>
      <c r="DE21" s="273">
        <v>41670</v>
      </c>
      <c r="DF21" s="273"/>
      <c r="DG21" s="273"/>
      <c r="DH21" s="273"/>
      <c r="DI21" s="11"/>
      <c r="DJ21" s="139" t="s">
        <v>34</v>
      </c>
      <c r="DK21" s="140"/>
      <c r="DL21" s="140"/>
      <c r="DM21" s="140"/>
      <c r="DN21" s="140"/>
      <c r="DO21" s="140"/>
      <c r="DP21" s="140"/>
      <c r="DQ21" s="140"/>
      <c r="DR21" s="140"/>
      <c r="DS21" s="140"/>
      <c r="DT21" s="140"/>
      <c r="DU21" s="140"/>
      <c r="DV21" s="140"/>
      <c r="DW21" s="140"/>
      <c r="DX21" s="140"/>
      <c r="DY21" s="140"/>
      <c r="DZ21" s="141"/>
      <c r="EA21" s="135"/>
      <c r="EB21" s="135"/>
      <c r="EC21" s="135"/>
      <c r="ED21" s="135"/>
      <c r="EE21" s="135"/>
      <c r="EF21" s="135"/>
      <c r="EG21" s="135"/>
      <c r="EH21" s="135"/>
      <c r="EI21" s="135"/>
      <c r="EJ21" s="135"/>
      <c r="EK21" s="135"/>
      <c r="EL21" s="135"/>
      <c r="EM21" s="135"/>
      <c r="EN21" s="135"/>
      <c r="EO21" s="135"/>
      <c r="EP21" s="135"/>
      <c r="EQ21" s="135"/>
      <c r="ER21" s="135"/>
      <c r="ES21" s="135"/>
      <c r="ET21" s="135"/>
      <c r="EU21" s="135"/>
      <c r="EV21" s="135"/>
      <c r="EW21" s="135"/>
      <c r="EX21" s="135"/>
      <c r="EY21" s="135"/>
      <c r="EZ21" s="135"/>
      <c r="FA21" s="135"/>
      <c r="FB21" s="135"/>
      <c r="FC21" s="135"/>
      <c r="FD21" s="135"/>
      <c r="FE21" s="135"/>
      <c r="FF21" s="135"/>
      <c r="FG21" s="135"/>
      <c r="FH21" s="135"/>
      <c r="FI21" s="135"/>
      <c r="FJ21" s="135"/>
      <c r="FK21" s="135"/>
      <c r="FL21" s="135"/>
      <c r="FM21" s="135"/>
      <c r="FN21" s="135"/>
      <c r="FO21" s="135"/>
      <c r="FP21" s="135"/>
      <c r="FQ21" s="135"/>
      <c r="FR21" s="135"/>
      <c r="FS21" s="135"/>
      <c r="FT21" s="135"/>
      <c r="FU21" s="135"/>
      <c r="FV21" s="135"/>
      <c r="FW21" s="135"/>
      <c r="FX21" s="135"/>
      <c r="FY21" s="135"/>
      <c r="FZ21" s="135"/>
      <c r="GA21" s="135"/>
      <c r="GB21" s="135"/>
      <c r="GC21" s="135"/>
      <c r="GD21" s="135"/>
      <c r="GE21" s="135"/>
      <c r="GF21" s="135"/>
      <c r="GG21" s="135"/>
      <c r="GH21" s="135"/>
      <c r="GI21" s="135"/>
      <c r="GJ21" s="135"/>
      <c r="GK21" s="135"/>
      <c r="GL21" s="135"/>
      <c r="GM21" s="135"/>
      <c r="GN21" s="135"/>
      <c r="GO21" s="135"/>
      <c r="GP21" s="135"/>
      <c r="GQ21" s="135"/>
      <c r="GR21" s="135"/>
      <c r="GS21" s="135"/>
      <c r="GT21" s="135"/>
      <c r="GU21" s="135"/>
      <c r="GV21" s="135"/>
      <c r="GW21" s="135"/>
      <c r="GX21" s="135"/>
      <c r="GY21" s="135"/>
      <c r="GZ21" s="135"/>
      <c r="HA21" s="135"/>
      <c r="HB21" s="135"/>
      <c r="HC21" s="135"/>
      <c r="HD21" s="135"/>
      <c r="HE21" s="135"/>
      <c r="HF21" s="135"/>
      <c r="HG21" s="135"/>
      <c r="HH21" s="135"/>
      <c r="HI21" s="135"/>
      <c r="HJ21" s="135"/>
      <c r="HK21" s="135"/>
      <c r="HL21" s="135"/>
      <c r="HM21" s="135"/>
      <c r="HN21" s="135"/>
      <c r="HO21" s="135"/>
      <c r="HP21" s="135"/>
      <c r="HQ21" s="135"/>
      <c r="HR21" s="135"/>
      <c r="HS21" s="135"/>
      <c r="HT21" s="135"/>
      <c r="HU21" s="135"/>
      <c r="HV21" s="135"/>
      <c r="HW21" s="135"/>
      <c r="HX21" s="135"/>
      <c r="HY21" s="135"/>
      <c r="HZ21" s="135"/>
      <c r="IA21" s="135"/>
      <c r="IB21" s="135"/>
      <c r="IC21" s="135"/>
      <c r="ID21" s="135"/>
      <c r="IE21" s="135"/>
      <c r="IF21" s="135"/>
      <c r="IG21" s="135"/>
      <c r="IH21" s="135"/>
      <c r="II21" s="135"/>
      <c r="IJ21" s="135"/>
      <c r="IK21" s="135"/>
      <c r="IL21" s="135"/>
      <c r="IM21" s="135"/>
      <c r="IN21" s="135"/>
      <c r="IO21" s="135"/>
      <c r="IP21" s="135"/>
      <c r="IQ21" s="135"/>
      <c r="IR21" s="135"/>
      <c r="IS21" s="135"/>
      <c r="IT21" s="135"/>
      <c r="IU21" s="135"/>
      <c r="IV21" s="135"/>
    </row>
    <row r="22" spans="1:256" ht="17.25" customHeight="1">
      <c r="A22" s="106"/>
      <c r="B22" s="106"/>
      <c r="C22" s="106"/>
      <c r="D22" s="106"/>
      <c r="E22" s="106"/>
      <c r="F22" s="106"/>
      <c r="G22" s="106"/>
      <c r="H22" s="106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273"/>
      <c r="AX22" s="273"/>
      <c r="AY22" s="273"/>
      <c r="AZ22" s="273"/>
      <c r="BA22" s="273"/>
      <c r="BB22" s="273"/>
      <c r="BC22" s="273"/>
      <c r="BD22" s="273"/>
      <c r="BE22" s="273"/>
      <c r="BF22" s="273"/>
      <c r="BG22" s="273"/>
      <c r="BH22" s="273"/>
      <c r="BI22" s="273"/>
      <c r="BJ22" s="273"/>
      <c r="BK22" s="273"/>
      <c r="BL22" s="273"/>
      <c r="BM22" s="273"/>
      <c r="BN22" s="273"/>
      <c r="BO22" s="273"/>
      <c r="BP22" s="273"/>
      <c r="BQ22" s="273"/>
      <c r="BR22" s="273"/>
      <c r="BS22" s="273"/>
      <c r="BT22" s="273"/>
      <c r="BU22" s="273"/>
      <c r="BV22" s="273"/>
      <c r="BW22" s="273"/>
      <c r="BX22" s="273"/>
      <c r="BY22" s="273"/>
      <c r="BZ22" s="273"/>
      <c r="CA22" s="273"/>
      <c r="CB22" s="273"/>
      <c r="CC22" s="273"/>
      <c r="CD22" s="273"/>
      <c r="CE22" s="273"/>
      <c r="CF22" s="273"/>
      <c r="CG22" s="273"/>
      <c r="CH22" s="273"/>
      <c r="CI22" s="273"/>
      <c r="CJ22" s="273"/>
      <c r="CK22" s="273"/>
      <c r="CL22" s="273"/>
      <c r="CM22" s="273"/>
      <c r="CN22" s="273"/>
      <c r="CO22" s="273"/>
      <c r="CP22" s="273"/>
      <c r="CQ22" s="273"/>
      <c r="CR22" s="273"/>
      <c r="CS22" s="273"/>
      <c r="CT22" s="273"/>
      <c r="CU22" s="273"/>
      <c r="CV22" s="273"/>
      <c r="CW22" s="273"/>
      <c r="CX22" s="273"/>
      <c r="CY22" s="273"/>
      <c r="CZ22" s="273"/>
      <c r="DA22" s="273"/>
      <c r="DB22" s="273"/>
      <c r="DC22" s="273"/>
      <c r="DD22" s="273"/>
      <c r="DE22" s="273"/>
      <c r="DF22" s="273"/>
      <c r="DG22" s="273"/>
      <c r="DH22" s="273"/>
      <c r="DI22" s="11"/>
      <c r="DJ22" s="136" t="s">
        <v>35</v>
      </c>
      <c r="DK22" s="137"/>
      <c r="DL22" s="137"/>
      <c r="DM22" s="137"/>
      <c r="DN22" s="137"/>
      <c r="DO22" s="137"/>
      <c r="DP22" s="137"/>
      <c r="DQ22" s="137"/>
      <c r="DR22" s="137"/>
      <c r="DS22" s="137"/>
      <c r="DT22" s="137"/>
      <c r="DU22" s="137"/>
      <c r="DV22" s="137"/>
      <c r="DW22" s="137"/>
      <c r="DX22" s="137"/>
      <c r="DY22" s="137"/>
      <c r="DZ22" s="138"/>
      <c r="EA22" s="135"/>
      <c r="EB22" s="135"/>
      <c r="EC22" s="135"/>
      <c r="ED22" s="135"/>
      <c r="EE22" s="135"/>
      <c r="EF22" s="135"/>
      <c r="EG22" s="135"/>
      <c r="EH22" s="135"/>
      <c r="EI22" s="135"/>
      <c r="EJ22" s="135"/>
      <c r="EK22" s="135"/>
      <c r="EL22" s="135"/>
      <c r="EM22" s="135"/>
      <c r="EN22" s="135"/>
      <c r="EO22" s="135"/>
      <c r="EP22" s="135"/>
      <c r="EQ22" s="135"/>
      <c r="ER22" s="135"/>
      <c r="ES22" s="135"/>
      <c r="ET22" s="135"/>
      <c r="EU22" s="135"/>
      <c r="EV22" s="135"/>
      <c r="EW22" s="135"/>
      <c r="EX22" s="135"/>
      <c r="EY22" s="135"/>
      <c r="EZ22" s="135"/>
      <c r="FA22" s="135"/>
      <c r="FB22" s="135"/>
      <c r="FC22" s="135"/>
      <c r="FD22" s="135"/>
      <c r="FE22" s="135"/>
      <c r="FF22" s="135"/>
      <c r="FG22" s="135"/>
      <c r="FH22" s="135"/>
      <c r="FI22" s="135"/>
      <c r="FJ22" s="135"/>
      <c r="FK22" s="135"/>
      <c r="FL22" s="135"/>
      <c r="FM22" s="135"/>
      <c r="FN22" s="135"/>
      <c r="FO22" s="135"/>
      <c r="FP22" s="135"/>
      <c r="FQ22" s="135"/>
      <c r="FR22" s="135"/>
      <c r="FS22" s="135"/>
      <c r="FT22" s="135"/>
      <c r="FU22" s="135"/>
      <c r="FV22" s="135"/>
      <c r="FW22" s="135"/>
      <c r="FX22" s="135"/>
      <c r="FY22" s="135"/>
      <c r="FZ22" s="135"/>
      <c r="GA22" s="135"/>
      <c r="GB22" s="135"/>
      <c r="GC22" s="135"/>
      <c r="GD22" s="135"/>
      <c r="GE22" s="135"/>
      <c r="GF22" s="135"/>
      <c r="GG22" s="135"/>
      <c r="GH22" s="135"/>
      <c r="GI22" s="135"/>
      <c r="GJ22" s="135"/>
      <c r="GK22" s="135"/>
      <c r="GL22" s="135"/>
      <c r="GM22" s="135"/>
      <c r="GN22" s="135"/>
      <c r="GO22" s="135"/>
      <c r="GP22" s="135"/>
      <c r="GQ22" s="135"/>
      <c r="GR22" s="135"/>
      <c r="GS22" s="135"/>
      <c r="GT22" s="135"/>
      <c r="GU22" s="135"/>
      <c r="GV22" s="135"/>
      <c r="GW22" s="135"/>
      <c r="GX22" s="135"/>
      <c r="GY22" s="135"/>
      <c r="GZ22" s="135"/>
      <c r="HA22" s="135"/>
      <c r="HB22" s="135"/>
      <c r="HC22" s="135"/>
      <c r="HD22" s="135"/>
      <c r="HE22" s="135"/>
      <c r="HF22" s="135"/>
      <c r="HG22" s="135"/>
      <c r="HH22" s="135"/>
      <c r="HI22" s="135"/>
      <c r="HJ22" s="135"/>
      <c r="HK22" s="135"/>
      <c r="HL22" s="135"/>
      <c r="HM22" s="135"/>
      <c r="HN22" s="135"/>
      <c r="HO22" s="135"/>
      <c r="HP22" s="135"/>
      <c r="HQ22" s="135"/>
      <c r="HR22" s="135"/>
      <c r="HS22" s="135"/>
      <c r="HT22" s="135"/>
      <c r="HU22" s="135"/>
      <c r="HV22" s="135"/>
      <c r="HW22" s="135"/>
      <c r="HX22" s="135"/>
      <c r="HY22" s="135"/>
      <c r="HZ22" s="135"/>
      <c r="IA22" s="135"/>
      <c r="IB22" s="135"/>
      <c r="IC22" s="135"/>
      <c r="ID22" s="135"/>
      <c r="IE22" s="135"/>
      <c r="IF22" s="135"/>
      <c r="IG22" s="135"/>
      <c r="IH22" s="135"/>
      <c r="II22" s="135"/>
      <c r="IJ22" s="135"/>
      <c r="IK22" s="135"/>
      <c r="IL22" s="135"/>
      <c r="IM22" s="135"/>
      <c r="IN22" s="135"/>
      <c r="IO22" s="135"/>
      <c r="IP22" s="135"/>
      <c r="IQ22" s="135"/>
      <c r="IR22" s="135"/>
      <c r="IS22" s="135"/>
      <c r="IT22" s="135"/>
      <c r="IU22" s="135"/>
      <c r="IV22" s="135"/>
    </row>
    <row r="23" spans="1:256" s="6" customFormat="1" ht="12.75" customHeight="1" thickBot="1">
      <c r="A23" s="104">
        <v>1</v>
      </c>
      <c r="B23" s="104"/>
      <c r="C23" s="104"/>
      <c r="D23" s="104"/>
      <c r="E23" s="104"/>
      <c r="F23" s="104"/>
      <c r="G23" s="104"/>
      <c r="H23" s="104"/>
      <c r="I23" s="104">
        <v>2</v>
      </c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>
        <v>3</v>
      </c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>
        <v>4</v>
      </c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5"/>
      <c r="DJ23" s="104">
        <v>5</v>
      </c>
      <c r="DK23" s="104"/>
      <c r="DL23" s="104"/>
      <c r="DM23" s="104"/>
      <c r="DN23" s="104"/>
      <c r="DO23" s="104"/>
      <c r="DP23" s="104"/>
      <c r="DQ23" s="104"/>
      <c r="DR23" s="104"/>
      <c r="DS23" s="104"/>
      <c r="DT23" s="104">
        <v>6</v>
      </c>
      <c r="DU23" s="104"/>
      <c r="DV23" s="104"/>
      <c r="DW23" s="104"/>
      <c r="DX23" s="104"/>
      <c r="DY23" s="104"/>
      <c r="DZ23" s="104"/>
      <c r="EA23" s="104">
        <v>7</v>
      </c>
      <c r="EB23" s="104"/>
      <c r="EC23" s="104"/>
      <c r="ED23" s="104"/>
      <c r="EE23" s="104"/>
      <c r="EF23" s="104"/>
      <c r="EG23" s="104"/>
      <c r="EH23" s="104"/>
      <c r="EI23" s="104"/>
      <c r="EJ23" s="104"/>
      <c r="EK23" s="104">
        <v>8</v>
      </c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>
        <v>9</v>
      </c>
      <c r="FA23" s="104"/>
      <c r="FB23" s="104"/>
      <c r="FC23" s="104"/>
      <c r="FD23" s="104"/>
      <c r="FE23" s="104"/>
      <c r="FF23" s="104"/>
      <c r="FG23" s="104"/>
      <c r="FH23" s="104">
        <v>10</v>
      </c>
      <c r="FI23" s="104"/>
      <c r="FJ23" s="104"/>
      <c r="FK23" s="104"/>
      <c r="FL23" s="104"/>
      <c r="FM23" s="104"/>
      <c r="FN23" s="104"/>
      <c r="FO23" s="104"/>
      <c r="FP23" s="104"/>
      <c r="FQ23" s="104"/>
      <c r="FR23" s="104">
        <v>11</v>
      </c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>
        <v>12</v>
      </c>
      <c r="GH23" s="104"/>
      <c r="GI23" s="104"/>
      <c r="GJ23" s="104"/>
      <c r="GK23" s="104"/>
      <c r="GL23" s="104"/>
      <c r="GM23" s="104"/>
      <c r="GN23" s="104"/>
      <c r="GO23" s="104">
        <v>13</v>
      </c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>
        <v>14</v>
      </c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>
        <v>15</v>
      </c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>
        <v>16</v>
      </c>
      <c r="II23" s="104"/>
      <c r="IJ23" s="104"/>
      <c r="IK23" s="104"/>
      <c r="IL23" s="104"/>
      <c r="IM23" s="104"/>
      <c r="IN23" s="104"/>
      <c r="IO23" s="104"/>
      <c r="IP23" s="104"/>
      <c r="IQ23" s="104"/>
      <c r="IR23" s="104"/>
      <c r="IS23" s="104"/>
      <c r="IT23" s="104"/>
      <c r="IU23" s="104"/>
      <c r="IV23" s="104"/>
    </row>
    <row r="24" spans="1:256" s="6" customFormat="1" ht="13.5" customHeight="1" thickBot="1">
      <c r="A24" s="142" t="s">
        <v>36</v>
      </c>
      <c r="B24" s="142"/>
      <c r="C24" s="142"/>
      <c r="D24" s="142"/>
      <c r="E24" s="142"/>
      <c r="F24" s="142"/>
      <c r="G24" s="142"/>
      <c r="H24" s="142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6" t="s">
        <v>48</v>
      </c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8" t="s">
        <v>126</v>
      </c>
      <c r="AX24" s="148"/>
      <c r="AY24" s="148"/>
      <c r="AZ24" s="148"/>
      <c r="BA24" s="148" t="s">
        <v>126</v>
      </c>
      <c r="BB24" s="148"/>
      <c r="BC24" s="148"/>
      <c r="BD24" s="148"/>
      <c r="BE24" s="148" t="s">
        <v>126</v>
      </c>
      <c r="BF24" s="148"/>
      <c r="BG24" s="148"/>
      <c r="BH24" s="148"/>
      <c r="BI24" s="148" t="s">
        <v>126</v>
      </c>
      <c r="BJ24" s="148"/>
      <c r="BK24" s="148"/>
      <c r="BL24" s="148"/>
      <c r="BM24" s="148" t="s">
        <v>126</v>
      </c>
      <c r="BN24" s="148"/>
      <c r="BO24" s="148"/>
      <c r="BP24" s="148"/>
      <c r="BQ24" s="148" t="s">
        <v>125</v>
      </c>
      <c r="BR24" s="148"/>
      <c r="BS24" s="148"/>
      <c r="BT24" s="148"/>
      <c r="BU24" s="148" t="s">
        <v>125</v>
      </c>
      <c r="BV24" s="148"/>
      <c r="BW24" s="148"/>
      <c r="BX24" s="148"/>
      <c r="BY24" s="148" t="s">
        <v>126</v>
      </c>
      <c r="BZ24" s="148"/>
      <c r="CA24" s="148"/>
      <c r="CB24" s="148"/>
      <c r="CC24" s="148" t="s">
        <v>126</v>
      </c>
      <c r="CD24" s="148"/>
      <c r="CE24" s="148"/>
      <c r="CF24" s="148"/>
      <c r="CG24" s="148" t="s">
        <v>126</v>
      </c>
      <c r="CH24" s="148"/>
      <c r="CI24" s="148"/>
      <c r="CJ24" s="148"/>
      <c r="CK24" s="149" t="s">
        <v>127</v>
      </c>
      <c r="CL24" s="150"/>
      <c r="CM24" s="150"/>
      <c r="CN24" s="151"/>
      <c r="CO24" s="148" t="s">
        <v>127</v>
      </c>
      <c r="CP24" s="148"/>
      <c r="CQ24" s="148"/>
      <c r="CR24" s="148"/>
      <c r="CS24" s="148" t="s">
        <v>128</v>
      </c>
      <c r="CT24" s="148"/>
      <c r="CU24" s="148"/>
      <c r="CV24" s="148"/>
      <c r="CW24" s="148" t="s">
        <v>128</v>
      </c>
      <c r="CX24" s="148"/>
      <c r="CY24" s="148"/>
      <c r="CZ24" s="148"/>
      <c r="DA24" s="148" t="s">
        <v>128</v>
      </c>
      <c r="DB24" s="148"/>
      <c r="DC24" s="148"/>
      <c r="DD24" s="148"/>
      <c r="DE24" s="148" t="s">
        <v>23</v>
      </c>
      <c r="DF24" s="148"/>
      <c r="DG24" s="148"/>
      <c r="DH24" s="148"/>
      <c r="DI24" s="16"/>
      <c r="DJ24" s="159">
        <f>COUNTIF(AW24:DE24,"*Я*")</f>
        <v>8</v>
      </c>
      <c r="DK24" s="159"/>
      <c r="DL24" s="159"/>
      <c r="DM24" s="159"/>
      <c r="DN24" s="159"/>
      <c r="DO24" s="159"/>
      <c r="DP24" s="159"/>
      <c r="DQ24" s="159"/>
      <c r="DR24" s="159"/>
      <c r="DS24" s="159"/>
      <c r="DT24" s="160">
        <f>SUM(DJ24+DJ26)</f>
        <v>8</v>
      </c>
      <c r="DU24" s="161"/>
      <c r="DV24" s="161"/>
      <c r="DW24" s="161"/>
      <c r="DX24" s="161"/>
      <c r="DY24" s="161"/>
      <c r="DZ24" s="162"/>
      <c r="EA24" s="116"/>
      <c r="EB24" s="116"/>
      <c r="EC24" s="116"/>
      <c r="ED24" s="116"/>
      <c r="EE24" s="116"/>
      <c r="EF24" s="116"/>
      <c r="EG24" s="116"/>
      <c r="EH24" s="116"/>
      <c r="EI24" s="116"/>
      <c r="EJ24" s="116"/>
      <c r="EK24" s="116"/>
      <c r="EL24" s="116"/>
      <c r="EM24" s="116"/>
      <c r="EN24" s="116"/>
      <c r="EO24" s="116"/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07"/>
      <c r="FA24" s="107"/>
      <c r="FB24" s="107"/>
      <c r="FC24" s="107"/>
      <c r="FD24" s="107"/>
      <c r="FE24" s="107"/>
      <c r="FF24" s="107"/>
      <c r="FG24" s="107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07"/>
      <c r="GH24" s="107"/>
      <c r="GI24" s="107"/>
      <c r="GJ24" s="107"/>
      <c r="GK24" s="107"/>
      <c r="GL24" s="107"/>
      <c r="GM24" s="107"/>
      <c r="GN24" s="107"/>
      <c r="GO24" s="156"/>
      <c r="GP24" s="156"/>
      <c r="GQ24" s="156"/>
      <c r="GR24" s="156"/>
      <c r="GS24" s="156"/>
      <c r="GT24" s="156"/>
      <c r="GU24" s="156"/>
      <c r="GV24" s="156"/>
      <c r="GW24" s="156"/>
      <c r="GX24" s="156"/>
      <c r="GY24" s="156"/>
      <c r="GZ24" s="156"/>
      <c r="HA24" s="156"/>
      <c r="HB24" s="156"/>
      <c r="HC24" s="156"/>
      <c r="HD24" s="157"/>
      <c r="HE24" s="157"/>
      <c r="HF24" s="157"/>
      <c r="HG24" s="157"/>
      <c r="HH24" s="157"/>
      <c r="HI24" s="157"/>
      <c r="HJ24" s="157"/>
      <c r="HK24" s="157"/>
      <c r="HL24" s="157"/>
      <c r="HM24" s="157"/>
      <c r="HN24" s="157"/>
      <c r="HO24" s="157"/>
      <c r="HP24" s="157"/>
      <c r="HQ24" s="157"/>
      <c r="HR24" s="157"/>
      <c r="HS24" s="158" t="s">
        <v>38</v>
      </c>
      <c r="HT24" s="158"/>
      <c r="HU24" s="158"/>
      <c r="HV24" s="158"/>
      <c r="HW24" s="158"/>
      <c r="HX24" s="158"/>
      <c r="HY24" s="158"/>
      <c r="HZ24" s="158"/>
      <c r="IA24" s="158"/>
      <c r="IB24" s="158"/>
      <c r="IC24" s="158"/>
      <c r="ID24" s="158"/>
      <c r="IE24" s="158"/>
      <c r="IF24" s="158"/>
      <c r="IG24" s="158"/>
      <c r="IH24" s="152">
        <f>COUNTIF(AW24:DH27,"*В*")</f>
        <v>2</v>
      </c>
      <c r="II24" s="152"/>
      <c r="IJ24" s="152"/>
      <c r="IK24" s="152"/>
      <c r="IL24" s="152"/>
      <c r="IM24" s="152"/>
      <c r="IN24" s="152"/>
      <c r="IO24" s="152"/>
      <c r="IP24" s="152"/>
      <c r="IQ24" s="152"/>
      <c r="IR24" s="152"/>
      <c r="IS24" s="152"/>
      <c r="IT24" s="152"/>
      <c r="IU24" s="152"/>
      <c r="IV24" s="152"/>
    </row>
    <row r="25" spans="1:256" s="6" customFormat="1" ht="13.5" customHeight="1" thickBot="1">
      <c r="A25" s="142"/>
      <c r="B25" s="142"/>
      <c r="C25" s="142"/>
      <c r="D25" s="142"/>
      <c r="E25" s="142"/>
      <c r="F25" s="142"/>
      <c r="G25" s="142"/>
      <c r="H25" s="142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94" t="s">
        <v>53</v>
      </c>
      <c r="AX25" s="95"/>
      <c r="AY25" s="95"/>
      <c r="AZ25" s="96"/>
      <c r="BA25" s="94" t="s">
        <v>53</v>
      </c>
      <c r="BB25" s="95"/>
      <c r="BC25" s="95"/>
      <c r="BD25" s="96"/>
      <c r="BE25" s="94" t="s">
        <v>53</v>
      </c>
      <c r="BF25" s="95"/>
      <c r="BG25" s="95"/>
      <c r="BH25" s="96"/>
      <c r="BI25" s="94" t="s">
        <v>53</v>
      </c>
      <c r="BJ25" s="95"/>
      <c r="BK25" s="95"/>
      <c r="BL25" s="96"/>
      <c r="BM25" s="153">
        <v>7</v>
      </c>
      <c r="BN25" s="154"/>
      <c r="BO25" s="154"/>
      <c r="BP25" s="155"/>
      <c r="BQ25" s="153"/>
      <c r="BR25" s="154"/>
      <c r="BS25" s="154"/>
      <c r="BT25" s="155"/>
      <c r="BU25" s="153"/>
      <c r="BV25" s="154"/>
      <c r="BW25" s="154"/>
      <c r="BX25" s="155"/>
      <c r="BY25" s="153"/>
      <c r="BZ25" s="154"/>
      <c r="CA25" s="154"/>
      <c r="CB25" s="155"/>
      <c r="CC25" s="94" t="s">
        <v>53</v>
      </c>
      <c r="CD25" s="95"/>
      <c r="CE25" s="95"/>
      <c r="CF25" s="96"/>
      <c r="CG25" s="94" t="s">
        <v>53</v>
      </c>
      <c r="CH25" s="95"/>
      <c r="CI25" s="95"/>
      <c r="CJ25" s="96"/>
      <c r="CK25" s="153"/>
      <c r="CL25" s="154"/>
      <c r="CM25" s="154"/>
      <c r="CN25" s="155"/>
      <c r="CO25" s="153"/>
      <c r="CP25" s="154"/>
      <c r="CQ25" s="154"/>
      <c r="CR25" s="155"/>
      <c r="CS25" s="153"/>
      <c r="CT25" s="154"/>
      <c r="CU25" s="154"/>
      <c r="CV25" s="155"/>
      <c r="CW25" s="153"/>
      <c r="CX25" s="154"/>
      <c r="CY25" s="154"/>
      <c r="CZ25" s="155"/>
      <c r="DA25" s="153"/>
      <c r="DB25" s="154"/>
      <c r="DC25" s="154"/>
      <c r="DD25" s="155"/>
      <c r="DE25" s="153" t="s">
        <v>123</v>
      </c>
      <c r="DF25" s="154"/>
      <c r="DG25" s="154"/>
      <c r="DH25" s="155"/>
      <c r="DI25" s="19"/>
      <c r="DJ25" s="166">
        <f>SUM(AW25+BA25+BE25+BI25+BM25+BQ25+BU25+BY25+CC25+CG25+CK25+CO25+CS25+CW25+DA25)</f>
        <v>56.5</v>
      </c>
      <c r="DK25" s="166"/>
      <c r="DL25" s="166"/>
      <c r="DM25" s="166"/>
      <c r="DN25" s="166"/>
      <c r="DO25" s="166"/>
      <c r="DP25" s="166"/>
      <c r="DQ25" s="166"/>
      <c r="DR25" s="166"/>
      <c r="DS25" s="166"/>
      <c r="DT25" s="163"/>
      <c r="DU25" s="164"/>
      <c r="DV25" s="164"/>
      <c r="DW25" s="164"/>
      <c r="DX25" s="164"/>
      <c r="DY25" s="164"/>
      <c r="DZ25" s="165"/>
      <c r="EA25" s="116"/>
      <c r="EB25" s="116"/>
      <c r="EC25" s="116"/>
      <c r="ED25" s="116"/>
      <c r="EE25" s="116"/>
      <c r="EF25" s="116"/>
      <c r="EG25" s="116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68"/>
      <c r="FA25" s="168"/>
      <c r="FB25" s="168"/>
      <c r="FC25" s="168"/>
      <c r="FD25" s="168"/>
      <c r="FE25" s="168"/>
      <c r="FF25" s="168"/>
      <c r="FG25" s="168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07"/>
      <c r="GH25" s="107"/>
      <c r="GI25" s="107"/>
      <c r="GJ25" s="107"/>
      <c r="GK25" s="107"/>
      <c r="GL25" s="107"/>
      <c r="GM25" s="107"/>
      <c r="GN25" s="107"/>
      <c r="GO25" s="169"/>
      <c r="GP25" s="169"/>
      <c r="GQ25" s="169"/>
      <c r="GR25" s="169"/>
      <c r="GS25" s="169"/>
      <c r="GT25" s="169"/>
      <c r="GU25" s="169"/>
      <c r="GV25" s="169"/>
      <c r="GW25" s="169"/>
      <c r="GX25" s="169"/>
      <c r="GY25" s="169"/>
      <c r="GZ25" s="169"/>
      <c r="HA25" s="169"/>
      <c r="HB25" s="169"/>
      <c r="HC25" s="169"/>
      <c r="HD25" s="170"/>
      <c r="HE25" s="170"/>
      <c r="HF25" s="170"/>
      <c r="HG25" s="170"/>
      <c r="HH25" s="170"/>
      <c r="HI25" s="170"/>
      <c r="HJ25" s="170"/>
      <c r="HK25" s="170"/>
      <c r="HL25" s="170"/>
      <c r="HM25" s="170"/>
      <c r="HN25" s="170"/>
      <c r="HO25" s="170"/>
      <c r="HP25" s="170"/>
      <c r="HQ25" s="170"/>
      <c r="HR25" s="170"/>
      <c r="HS25" s="158" t="s">
        <v>121</v>
      </c>
      <c r="HT25" s="158"/>
      <c r="HU25" s="158"/>
      <c r="HV25" s="158"/>
      <c r="HW25" s="158"/>
      <c r="HX25" s="158"/>
      <c r="HY25" s="158"/>
      <c r="HZ25" s="158"/>
      <c r="IA25" s="158"/>
      <c r="IB25" s="158"/>
      <c r="IC25" s="158"/>
      <c r="ID25" s="158"/>
      <c r="IE25" s="158"/>
      <c r="IF25" s="158"/>
      <c r="IG25" s="158"/>
      <c r="IH25" s="167">
        <f>COUNTIF(AW24:DH27,"*ОТ*")</f>
        <v>2</v>
      </c>
      <c r="II25" s="167"/>
      <c r="IJ25" s="167"/>
      <c r="IK25" s="167"/>
      <c r="IL25" s="167"/>
      <c r="IM25" s="167"/>
      <c r="IN25" s="167"/>
      <c r="IO25" s="167"/>
      <c r="IP25" s="167"/>
      <c r="IQ25" s="167"/>
      <c r="IR25" s="167"/>
      <c r="IS25" s="167"/>
      <c r="IT25" s="167"/>
      <c r="IU25" s="167"/>
      <c r="IV25" s="167"/>
    </row>
    <row r="26" spans="1:256" s="6" customFormat="1" ht="13.5" customHeight="1" thickBot="1">
      <c r="A26" s="142"/>
      <c r="B26" s="142"/>
      <c r="C26" s="142"/>
      <c r="D26" s="142"/>
      <c r="E26" s="142"/>
      <c r="F26" s="142"/>
      <c r="G26" s="142"/>
      <c r="H26" s="142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  <c r="BI26" s="146"/>
      <c r="BJ26" s="146"/>
      <c r="BK26" s="146"/>
      <c r="BL26" s="146"/>
      <c r="BM26" s="146"/>
      <c r="BN26" s="146"/>
      <c r="BO26" s="146"/>
      <c r="BP26" s="146"/>
      <c r="BQ26" s="146"/>
      <c r="BR26" s="146"/>
      <c r="BS26" s="146"/>
      <c r="BT26" s="146"/>
      <c r="BU26" s="146"/>
      <c r="BV26" s="146"/>
      <c r="BW26" s="146"/>
      <c r="BX26" s="146"/>
      <c r="BY26" s="146"/>
      <c r="BZ26" s="146"/>
      <c r="CA26" s="146"/>
      <c r="CB26" s="146"/>
      <c r="CC26" s="146"/>
      <c r="CD26" s="146"/>
      <c r="CE26" s="146"/>
      <c r="CF26" s="146"/>
      <c r="CG26" s="146"/>
      <c r="CH26" s="146"/>
      <c r="CI26" s="146"/>
      <c r="CJ26" s="146"/>
      <c r="CK26" s="146"/>
      <c r="CL26" s="146"/>
      <c r="CM26" s="146"/>
      <c r="CN26" s="146"/>
      <c r="CO26" s="146"/>
      <c r="CP26" s="146"/>
      <c r="CQ26" s="146"/>
      <c r="CR26" s="146"/>
      <c r="CS26" s="146"/>
      <c r="CT26" s="146"/>
      <c r="CU26" s="146"/>
      <c r="CV26" s="146"/>
      <c r="CW26" s="146"/>
      <c r="CX26" s="146"/>
      <c r="CY26" s="146"/>
      <c r="CZ26" s="146"/>
      <c r="DA26" s="146"/>
      <c r="DB26" s="146"/>
      <c r="DC26" s="146"/>
      <c r="DD26" s="146"/>
      <c r="DE26" s="146"/>
      <c r="DF26" s="146"/>
      <c r="DG26" s="146"/>
      <c r="DH26" s="146"/>
      <c r="DI26" s="10"/>
      <c r="DJ26" s="159">
        <f>COUNTIF(AW26:DE26,"*Я*")</f>
        <v>0</v>
      </c>
      <c r="DK26" s="159"/>
      <c r="DL26" s="159"/>
      <c r="DM26" s="159"/>
      <c r="DN26" s="159"/>
      <c r="DO26" s="159"/>
      <c r="DP26" s="159"/>
      <c r="DQ26" s="159"/>
      <c r="DR26" s="159"/>
      <c r="DS26" s="159"/>
      <c r="DT26" s="174">
        <f>SUM(DJ25+DJ27)</f>
        <v>56.5</v>
      </c>
      <c r="DU26" s="175"/>
      <c r="DV26" s="175"/>
      <c r="DW26" s="175"/>
      <c r="DX26" s="175"/>
      <c r="DY26" s="175"/>
      <c r="DZ26" s="176"/>
      <c r="EA26" s="116"/>
      <c r="EB26" s="116"/>
      <c r="EC26" s="116"/>
      <c r="ED26" s="116"/>
      <c r="EE26" s="116"/>
      <c r="EF26" s="116"/>
      <c r="EG26" s="116"/>
      <c r="EH26" s="116"/>
      <c r="EI26" s="116"/>
      <c r="EJ26" s="116"/>
      <c r="EK26" s="116"/>
      <c r="EL26" s="116"/>
      <c r="EM26" s="116"/>
      <c r="EN26" s="116"/>
      <c r="EO26" s="116"/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07"/>
      <c r="FA26" s="107"/>
      <c r="FB26" s="107"/>
      <c r="FC26" s="107"/>
      <c r="FD26" s="107"/>
      <c r="FE26" s="107"/>
      <c r="FF26" s="107"/>
      <c r="FG26" s="107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07"/>
      <c r="GH26" s="107"/>
      <c r="GI26" s="107"/>
      <c r="GJ26" s="107"/>
      <c r="GK26" s="107"/>
      <c r="GL26" s="107"/>
      <c r="GM26" s="107"/>
      <c r="GN26" s="107"/>
      <c r="GO26" s="169"/>
      <c r="GP26" s="169"/>
      <c r="GQ26" s="169"/>
      <c r="GR26" s="169"/>
      <c r="GS26" s="169"/>
      <c r="GT26" s="169"/>
      <c r="GU26" s="169"/>
      <c r="GV26" s="169"/>
      <c r="GW26" s="169"/>
      <c r="GX26" s="169"/>
      <c r="GY26" s="169"/>
      <c r="GZ26" s="169"/>
      <c r="HA26" s="169"/>
      <c r="HB26" s="169"/>
      <c r="HC26" s="169"/>
      <c r="HD26" s="170"/>
      <c r="HE26" s="170"/>
      <c r="HF26" s="170"/>
      <c r="HG26" s="170"/>
      <c r="HH26" s="170"/>
      <c r="HI26" s="170"/>
      <c r="HJ26" s="170"/>
      <c r="HK26" s="170"/>
      <c r="HL26" s="170"/>
      <c r="HM26" s="170"/>
      <c r="HN26" s="170"/>
      <c r="HO26" s="170"/>
      <c r="HP26" s="170"/>
      <c r="HQ26" s="170"/>
      <c r="HR26" s="170"/>
      <c r="HS26" s="158" t="s">
        <v>122</v>
      </c>
      <c r="HT26" s="158"/>
      <c r="HU26" s="158"/>
      <c r="HV26" s="158"/>
      <c r="HW26" s="158"/>
      <c r="HX26" s="158"/>
      <c r="HY26" s="158"/>
      <c r="HZ26" s="158"/>
      <c r="IA26" s="158"/>
      <c r="IB26" s="158"/>
      <c r="IC26" s="158"/>
      <c r="ID26" s="158"/>
      <c r="IE26" s="158"/>
      <c r="IF26" s="158"/>
      <c r="IG26" s="158"/>
      <c r="IH26" s="167">
        <f>COUNTIF(AW24:DH27,"*Б*")</f>
        <v>3</v>
      </c>
      <c r="II26" s="167"/>
      <c r="IJ26" s="167"/>
      <c r="IK26" s="167"/>
      <c r="IL26" s="167"/>
      <c r="IM26" s="167"/>
      <c r="IN26" s="167"/>
      <c r="IO26" s="167"/>
      <c r="IP26" s="167"/>
      <c r="IQ26" s="167"/>
      <c r="IR26" s="167"/>
      <c r="IS26" s="167"/>
      <c r="IT26" s="167"/>
      <c r="IU26" s="167"/>
      <c r="IV26" s="167"/>
    </row>
    <row r="27" spans="1:256" s="6" customFormat="1" ht="13.5" customHeight="1" thickBot="1">
      <c r="A27" s="142"/>
      <c r="B27" s="142"/>
      <c r="C27" s="142"/>
      <c r="D27" s="142"/>
      <c r="E27" s="142"/>
      <c r="F27" s="142"/>
      <c r="G27" s="142"/>
      <c r="H27" s="142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71"/>
      <c r="AX27" s="172"/>
      <c r="AY27" s="172"/>
      <c r="AZ27" s="173"/>
      <c r="BA27" s="171"/>
      <c r="BB27" s="172"/>
      <c r="BC27" s="172"/>
      <c r="BD27" s="173"/>
      <c r="BE27" s="171"/>
      <c r="BF27" s="172"/>
      <c r="BG27" s="172"/>
      <c r="BH27" s="173"/>
      <c r="BI27" s="171"/>
      <c r="BJ27" s="172"/>
      <c r="BK27" s="172"/>
      <c r="BL27" s="173"/>
      <c r="BM27" s="171"/>
      <c r="BN27" s="172"/>
      <c r="BO27" s="172"/>
      <c r="BP27" s="173"/>
      <c r="BQ27" s="171"/>
      <c r="BR27" s="172"/>
      <c r="BS27" s="172"/>
      <c r="BT27" s="173"/>
      <c r="BU27" s="171"/>
      <c r="BV27" s="172"/>
      <c r="BW27" s="172"/>
      <c r="BX27" s="173"/>
      <c r="BY27" s="171"/>
      <c r="BZ27" s="172"/>
      <c r="CA27" s="172"/>
      <c r="CB27" s="173"/>
      <c r="CC27" s="171"/>
      <c r="CD27" s="172"/>
      <c r="CE27" s="172"/>
      <c r="CF27" s="173"/>
      <c r="CG27" s="171"/>
      <c r="CH27" s="172"/>
      <c r="CI27" s="172"/>
      <c r="CJ27" s="173"/>
      <c r="CK27" s="171"/>
      <c r="CL27" s="172"/>
      <c r="CM27" s="172"/>
      <c r="CN27" s="173"/>
      <c r="CO27" s="171"/>
      <c r="CP27" s="172"/>
      <c r="CQ27" s="172"/>
      <c r="CR27" s="173"/>
      <c r="CS27" s="171"/>
      <c r="CT27" s="172"/>
      <c r="CU27" s="172"/>
      <c r="CV27" s="173"/>
      <c r="CW27" s="171"/>
      <c r="CX27" s="172"/>
      <c r="CY27" s="172"/>
      <c r="CZ27" s="173"/>
      <c r="DA27" s="171"/>
      <c r="DB27" s="172"/>
      <c r="DC27" s="172"/>
      <c r="DD27" s="173"/>
      <c r="DE27" s="171"/>
      <c r="DF27" s="172"/>
      <c r="DG27" s="172"/>
      <c r="DH27" s="173"/>
      <c r="DI27" s="19"/>
      <c r="DJ27" s="166">
        <f>SUM(AW27+BA27+BE27+BI27+BM27+BQ27+BU27+BY27+CC27+CG27+CK27+CO27+CS27+CW27+DA27+DE27)</f>
        <v>0</v>
      </c>
      <c r="DK27" s="166"/>
      <c r="DL27" s="166"/>
      <c r="DM27" s="166"/>
      <c r="DN27" s="166"/>
      <c r="DO27" s="166"/>
      <c r="DP27" s="166"/>
      <c r="DQ27" s="166"/>
      <c r="DR27" s="166"/>
      <c r="DS27" s="166"/>
      <c r="DT27" s="177"/>
      <c r="DU27" s="178"/>
      <c r="DV27" s="178"/>
      <c r="DW27" s="178"/>
      <c r="DX27" s="178"/>
      <c r="DY27" s="178"/>
      <c r="DZ27" s="179"/>
      <c r="EA27" s="147"/>
      <c r="EB27" s="147"/>
      <c r="EC27" s="147"/>
      <c r="ED27" s="147"/>
      <c r="EE27" s="147"/>
      <c r="EF27" s="147"/>
      <c r="EG27" s="147"/>
      <c r="EH27" s="147"/>
      <c r="EI27" s="147"/>
      <c r="EJ27" s="147"/>
      <c r="EK27" s="147"/>
      <c r="EL27" s="147"/>
      <c r="EM27" s="147"/>
      <c r="EN27" s="147"/>
      <c r="EO27" s="147"/>
      <c r="EP27" s="147"/>
      <c r="EQ27" s="147"/>
      <c r="ER27" s="147"/>
      <c r="ES27" s="147"/>
      <c r="ET27" s="147"/>
      <c r="EU27" s="147"/>
      <c r="EV27" s="147"/>
      <c r="EW27" s="147"/>
      <c r="EX27" s="147"/>
      <c r="EY27" s="147"/>
      <c r="EZ27" s="201"/>
      <c r="FA27" s="201"/>
      <c r="FB27" s="201"/>
      <c r="FC27" s="201"/>
      <c r="FD27" s="201"/>
      <c r="FE27" s="201"/>
      <c r="FF27" s="201"/>
      <c r="FG27" s="201"/>
      <c r="FH27" s="147"/>
      <c r="FI27" s="147"/>
      <c r="FJ27" s="147"/>
      <c r="FK27" s="147"/>
      <c r="FL27" s="147"/>
      <c r="FM27" s="147"/>
      <c r="FN27" s="147"/>
      <c r="FO27" s="147"/>
      <c r="FP27" s="147"/>
      <c r="FQ27" s="147"/>
      <c r="FR27" s="147"/>
      <c r="FS27" s="147"/>
      <c r="FT27" s="147"/>
      <c r="FU27" s="147"/>
      <c r="FV27" s="147"/>
      <c r="FW27" s="147"/>
      <c r="FX27" s="147"/>
      <c r="FY27" s="147"/>
      <c r="FZ27" s="147"/>
      <c r="GA27" s="147"/>
      <c r="GB27" s="147"/>
      <c r="GC27" s="147"/>
      <c r="GD27" s="147"/>
      <c r="GE27" s="147"/>
      <c r="GF27" s="147"/>
      <c r="GG27" s="201"/>
      <c r="GH27" s="201"/>
      <c r="GI27" s="201"/>
      <c r="GJ27" s="201"/>
      <c r="GK27" s="201"/>
      <c r="GL27" s="201"/>
      <c r="GM27" s="201"/>
      <c r="GN27" s="201"/>
      <c r="GO27" s="202"/>
      <c r="GP27" s="202"/>
      <c r="GQ27" s="202"/>
      <c r="GR27" s="202"/>
      <c r="GS27" s="202"/>
      <c r="GT27" s="202"/>
      <c r="GU27" s="202"/>
      <c r="GV27" s="202"/>
      <c r="GW27" s="202"/>
      <c r="GX27" s="202"/>
      <c r="GY27" s="202"/>
      <c r="GZ27" s="202"/>
      <c r="HA27" s="202"/>
      <c r="HB27" s="202"/>
      <c r="HC27" s="202"/>
      <c r="HD27" s="180"/>
      <c r="HE27" s="180"/>
      <c r="HF27" s="180"/>
      <c r="HG27" s="180"/>
      <c r="HH27" s="180"/>
      <c r="HI27" s="180"/>
      <c r="HJ27" s="180"/>
      <c r="HK27" s="180"/>
      <c r="HL27" s="180"/>
      <c r="HM27" s="180"/>
      <c r="HN27" s="180"/>
      <c r="HO27" s="180"/>
      <c r="HP27" s="180"/>
      <c r="HQ27" s="180"/>
      <c r="HR27" s="180"/>
      <c r="HS27" s="181"/>
      <c r="HT27" s="181"/>
      <c r="HU27" s="181"/>
      <c r="HV27" s="181"/>
      <c r="HW27" s="181"/>
      <c r="HX27" s="181"/>
      <c r="HY27" s="181"/>
      <c r="HZ27" s="181"/>
      <c r="IA27" s="181"/>
      <c r="IB27" s="181"/>
      <c r="IC27" s="181"/>
      <c r="ID27" s="181"/>
      <c r="IE27" s="181"/>
      <c r="IF27" s="181"/>
      <c r="IG27" s="181"/>
      <c r="IH27" s="182"/>
      <c r="II27" s="182"/>
      <c r="IJ27" s="182"/>
      <c r="IK27" s="182"/>
      <c r="IL27" s="182"/>
      <c r="IM27" s="182"/>
      <c r="IN27" s="182"/>
      <c r="IO27" s="182"/>
      <c r="IP27" s="182"/>
      <c r="IQ27" s="182"/>
      <c r="IR27" s="182"/>
      <c r="IS27" s="182"/>
      <c r="IT27" s="182"/>
      <c r="IU27" s="182"/>
      <c r="IV27" s="182"/>
    </row>
    <row r="28" spans="1:256" s="6" customFormat="1" ht="13.5" customHeight="1" thickBot="1">
      <c r="A28" s="142" t="s">
        <v>52</v>
      </c>
      <c r="B28" s="142"/>
      <c r="C28" s="142"/>
      <c r="D28" s="142"/>
      <c r="E28" s="142"/>
      <c r="F28" s="142"/>
      <c r="G28" s="142"/>
      <c r="H28" s="142"/>
      <c r="I28" s="183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5"/>
      <c r="AJ28" s="192" t="s">
        <v>49</v>
      </c>
      <c r="AK28" s="193"/>
      <c r="AL28" s="193"/>
      <c r="AM28" s="193"/>
      <c r="AN28" s="193"/>
      <c r="AO28" s="193"/>
      <c r="AP28" s="193"/>
      <c r="AQ28" s="193"/>
      <c r="AR28" s="193"/>
      <c r="AS28" s="193"/>
      <c r="AT28" s="193"/>
      <c r="AU28" s="193"/>
      <c r="AV28" s="194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9"/>
      <c r="CL28" s="150"/>
      <c r="CM28" s="150"/>
      <c r="CN28" s="151"/>
      <c r="CO28" s="148"/>
      <c r="CP28" s="148"/>
      <c r="CQ28" s="148"/>
      <c r="CR28" s="148"/>
      <c r="CS28" s="148"/>
      <c r="CT28" s="148"/>
      <c r="CU28" s="148"/>
      <c r="CV28" s="148"/>
      <c r="CW28" s="148"/>
      <c r="CX28" s="148"/>
      <c r="CY28" s="148"/>
      <c r="CZ28" s="148"/>
      <c r="DA28" s="148"/>
      <c r="DB28" s="148"/>
      <c r="DC28" s="148"/>
      <c r="DD28" s="148"/>
      <c r="DE28" s="148" t="s">
        <v>23</v>
      </c>
      <c r="DF28" s="148"/>
      <c r="DG28" s="148"/>
      <c r="DH28" s="148"/>
      <c r="DI28" s="16"/>
      <c r="DJ28" s="159">
        <f>COUNTIF(AW28:DE28,"*Я*")</f>
        <v>0</v>
      </c>
      <c r="DK28" s="159"/>
      <c r="DL28" s="159"/>
      <c r="DM28" s="159"/>
      <c r="DN28" s="159"/>
      <c r="DO28" s="159"/>
      <c r="DP28" s="159"/>
      <c r="DQ28" s="159"/>
      <c r="DR28" s="159"/>
      <c r="DS28" s="159"/>
      <c r="DT28" s="160">
        <f>SUM(DJ28+DJ30)</f>
        <v>0</v>
      </c>
      <c r="DU28" s="161"/>
      <c r="DV28" s="161"/>
      <c r="DW28" s="161"/>
      <c r="DX28" s="161"/>
      <c r="DY28" s="161"/>
      <c r="DZ28" s="162"/>
      <c r="EA28" s="116"/>
      <c r="EB28" s="116"/>
      <c r="EC28" s="116"/>
      <c r="ED28" s="116"/>
      <c r="EE28" s="116"/>
      <c r="EF28" s="116"/>
      <c r="EG28" s="116"/>
      <c r="EH28" s="116"/>
      <c r="EI28" s="116"/>
      <c r="EJ28" s="116"/>
      <c r="EK28" s="116"/>
      <c r="EL28" s="116"/>
      <c r="EM28" s="116"/>
      <c r="EN28" s="116"/>
      <c r="EO28" s="116"/>
      <c r="EP28" s="116"/>
      <c r="EQ28" s="116"/>
      <c r="ER28" s="116"/>
      <c r="ES28" s="116"/>
      <c r="ET28" s="116"/>
      <c r="EU28" s="116"/>
      <c r="EV28" s="116"/>
      <c r="EW28" s="116"/>
      <c r="EX28" s="116"/>
      <c r="EY28" s="116"/>
      <c r="EZ28" s="107"/>
      <c r="FA28" s="107"/>
      <c r="FB28" s="107"/>
      <c r="FC28" s="107"/>
      <c r="FD28" s="107"/>
      <c r="FE28" s="107"/>
      <c r="FF28" s="107"/>
      <c r="FG28" s="107"/>
      <c r="FH28" s="116"/>
      <c r="FI28" s="116"/>
      <c r="FJ28" s="116"/>
      <c r="FK28" s="116"/>
      <c r="FL28" s="116"/>
      <c r="FM28" s="116"/>
      <c r="FN28" s="116"/>
      <c r="FO28" s="116"/>
      <c r="FP28" s="116"/>
      <c r="FQ28" s="116"/>
      <c r="FR28" s="116"/>
      <c r="FS28" s="116"/>
      <c r="FT28" s="116"/>
      <c r="FU28" s="116"/>
      <c r="FV28" s="116"/>
      <c r="FW28" s="116"/>
      <c r="FX28" s="116"/>
      <c r="FY28" s="116"/>
      <c r="FZ28" s="116"/>
      <c r="GA28" s="116"/>
      <c r="GB28" s="116"/>
      <c r="GC28" s="116"/>
      <c r="GD28" s="116"/>
      <c r="GE28" s="116"/>
      <c r="GF28" s="116"/>
      <c r="GG28" s="107"/>
      <c r="GH28" s="107"/>
      <c r="GI28" s="107"/>
      <c r="GJ28" s="107"/>
      <c r="GK28" s="107"/>
      <c r="GL28" s="107"/>
      <c r="GM28" s="107"/>
      <c r="GN28" s="107"/>
      <c r="GO28" s="156"/>
      <c r="GP28" s="156"/>
      <c r="GQ28" s="156"/>
      <c r="GR28" s="156"/>
      <c r="GS28" s="156"/>
      <c r="GT28" s="156"/>
      <c r="GU28" s="156"/>
      <c r="GV28" s="156"/>
      <c r="GW28" s="156"/>
      <c r="GX28" s="156"/>
      <c r="GY28" s="156"/>
      <c r="GZ28" s="156"/>
      <c r="HA28" s="156"/>
      <c r="HB28" s="156"/>
      <c r="HC28" s="156"/>
      <c r="HD28" s="157"/>
      <c r="HE28" s="157"/>
      <c r="HF28" s="157"/>
      <c r="HG28" s="157"/>
      <c r="HH28" s="157"/>
      <c r="HI28" s="157"/>
      <c r="HJ28" s="157"/>
      <c r="HK28" s="157"/>
      <c r="HL28" s="157"/>
      <c r="HM28" s="157"/>
      <c r="HN28" s="157"/>
      <c r="HO28" s="157"/>
      <c r="HP28" s="157"/>
      <c r="HQ28" s="157"/>
      <c r="HR28" s="157"/>
      <c r="HS28" s="158" t="s">
        <v>38</v>
      </c>
      <c r="HT28" s="158"/>
      <c r="HU28" s="158"/>
      <c r="HV28" s="158"/>
      <c r="HW28" s="158"/>
      <c r="HX28" s="158"/>
      <c r="HY28" s="158"/>
      <c r="HZ28" s="158"/>
      <c r="IA28" s="158"/>
      <c r="IB28" s="158"/>
      <c r="IC28" s="158"/>
      <c r="ID28" s="158"/>
      <c r="IE28" s="158"/>
      <c r="IF28" s="158"/>
      <c r="IG28" s="158"/>
      <c r="IH28" s="152">
        <f>COUNTIF(AW28:DH31,"*В*")</f>
        <v>0</v>
      </c>
      <c r="II28" s="152"/>
      <c r="IJ28" s="152"/>
      <c r="IK28" s="152"/>
      <c r="IL28" s="152"/>
      <c r="IM28" s="152"/>
      <c r="IN28" s="152"/>
      <c r="IO28" s="152"/>
      <c r="IP28" s="152"/>
      <c r="IQ28" s="152"/>
      <c r="IR28" s="152"/>
      <c r="IS28" s="152"/>
      <c r="IT28" s="152"/>
      <c r="IU28" s="152"/>
      <c r="IV28" s="152"/>
    </row>
    <row r="29" spans="1:256" s="6" customFormat="1" ht="13.5" customHeight="1" thickBot="1">
      <c r="A29" s="142"/>
      <c r="B29" s="142"/>
      <c r="C29" s="142"/>
      <c r="D29" s="142"/>
      <c r="E29" s="142"/>
      <c r="F29" s="142"/>
      <c r="G29" s="142"/>
      <c r="H29" s="142"/>
      <c r="I29" s="186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8"/>
      <c r="AJ29" s="195"/>
      <c r="AK29" s="196"/>
      <c r="AL29" s="196"/>
      <c r="AM29" s="196"/>
      <c r="AN29" s="196"/>
      <c r="AO29" s="196"/>
      <c r="AP29" s="196"/>
      <c r="AQ29" s="196"/>
      <c r="AR29" s="196"/>
      <c r="AS29" s="196"/>
      <c r="AT29" s="196"/>
      <c r="AU29" s="196"/>
      <c r="AV29" s="197"/>
      <c r="AW29" s="153"/>
      <c r="AX29" s="154"/>
      <c r="AY29" s="154"/>
      <c r="AZ29" s="155"/>
      <c r="BA29" s="153"/>
      <c r="BB29" s="154"/>
      <c r="BC29" s="154"/>
      <c r="BD29" s="155"/>
      <c r="BE29" s="153"/>
      <c r="BF29" s="154"/>
      <c r="BG29" s="154"/>
      <c r="BH29" s="155"/>
      <c r="BI29" s="153"/>
      <c r="BJ29" s="154"/>
      <c r="BK29" s="154"/>
      <c r="BL29" s="155"/>
      <c r="BM29" s="153"/>
      <c r="BN29" s="154"/>
      <c r="BO29" s="154"/>
      <c r="BP29" s="155"/>
      <c r="BQ29" s="153"/>
      <c r="BR29" s="154"/>
      <c r="BS29" s="154"/>
      <c r="BT29" s="155"/>
      <c r="BU29" s="153"/>
      <c r="BV29" s="154"/>
      <c r="BW29" s="154"/>
      <c r="BX29" s="155"/>
      <c r="BY29" s="153"/>
      <c r="BZ29" s="154"/>
      <c r="CA29" s="154"/>
      <c r="CB29" s="155"/>
      <c r="CC29" s="153"/>
      <c r="CD29" s="154"/>
      <c r="CE29" s="154"/>
      <c r="CF29" s="155"/>
      <c r="CG29" s="153"/>
      <c r="CH29" s="154"/>
      <c r="CI29" s="154"/>
      <c r="CJ29" s="155"/>
      <c r="CK29" s="153"/>
      <c r="CL29" s="154"/>
      <c r="CM29" s="154"/>
      <c r="CN29" s="155"/>
      <c r="CO29" s="153"/>
      <c r="CP29" s="154"/>
      <c r="CQ29" s="154"/>
      <c r="CR29" s="155"/>
      <c r="CS29" s="153"/>
      <c r="CT29" s="154"/>
      <c r="CU29" s="154"/>
      <c r="CV29" s="155"/>
      <c r="CW29" s="153"/>
      <c r="CX29" s="154"/>
      <c r="CY29" s="154"/>
      <c r="CZ29" s="155"/>
      <c r="DA29" s="153"/>
      <c r="DB29" s="154"/>
      <c r="DC29" s="154"/>
      <c r="DD29" s="155"/>
      <c r="DE29" s="153" t="s">
        <v>123</v>
      </c>
      <c r="DF29" s="154"/>
      <c r="DG29" s="154"/>
      <c r="DH29" s="155"/>
      <c r="DI29" s="19"/>
      <c r="DJ29" s="166">
        <f>SUM(AW29+BA29+BE29+BI29+BM29+BQ29+BU29+BY29+CC29+CG29+CK29+CO29+CS29+CW29+DA29)</f>
        <v>0</v>
      </c>
      <c r="DK29" s="166"/>
      <c r="DL29" s="166"/>
      <c r="DM29" s="166"/>
      <c r="DN29" s="166"/>
      <c r="DO29" s="166"/>
      <c r="DP29" s="166"/>
      <c r="DQ29" s="166"/>
      <c r="DR29" s="166"/>
      <c r="DS29" s="166"/>
      <c r="DT29" s="163"/>
      <c r="DU29" s="164"/>
      <c r="DV29" s="164"/>
      <c r="DW29" s="164"/>
      <c r="DX29" s="164"/>
      <c r="DY29" s="164"/>
      <c r="DZ29" s="165"/>
      <c r="EA29" s="116"/>
      <c r="EB29" s="116"/>
      <c r="EC29" s="116"/>
      <c r="ED29" s="116"/>
      <c r="EE29" s="116"/>
      <c r="EF29" s="116"/>
      <c r="EG29" s="116"/>
      <c r="EH29" s="116"/>
      <c r="EI29" s="116"/>
      <c r="EJ29" s="116"/>
      <c r="EK29" s="116"/>
      <c r="EL29" s="116"/>
      <c r="EM29" s="116"/>
      <c r="EN29" s="116"/>
      <c r="EO29" s="116"/>
      <c r="EP29" s="116"/>
      <c r="EQ29" s="116"/>
      <c r="ER29" s="116"/>
      <c r="ES29" s="116"/>
      <c r="ET29" s="116"/>
      <c r="EU29" s="116"/>
      <c r="EV29" s="116"/>
      <c r="EW29" s="116"/>
      <c r="EX29" s="116"/>
      <c r="EY29" s="116"/>
      <c r="EZ29" s="107"/>
      <c r="FA29" s="107"/>
      <c r="FB29" s="107"/>
      <c r="FC29" s="107"/>
      <c r="FD29" s="107"/>
      <c r="FE29" s="107"/>
      <c r="FF29" s="107"/>
      <c r="FG29" s="107"/>
      <c r="FH29" s="116"/>
      <c r="FI29" s="116"/>
      <c r="FJ29" s="116"/>
      <c r="FK29" s="116"/>
      <c r="FL29" s="116"/>
      <c r="FM29" s="116"/>
      <c r="FN29" s="116"/>
      <c r="FO29" s="116"/>
      <c r="FP29" s="116"/>
      <c r="FQ29" s="116"/>
      <c r="FR29" s="116"/>
      <c r="FS29" s="116"/>
      <c r="FT29" s="116"/>
      <c r="FU29" s="116"/>
      <c r="FV29" s="116"/>
      <c r="FW29" s="116"/>
      <c r="FX29" s="116"/>
      <c r="FY29" s="116"/>
      <c r="FZ29" s="116"/>
      <c r="GA29" s="116"/>
      <c r="GB29" s="116"/>
      <c r="GC29" s="116"/>
      <c r="GD29" s="116"/>
      <c r="GE29" s="116"/>
      <c r="GF29" s="116"/>
      <c r="GG29" s="107"/>
      <c r="GH29" s="107"/>
      <c r="GI29" s="107"/>
      <c r="GJ29" s="107"/>
      <c r="GK29" s="107"/>
      <c r="GL29" s="107"/>
      <c r="GM29" s="107"/>
      <c r="GN29" s="107"/>
      <c r="GO29" s="169"/>
      <c r="GP29" s="169"/>
      <c r="GQ29" s="169"/>
      <c r="GR29" s="169"/>
      <c r="GS29" s="169"/>
      <c r="GT29" s="169"/>
      <c r="GU29" s="169"/>
      <c r="GV29" s="169"/>
      <c r="GW29" s="169"/>
      <c r="GX29" s="169"/>
      <c r="GY29" s="169"/>
      <c r="GZ29" s="169"/>
      <c r="HA29" s="169"/>
      <c r="HB29" s="169"/>
      <c r="HC29" s="169"/>
      <c r="HD29" s="170"/>
      <c r="HE29" s="170"/>
      <c r="HF29" s="170"/>
      <c r="HG29" s="170"/>
      <c r="HH29" s="170"/>
      <c r="HI29" s="170"/>
      <c r="HJ29" s="170"/>
      <c r="HK29" s="170"/>
      <c r="HL29" s="170"/>
      <c r="HM29" s="170"/>
      <c r="HN29" s="170"/>
      <c r="HO29" s="170"/>
      <c r="HP29" s="170"/>
      <c r="HQ29" s="170"/>
      <c r="HR29" s="170"/>
      <c r="HS29" s="158" t="s">
        <v>121</v>
      </c>
      <c r="HT29" s="158"/>
      <c r="HU29" s="158"/>
      <c r="HV29" s="158"/>
      <c r="HW29" s="158"/>
      <c r="HX29" s="158"/>
      <c r="HY29" s="158"/>
      <c r="HZ29" s="158"/>
      <c r="IA29" s="158"/>
      <c r="IB29" s="158"/>
      <c r="IC29" s="158"/>
      <c r="ID29" s="158"/>
      <c r="IE29" s="158"/>
      <c r="IF29" s="158"/>
      <c r="IG29" s="158"/>
      <c r="IH29" s="167">
        <f>COUNTIF(AW28:DH31,"*ОТ*")</f>
        <v>0</v>
      </c>
      <c r="II29" s="167"/>
      <c r="IJ29" s="167"/>
      <c r="IK29" s="167"/>
      <c r="IL29" s="167"/>
      <c r="IM29" s="167"/>
      <c r="IN29" s="167"/>
      <c r="IO29" s="167"/>
      <c r="IP29" s="167"/>
      <c r="IQ29" s="167"/>
      <c r="IR29" s="167"/>
      <c r="IS29" s="167"/>
      <c r="IT29" s="167"/>
      <c r="IU29" s="167"/>
      <c r="IV29" s="167"/>
    </row>
    <row r="30" spans="1:256" s="6" customFormat="1" ht="13.5" customHeight="1" thickBot="1">
      <c r="A30" s="142"/>
      <c r="B30" s="142"/>
      <c r="C30" s="142"/>
      <c r="D30" s="142"/>
      <c r="E30" s="142"/>
      <c r="F30" s="142"/>
      <c r="G30" s="142"/>
      <c r="H30" s="142"/>
      <c r="I30" s="186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8"/>
      <c r="AJ30" s="195"/>
      <c r="AK30" s="196"/>
      <c r="AL30" s="196"/>
      <c r="AM30" s="196"/>
      <c r="AN30" s="196"/>
      <c r="AO30" s="196"/>
      <c r="AP30" s="196"/>
      <c r="AQ30" s="196"/>
      <c r="AR30" s="196"/>
      <c r="AS30" s="196"/>
      <c r="AT30" s="196"/>
      <c r="AU30" s="196"/>
      <c r="AV30" s="197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  <c r="BT30" s="203"/>
      <c r="BU30" s="203"/>
      <c r="BV30" s="203"/>
      <c r="BW30" s="203"/>
      <c r="BX30" s="203"/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3"/>
      <c r="CJ30" s="203"/>
      <c r="CK30" s="203"/>
      <c r="CL30" s="203"/>
      <c r="CM30" s="203"/>
      <c r="CN30" s="203"/>
      <c r="CO30" s="203"/>
      <c r="CP30" s="203"/>
      <c r="CQ30" s="203"/>
      <c r="CR30" s="203"/>
      <c r="CS30" s="203"/>
      <c r="CT30" s="203"/>
      <c r="CU30" s="203"/>
      <c r="CV30" s="203"/>
      <c r="CW30" s="203"/>
      <c r="CX30" s="203"/>
      <c r="CY30" s="203"/>
      <c r="CZ30" s="203"/>
      <c r="DA30" s="203"/>
      <c r="DB30" s="203"/>
      <c r="DC30" s="203"/>
      <c r="DD30" s="203"/>
      <c r="DE30" s="203"/>
      <c r="DF30" s="203"/>
      <c r="DG30" s="203"/>
      <c r="DH30" s="203"/>
      <c r="DI30" s="10"/>
      <c r="DJ30" s="159">
        <f>COUNTIF(AW30:DE30,"*Я*")</f>
        <v>0</v>
      </c>
      <c r="DK30" s="159"/>
      <c r="DL30" s="159"/>
      <c r="DM30" s="159"/>
      <c r="DN30" s="159"/>
      <c r="DO30" s="159"/>
      <c r="DP30" s="159"/>
      <c r="DQ30" s="159"/>
      <c r="DR30" s="159"/>
      <c r="DS30" s="159"/>
      <c r="DT30" s="174">
        <f>SUM(DJ29+DJ31)</f>
        <v>0</v>
      </c>
      <c r="DU30" s="175"/>
      <c r="DV30" s="175"/>
      <c r="DW30" s="175"/>
      <c r="DX30" s="175"/>
      <c r="DY30" s="175"/>
      <c r="DZ30" s="176"/>
      <c r="EA30" s="116"/>
      <c r="EB30" s="116"/>
      <c r="EC30" s="116"/>
      <c r="ED30" s="116"/>
      <c r="EE30" s="116"/>
      <c r="EF30" s="116"/>
      <c r="EG30" s="116"/>
      <c r="EH30" s="116"/>
      <c r="EI30" s="116"/>
      <c r="EJ30" s="116"/>
      <c r="EK30" s="116"/>
      <c r="EL30" s="116"/>
      <c r="EM30" s="116"/>
      <c r="EN30" s="116"/>
      <c r="EO30" s="116"/>
      <c r="EP30" s="116"/>
      <c r="EQ30" s="116"/>
      <c r="ER30" s="116"/>
      <c r="ES30" s="116"/>
      <c r="ET30" s="116"/>
      <c r="EU30" s="116"/>
      <c r="EV30" s="116"/>
      <c r="EW30" s="116"/>
      <c r="EX30" s="116"/>
      <c r="EY30" s="116"/>
      <c r="EZ30" s="107"/>
      <c r="FA30" s="107"/>
      <c r="FB30" s="107"/>
      <c r="FC30" s="107"/>
      <c r="FD30" s="107"/>
      <c r="FE30" s="107"/>
      <c r="FF30" s="107"/>
      <c r="FG30" s="107"/>
      <c r="FH30" s="116"/>
      <c r="FI30" s="116"/>
      <c r="FJ30" s="116"/>
      <c r="FK30" s="116"/>
      <c r="FL30" s="116"/>
      <c r="FM30" s="116"/>
      <c r="FN30" s="116"/>
      <c r="FO30" s="116"/>
      <c r="FP30" s="116"/>
      <c r="FQ30" s="116"/>
      <c r="FR30" s="116"/>
      <c r="FS30" s="116"/>
      <c r="FT30" s="116"/>
      <c r="FU30" s="116"/>
      <c r="FV30" s="116"/>
      <c r="FW30" s="116"/>
      <c r="FX30" s="116"/>
      <c r="FY30" s="116"/>
      <c r="FZ30" s="116"/>
      <c r="GA30" s="116"/>
      <c r="GB30" s="116"/>
      <c r="GC30" s="116"/>
      <c r="GD30" s="116"/>
      <c r="GE30" s="116"/>
      <c r="GF30" s="116"/>
      <c r="GG30" s="107"/>
      <c r="GH30" s="107"/>
      <c r="GI30" s="107"/>
      <c r="GJ30" s="107"/>
      <c r="GK30" s="107"/>
      <c r="GL30" s="107"/>
      <c r="GM30" s="107"/>
      <c r="GN30" s="107"/>
      <c r="GO30" s="169"/>
      <c r="GP30" s="169"/>
      <c r="GQ30" s="169"/>
      <c r="GR30" s="169"/>
      <c r="GS30" s="169"/>
      <c r="GT30" s="169"/>
      <c r="GU30" s="169"/>
      <c r="GV30" s="169"/>
      <c r="GW30" s="169"/>
      <c r="GX30" s="169"/>
      <c r="GY30" s="169"/>
      <c r="GZ30" s="169"/>
      <c r="HA30" s="169"/>
      <c r="HB30" s="169"/>
      <c r="HC30" s="169"/>
      <c r="HD30" s="170"/>
      <c r="HE30" s="170"/>
      <c r="HF30" s="170"/>
      <c r="HG30" s="170"/>
      <c r="HH30" s="170"/>
      <c r="HI30" s="170"/>
      <c r="HJ30" s="170"/>
      <c r="HK30" s="170"/>
      <c r="HL30" s="170"/>
      <c r="HM30" s="170"/>
      <c r="HN30" s="170"/>
      <c r="HO30" s="170"/>
      <c r="HP30" s="170"/>
      <c r="HQ30" s="170"/>
      <c r="HR30" s="170"/>
      <c r="HS30" s="158" t="s">
        <v>122</v>
      </c>
      <c r="HT30" s="158"/>
      <c r="HU30" s="158"/>
      <c r="HV30" s="158"/>
      <c r="HW30" s="158"/>
      <c r="HX30" s="158"/>
      <c r="HY30" s="158"/>
      <c r="HZ30" s="158"/>
      <c r="IA30" s="158"/>
      <c r="IB30" s="158"/>
      <c r="IC30" s="158"/>
      <c r="ID30" s="158"/>
      <c r="IE30" s="158"/>
      <c r="IF30" s="158"/>
      <c r="IG30" s="158"/>
      <c r="IH30" s="167">
        <f>COUNTIF(AW28:DH31,"*Б*")</f>
        <v>0</v>
      </c>
      <c r="II30" s="167"/>
      <c r="IJ30" s="167"/>
      <c r="IK30" s="167"/>
      <c r="IL30" s="167"/>
      <c r="IM30" s="167"/>
      <c r="IN30" s="167"/>
      <c r="IO30" s="167"/>
      <c r="IP30" s="167"/>
      <c r="IQ30" s="167"/>
      <c r="IR30" s="167"/>
      <c r="IS30" s="167"/>
      <c r="IT30" s="167"/>
      <c r="IU30" s="167"/>
      <c r="IV30" s="167"/>
    </row>
    <row r="31" spans="1:256" s="6" customFormat="1" ht="13.5" customHeight="1" thickBot="1">
      <c r="A31" s="142"/>
      <c r="B31" s="142"/>
      <c r="C31" s="142"/>
      <c r="D31" s="142"/>
      <c r="E31" s="142"/>
      <c r="F31" s="142"/>
      <c r="G31" s="142"/>
      <c r="H31" s="142"/>
      <c r="I31" s="189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  <c r="AI31" s="191"/>
      <c r="AJ31" s="198"/>
      <c r="AK31" s="199"/>
      <c r="AL31" s="199"/>
      <c r="AM31" s="199"/>
      <c r="AN31" s="199"/>
      <c r="AO31" s="199"/>
      <c r="AP31" s="199"/>
      <c r="AQ31" s="199"/>
      <c r="AR31" s="199"/>
      <c r="AS31" s="199"/>
      <c r="AT31" s="199"/>
      <c r="AU31" s="199"/>
      <c r="AV31" s="200"/>
      <c r="AW31" s="171"/>
      <c r="AX31" s="172"/>
      <c r="AY31" s="172"/>
      <c r="AZ31" s="173"/>
      <c r="BA31" s="171"/>
      <c r="BB31" s="172"/>
      <c r="BC31" s="172"/>
      <c r="BD31" s="173"/>
      <c r="BE31" s="171"/>
      <c r="BF31" s="172"/>
      <c r="BG31" s="172"/>
      <c r="BH31" s="173"/>
      <c r="BI31" s="171"/>
      <c r="BJ31" s="172"/>
      <c r="BK31" s="172"/>
      <c r="BL31" s="173"/>
      <c r="BM31" s="171"/>
      <c r="BN31" s="172"/>
      <c r="BO31" s="172"/>
      <c r="BP31" s="173"/>
      <c r="BQ31" s="171"/>
      <c r="BR31" s="172"/>
      <c r="BS31" s="172"/>
      <c r="BT31" s="173"/>
      <c r="BU31" s="171"/>
      <c r="BV31" s="172"/>
      <c r="BW31" s="172"/>
      <c r="BX31" s="173"/>
      <c r="BY31" s="171"/>
      <c r="BZ31" s="172"/>
      <c r="CA31" s="172"/>
      <c r="CB31" s="173"/>
      <c r="CC31" s="171"/>
      <c r="CD31" s="172"/>
      <c r="CE31" s="172"/>
      <c r="CF31" s="173"/>
      <c r="CG31" s="171"/>
      <c r="CH31" s="172"/>
      <c r="CI31" s="172"/>
      <c r="CJ31" s="173"/>
      <c r="CK31" s="171"/>
      <c r="CL31" s="172"/>
      <c r="CM31" s="172"/>
      <c r="CN31" s="173"/>
      <c r="CO31" s="171"/>
      <c r="CP31" s="172"/>
      <c r="CQ31" s="172"/>
      <c r="CR31" s="173"/>
      <c r="CS31" s="171"/>
      <c r="CT31" s="172"/>
      <c r="CU31" s="172"/>
      <c r="CV31" s="173"/>
      <c r="CW31" s="171"/>
      <c r="CX31" s="172"/>
      <c r="CY31" s="172"/>
      <c r="CZ31" s="173"/>
      <c r="DA31" s="171"/>
      <c r="DB31" s="172"/>
      <c r="DC31" s="172"/>
      <c r="DD31" s="173"/>
      <c r="DE31" s="171"/>
      <c r="DF31" s="172"/>
      <c r="DG31" s="172"/>
      <c r="DH31" s="173"/>
      <c r="DI31" s="19"/>
      <c r="DJ31" s="166">
        <f>SUM(AW31+BA31+BE31+BI31+BM31+BQ31+BU31+BY31+CC31+CG31+CK31+CO31+CS31+CW31+DA31+DE31)</f>
        <v>0</v>
      </c>
      <c r="DK31" s="166"/>
      <c r="DL31" s="166"/>
      <c r="DM31" s="166"/>
      <c r="DN31" s="166"/>
      <c r="DO31" s="166"/>
      <c r="DP31" s="166"/>
      <c r="DQ31" s="166"/>
      <c r="DR31" s="166"/>
      <c r="DS31" s="166"/>
      <c r="DT31" s="177"/>
      <c r="DU31" s="178"/>
      <c r="DV31" s="178"/>
      <c r="DW31" s="178"/>
      <c r="DX31" s="178"/>
      <c r="DY31" s="178"/>
      <c r="DZ31" s="179"/>
      <c r="EA31" s="147"/>
      <c r="EB31" s="147"/>
      <c r="EC31" s="147"/>
      <c r="ED31" s="147"/>
      <c r="EE31" s="147"/>
      <c r="EF31" s="147"/>
      <c r="EG31" s="147"/>
      <c r="EH31" s="147"/>
      <c r="EI31" s="147"/>
      <c r="EJ31" s="147"/>
      <c r="EK31" s="147"/>
      <c r="EL31" s="147"/>
      <c r="EM31" s="147"/>
      <c r="EN31" s="147"/>
      <c r="EO31" s="147"/>
      <c r="EP31" s="147"/>
      <c r="EQ31" s="147"/>
      <c r="ER31" s="147"/>
      <c r="ES31" s="147"/>
      <c r="ET31" s="147"/>
      <c r="EU31" s="147"/>
      <c r="EV31" s="147"/>
      <c r="EW31" s="147"/>
      <c r="EX31" s="147"/>
      <c r="EY31" s="147"/>
      <c r="EZ31" s="201"/>
      <c r="FA31" s="201"/>
      <c r="FB31" s="201"/>
      <c r="FC31" s="201"/>
      <c r="FD31" s="201"/>
      <c r="FE31" s="201"/>
      <c r="FF31" s="201"/>
      <c r="FG31" s="201"/>
      <c r="FH31" s="147"/>
      <c r="FI31" s="147"/>
      <c r="FJ31" s="147"/>
      <c r="FK31" s="147"/>
      <c r="FL31" s="147"/>
      <c r="FM31" s="147"/>
      <c r="FN31" s="147"/>
      <c r="FO31" s="147"/>
      <c r="FP31" s="147"/>
      <c r="FQ31" s="147"/>
      <c r="FR31" s="147"/>
      <c r="FS31" s="147"/>
      <c r="FT31" s="147"/>
      <c r="FU31" s="147"/>
      <c r="FV31" s="147"/>
      <c r="FW31" s="147"/>
      <c r="FX31" s="147"/>
      <c r="FY31" s="147"/>
      <c r="FZ31" s="147"/>
      <c r="GA31" s="147"/>
      <c r="GB31" s="147"/>
      <c r="GC31" s="147"/>
      <c r="GD31" s="147"/>
      <c r="GE31" s="147"/>
      <c r="GF31" s="147"/>
      <c r="GG31" s="201"/>
      <c r="GH31" s="201"/>
      <c r="GI31" s="201"/>
      <c r="GJ31" s="201"/>
      <c r="GK31" s="201"/>
      <c r="GL31" s="201"/>
      <c r="GM31" s="201"/>
      <c r="GN31" s="201"/>
      <c r="GO31" s="202"/>
      <c r="GP31" s="202"/>
      <c r="GQ31" s="202"/>
      <c r="GR31" s="202"/>
      <c r="GS31" s="202"/>
      <c r="GT31" s="202"/>
      <c r="GU31" s="202"/>
      <c r="GV31" s="202"/>
      <c r="GW31" s="202"/>
      <c r="GX31" s="202"/>
      <c r="GY31" s="202"/>
      <c r="GZ31" s="202"/>
      <c r="HA31" s="202"/>
      <c r="HB31" s="202"/>
      <c r="HC31" s="202"/>
      <c r="HD31" s="180"/>
      <c r="HE31" s="180"/>
      <c r="HF31" s="180"/>
      <c r="HG31" s="180"/>
      <c r="HH31" s="180"/>
      <c r="HI31" s="180"/>
      <c r="HJ31" s="180"/>
      <c r="HK31" s="180"/>
      <c r="HL31" s="180"/>
      <c r="HM31" s="180"/>
      <c r="HN31" s="180"/>
      <c r="HO31" s="180"/>
      <c r="HP31" s="180"/>
      <c r="HQ31" s="180"/>
      <c r="HR31" s="180"/>
      <c r="HS31" s="181"/>
      <c r="HT31" s="181"/>
      <c r="HU31" s="181"/>
      <c r="HV31" s="181"/>
      <c r="HW31" s="181"/>
      <c r="HX31" s="181"/>
      <c r="HY31" s="181"/>
      <c r="HZ31" s="181"/>
      <c r="IA31" s="181"/>
      <c r="IB31" s="181"/>
      <c r="IC31" s="181"/>
      <c r="ID31" s="181"/>
      <c r="IE31" s="181"/>
      <c r="IF31" s="181"/>
      <c r="IG31" s="181"/>
      <c r="IH31" s="182"/>
      <c r="II31" s="182"/>
      <c r="IJ31" s="182"/>
      <c r="IK31" s="182"/>
      <c r="IL31" s="182"/>
      <c r="IM31" s="182"/>
      <c r="IN31" s="182"/>
      <c r="IO31" s="182"/>
      <c r="IP31" s="182"/>
      <c r="IQ31" s="182"/>
      <c r="IR31" s="182"/>
      <c r="IS31" s="182"/>
      <c r="IT31" s="182"/>
      <c r="IU31" s="182"/>
      <c r="IV31" s="182"/>
    </row>
    <row r="32" spans="1:256" ht="12.75" customHeight="1" thickBot="1">
      <c r="A32" s="142" t="s">
        <v>39</v>
      </c>
      <c r="B32" s="142"/>
      <c r="C32" s="142"/>
      <c r="D32" s="142"/>
      <c r="E32" s="142"/>
      <c r="F32" s="142"/>
      <c r="G32" s="142"/>
      <c r="H32" s="142"/>
      <c r="I32" s="183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5"/>
      <c r="AJ32" s="192" t="s">
        <v>50</v>
      </c>
      <c r="AK32" s="193"/>
      <c r="AL32" s="193"/>
      <c r="AM32" s="193"/>
      <c r="AN32" s="193"/>
      <c r="AO32" s="193"/>
      <c r="AP32" s="193"/>
      <c r="AQ32" s="193"/>
      <c r="AR32" s="193"/>
      <c r="AS32" s="193"/>
      <c r="AT32" s="193"/>
      <c r="AU32" s="193"/>
      <c r="AV32" s="194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  <c r="BY32" s="148"/>
      <c r="BZ32" s="148"/>
      <c r="CA32" s="148"/>
      <c r="CB32" s="148"/>
      <c r="CC32" s="148"/>
      <c r="CD32" s="148"/>
      <c r="CE32" s="148"/>
      <c r="CF32" s="148"/>
      <c r="CG32" s="148"/>
      <c r="CH32" s="148"/>
      <c r="CI32" s="148"/>
      <c r="CJ32" s="148"/>
      <c r="CK32" s="149"/>
      <c r="CL32" s="150"/>
      <c r="CM32" s="150"/>
      <c r="CN32" s="151"/>
      <c r="CO32" s="148"/>
      <c r="CP32" s="148"/>
      <c r="CQ32" s="148"/>
      <c r="CR32" s="148"/>
      <c r="CS32" s="148"/>
      <c r="CT32" s="148"/>
      <c r="CU32" s="148"/>
      <c r="CV32" s="148"/>
      <c r="CW32" s="148"/>
      <c r="CX32" s="148"/>
      <c r="CY32" s="148"/>
      <c r="CZ32" s="148"/>
      <c r="DA32" s="148"/>
      <c r="DB32" s="148"/>
      <c r="DC32" s="148"/>
      <c r="DD32" s="148"/>
      <c r="DE32" s="148" t="s">
        <v>23</v>
      </c>
      <c r="DF32" s="148"/>
      <c r="DG32" s="148"/>
      <c r="DH32" s="148"/>
      <c r="DI32" s="16"/>
      <c r="DJ32" s="159">
        <f>COUNTIF(AW32:DE32,"*Я*")</f>
        <v>0</v>
      </c>
      <c r="DK32" s="159"/>
      <c r="DL32" s="159"/>
      <c r="DM32" s="159"/>
      <c r="DN32" s="159"/>
      <c r="DO32" s="159"/>
      <c r="DP32" s="159"/>
      <c r="DQ32" s="159"/>
      <c r="DR32" s="159"/>
      <c r="DS32" s="159"/>
      <c r="DT32" s="160">
        <f>SUM(DJ32+DJ34)</f>
        <v>0</v>
      </c>
      <c r="DU32" s="161"/>
      <c r="DV32" s="161"/>
      <c r="DW32" s="161"/>
      <c r="DX32" s="161"/>
      <c r="DY32" s="161"/>
      <c r="DZ32" s="162"/>
      <c r="EA32" s="116"/>
      <c r="EB32" s="116"/>
      <c r="EC32" s="116"/>
      <c r="ED32" s="116"/>
      <c r="EE32" s="116"/>
      <c r="EF32" s="116"/>
      <c r="EG32" s="116"/>
      <c r="EH32" s="116"/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07"/>
      <c r="FA32" s="107"/>
      <c r="FB32" s="107"/>
      <c r="FC32" s="107"/>
      <c r="FD32" s="107"/>
      <c r="FE32" s="107"/>
      <c r="FF32" s="107"/>
      <c r="FG32" s="107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6"/>
      <c r="GA32" s="116"/>
      <c r="GB32" s="116"/>
      <c r="GC32" s="116"/>
      <c r="GD32" s="116"/>
      <c r="GE32" s="116"/>
      <c r="GF32" s="116"/>
      <c r="GG32" s="107"/>
      <c r="GH32" s="107"/>
      <c r="GI32" s="107"/>
      <c r="GJ32" s="107"/>
      <c r="GK32" s="107"/>
      <c r="GL32" s="107"/>
      <c r="GM32" s="107"/>
      <c r="GN32" s="107"/>
      <c r="GO32" s="156"/>
      <c r="GP32" s="156"/>
      <c r="GQ32" s="156"/>
      <c r="GR32" s="156"/>
      <c r="GS32" s="156"/>
      <c r="GT32" s="156"/>
      <c r="GU32" s="156"/>
      <c r="GV32" s="156"/>
      <c r="GW32" s="156"/>
      <c r="GX32" s="156"/>
      <c r="GY32" s="156"/>
      <c r="GZ32" s="156"/>
      <c r="HA32" s="156"/>
      <c r="HB32" s="156"/>
      <c r="HC32" s="156"/>
      <c r="HD32" s="207"/>
      <c r="HE32" s="208"/>
      <c r="HF32" s="208"/>
      <c r="HG32" s="208"/>
      <c r="HH32" s="208"/>
      <c r="HI32" s="208"/>
      <c r="HJ32" s="208"/>
      <c r="HK32" s="208"/>
      <c r="HL32" s="208"/>
      <c r="HM32" s="208"/>
      <c r="HN32" s="208"/>
      <c r="HO32" s="208"/>
      <c r="HP32" s="208"/>
      <c r="HQ32" s="208"/>
      <c r="HR32" s="209"/>
      <c r="HS32" s="204" t="s">
        <v>38</v>
      </c>
      <c r="HT32" s="205"/>
      <c r="HU32" s="205"/>
      <c r="HV32" s="205"/>
      <c r="HW32" s="205"/>
      <c r="HX32" s="205"/>
      <c r="HY32" s="205"/>
      <c r="HZ32" s="205"/>
      <c r="IA32" s="205"/>
      <c r="IB32" s="205"/>
      <c r="IC32" s="205"/>
      <c r="ID32" s="205"/>
      <c r="IE32" s="205"/>
      <c r="IF32" s="205"/>
      <c r="IG32" s="206"/>
      <c r="IH32" s="152">
        <f>COUNTIF(AW32:DH35,"*В*")</f>
        <v>0</v>
      </c>
      <c r="II32" s="152"/>
      <c r="IJ32" s="152"/>
      <c r="IK32" s="152"/>
      <c r="IL32" s="152"/>
      <c r="IM32" s="152"/>
      <c r="IN32" s="152"/>
      <c r="IO32" s="152"/>
      <c r="IP32" s="152"/>
      <c r="IQ32" s="152"/>
      <c r="IR32" s="152"/>
      <c r="IS32" s="152"/>
      <c r="IT32" s="152"/>
      <c r="IU32" s="152"/>
      <c r="IV32" s="152"/>
    </row>
    <row r="33" spans="1:257" ht="12.75" thickBot="1">
      <c r="A33" s="142"/>
      <c r="B33" s="142"/>
      <c r="C33" s="142"/>
      <c r="D33" s="142"/>
      <c r="E33" s="142"/>
      <c r="F33" s="142"/>
      <c r="G33" s="142"/>
      <c r="H33" s="142"/>
      <c r="I33" s="186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8"/>
      <c r="AJ33" s="195"/>
      <c r="AK33" s="196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7"/>
      <c r="AW33" s="153"/>
      <c r="AX33" s="154"/>
      <c r="AY33" s="154"/>
      <c r="AZ33" s="155"/>
      <c r="BA33" s="153"/>
      <c r="BB33" s="154"/>
      <c r="BC33" s="154"/>
      <c r="BD33" s="155"/>
      <c r="BE33" s="153"/>
      <c r="BF33" s="154"/>
      <c r="BG33" s="154"/>
      <c r="BH33" s="155"/>
      <c r="BI33" s="153"/>
      <c r="BJ33" s="154"/>
      <c r="BK33" s="154"/>
      <c r="BL33" s="155"/>
      <c r="BM33" s="153"/>
      <c r="BN33" s="154"/>
      <c r="BO33" s="154"/>
      <c r="BP33" s="155"/>
      <c r="BQ33" s="153"/>
      <c r="BR33" s="154"/>
      <c r="BS33" s="154"/>
      <c r="BT33" s="155"/>
      <c r="BU33" s="153"/>
      <c r="BV33" s="154"/>
      <c r="BW33" s="154"/>
      <c r="BX33" s="155"/>
      <c r="BY33" s="153"/>
      <c r="BZ33" s="154"/>
      <c r="CA33" s="154"/>
      <c r="CB33" s="155"/>
      <c r="CC33" s="153"/>
      <c r="CD33" s="154"/>
      <c r="CE33" s="154"/>
      <c r="CF33" s="155"/>
      <c r="CG33" s="153"/>
      <c r="CH33" s="154"/>
      <c r="CI33" s="154"/>
      <c r="CJ33" s="155"/>
      <c r="CK33" s="153"/>
      <c r="CL33" s="154"/>
      <c r="CM33" s="154"/>
      <c r="CN33" s="155"/>
      <c r="CO33" s="153"/>
      <c r="CP33" s="154"/>
      <c r="CQ33" s="154"/>
      <c r="CR33" s="155"/>
      <c r="CS33" s="153"/>
      <c r="CT33" s="154"/>
      <c r="CU33" s="154"/>
      <c r="CV33" s="155"/>
      <c r="CW33" s="153"/>
      <c r="CX33" s="154"/>
      <c r="CY33" s="154"/>
      <c r="CZ33" s="155"/>
      <c r="DA33" s="153"/>
      <c r="DB33" s="154"/>
      <c r="DC33" s="154"/>
      <c r="DD33" s="155"/>
      <c r="DE33" s="153" t="s">
        <v>123</v>
      </c>
      <c r="DF33" s="154"/>
      <c r="DG33" s="154"/>
      <c r="DH33" s="155"/>
      <c r="DI33" s="19"/>
      <c r="DJ33" s="166">
        <f>SUM(AW33+BA33+BE33+BI33+BM33+BQ33+BU33+BY33+CC33+CG33+CK33+CO33+CS33+CW33+DA33)</f>
        <v>0</v>
      </c>
      <c r="DK33" s="166"/>
      <c r="DL33" s="166"/>
      <c r="DM33" s="166"/>
      <c r="DN33" s="166"/>
      <c r="DO33" s="166"/>
      <c r="DP33" s="166"/>
      <c r="DQ33" s="166"/>
      <c r="DR33" s="166"/>
      <c r="DS33" s="166"/>
      <c r="DT33" s="163"/>
      <c r="DU33" s="164"/>
      <c r="DV33" s="164"/>
      <c r="DW33" s="164"/>
      <c r="DX33" s="164"/>
      <c r="DY33" s="164"/>
      <c r="DZ33" s="165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07"/>
      <c r="FA33" s="107"/>
      <c r="FB33" s="107"/>
      <c r="FC33" s="107"/>
      <c r="FD33" s="107"/>
      <c r="FE33" s="107"/>
      <c r="FF33" s="107"/>
      <c r="FG33" s="107"/>
      <c r="FH33" s="116"/>
      <c r="FI33" s="116"/>
      <c r="FJ33" s="116"/>
      <c r="FK33" s="116"/>
      <c r="FL33" s="116"/>
      <c r="FM33" s="116"/>
      <c r="FN33" s="116"/>
      <c r="FO33" s="116"/>
      <c r="FP33" s="116"/>
      <c r="FQ33" s="116"/>
      <c r="FR33" s="116"/>
      <c r="FS33" s="116"/>
      <c r="FT33" s="116"/>
      <c r="FU33" s="116"/>
      <c r="FV33" s="116"/>
      <c r="FW33" s="116"/>
      <c r="FX33" s="116"/>
      <c r="FY33" s="116"/>
      <c r="FZ33" s="116"/>
      <c r="GA33" s="116"/>
      <c r="GB33" s="116"/>
      <c r="GC33" s="116"/>
      <c r="GD33" s="116"/>
      <c r="GE33" s="116"/>
      <c r="GF33" s="116"/>
      <c r="GG33" s="107"/>
      <c r="GH33" s="107"/>
      <c r="GI33" s="107"/>
      <c r="GJ33" s="107"/>
      <c r="GK33" s="107"/>
      <c r="GL33" s="107"/>
      <c r="GM33" s="107"/>
      <c r="GN33" s="107"/>
      <c r="GO33" s="169"/>
      <c r="GP33" s="169"/>
      <c r="GQ33" s="169"/>
      <c r="GR33" s="169"/>
      <c r="GS33" s="169"/>
      <c r="GT33" s="169"/>
      <c r="GU33" s="169"/>
      <c r="GV33" s="169"/>
      <c r="GW33" s="169"/>
      <c r="GX33" s="169"/>
      <c r="GY33" s="169"/>
      <c r="GZ33" s="169"/>
      <c r="HA33" s="169"/>
      <c r="HB33" s="169"/>
      <c r="HC33" s="169"/>
      <c r="HD33" s="170"/>
      <c r="HE33" s="170"/>
      <c r="HF33" s="170"/>
      <c r="HG33" s="170"/>
      <c r="HH33" s="170"/>
      <c r="HI33" s="170"/>
      <c r="HJ33" s="170"/>
      <c r="HK33" s="170"/>
      <c r="HL33" s="170"/>
      <c r="HM33" s="170"/>
      <c r="HN33" s="170"/>
      <c r="HO33" s="170"/>
      <c r="HP33" s="170"/>
      <c r="HQ33" s="170"/>
      <c r="HR33" s="170"/>
      <c r="HS33" s="204" t="s">
        <v>121</v>
      </c>
      <c r="HT33" s="205"/>
      <c r="HU33" s="205"/>
      <c r="HV33" s="205"/>
      <c r="HW33" s="205"/>
      <c r="HX33" s="205"/>
      <c r="HY33" s="205"/>
      <c r="HZ33" s="205"/>
      <c r="IA33" s="205"/>
      <c r="IB33" s="205"/>
      <c r="IC33" s="205"/>
      <c r="ID33" s="205"/>
      <c r="IE33" s="205"/>
      <c r="IF33" s="205"/>
      <c r="IG33" s="206"/>
      <c r="IH33" s="167">
        <f>COUNTIF(AW32:DH35,"*ОТ*")</f>
        <v>0</v>
      </c>
      <c r="II33" s="167"/>
      <c r="IJ33" s="167"/>
      <c r="IK33" s="167"/>
      <c r="IL33" s="167"/>
      <c r="IM33" s="167"/>
      <c r="IN33" s="167"/>
      <c r="IO33" s="167"/>
      <c r="IP33" s="167"/>
      <c r="IQ33" s="167"/>
      <c r="IR33" s="167"/>
      <c r="IS33" s="167"/>
      <c r="IT33" s="167"/>
      <c r="IU33" s="167"/>
      <c r="IV33" s="167"/>
    </row>
    <row r="34" spans="1:257" ht="12.75" thickBot="1">
      <c r="A34" s="142"/>
      <c r="B34" s="142"/>
      <c r="C34" s="142"/>
      <c r="D34" s="142"/>
      <c r="E34" s="142"/>
      <c r="F34" s="142"/>
      <c r="G34" s="142"/>
      <c r="H34" s="142"/>
      <c r="I34" s="186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8"/>
      <c r="AJ34" s="195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V34" s="197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  <c r="BI34" s="146"/>
      <c r="BJ34" s="146"/>
      <c r="BK34" s="146"/>
      <c r="BL34" s="146"/>
      <c r="BM34" s="146"/>
      <c r="BN34" s="146"/>
      <c r="BO34" s="146"/>
      <c r="BP34" s="146"/>
      <c r="BQ34" s="146"/>
      <c r="BR34" s="146"/>
      <c r="BS34" s="146"/>
      <c r="BT34" s="146"/>
      <c r="BU34" s="146"/>
      <c r="BV34" s="146"/>
      <c r="BW34" s="146"/>
      <c r="BX34" s="146"/>
      <c r="BY34" s="146"/>
      <c r="BZ34" s="146"/>
      <c r="CA34" s="146"/>
      <c r="CB34" s="146"/>
      <c r="CC34" s="146"/>
      <c r="CD34" s="146"/>
      <c r="CE34" s="146"/>
      <c r="CF34" s="146"/>
      <c r="CG34" s="146"/>
      <c r="CH34" s="146"/>
      <c r="CI34" s="146"/>
      <c r="CJ34" s="146"/>
      <c r="CK34" s="146"/>
      <c r="CL34" s="146"/>
      <c r="CM34" s="146"/>
      <c r="CN34" s="146"/>
      <c r="CO34" s="146"/>
      <c r="CP34" s="146"/>
      <c r="CQ34" s="146"/>
      <c r="CR34" s="146"/>
      <c r="CS34" s="146"/>
      <c r="CT34" s="146"/>
      <c r="CU34" s="146"/>
      <c r="CV34" s="146"/>
      <c r="CW34" s="146"/>
      <c r="CX34" s="146"/>
      <c r="CY34" s="146"/>
      <c r="CZ34" s="146"/>
      <c r="DA34" s="146"/>
      <c r="DB34" s="146"/>
      <c r="DC34" s="146"/>
      <c r="DD34" s="146"/>
      <c r="DE34" s="146"/>
      <c r="DF34" s="146"/>
      <c r="DG34" s="146"/>
      <c r="DH34" s="146"/>
      <c r="DI34" s="10"/>
      <c r="DJ34" s="159">
        <f>COUNTIF(AW34:DE34,"*Я*")</f>
        <v>0</v>
      </c>
      <c r="DK34" s="159"/>
      <c r="DL34" s="159"/>
      <c r="DM34" s="159"/>
      <c r="DN34" s="159"/>
      <c r="DO34" s="159"/>
      <c r="DP34" s="159"/>
      <c r="DQ34" s="159"/>
      <c r="DR34" s="159"/>
      <c r="DS34" s="159"/>
      <c r="DT34" s="174">
        <f>SUM(DJ33+DJ35)</f>
        <v>0</v>
      </c>
      <c r="DU34" s="175"/>
      <c r="DV34" s="175"/>
      <c r="DW34" s="175"/>
      <c r="DX34" s="175"/>
      <c r="DY34" s="175"/>
      <c r="DZ34" s="176"/>
      <c r="EA34" s="116"/>
      <c r="EB34" s="116"/>
      <c r="EC34" s="116"/>
      <c r="ED34" s="116"/>
      <c r="EE34" s="116"/>
      <c r="EF34" s="116"/>
      <c r="EG34" s="116"/>
      <c r="EH34" s="116"/>
      <c r="EI34" s="116"/>
      <c r="EJ34" s="116"/>
      <c r="EK34" s="116"/>
      <c r="EL34" s="116"/>
      <c r="EM34" s="116"/>
      <c r="EN34" s="116"/>
      <c r="EO34" s="116"/>
      <c r="EP34" s="116"/>
      <c r="EQ34" s="116"/>
      <c r="ER34" s="116"/>
      <c r="ES34" s="116"/>
      <c r="ET34" s="116"/>
      <c r="EU34" s="116"/>
      <c r="EV34" s="116"/>
      <c r="EW34" s="116"/>
      <c r="EX34" s="116"/>
      <c r="EY34" s="116"/>
      <c r="EZ34" s="107"/>
      <c r="FA34" s="107"/>
      <c r="FB34" s="107"/>
      <c r="FC34" s="107"/>
      <c r="FD34" s="107"/>
      <c r="FE34" s="107"/>
      <c r="FF34" s="107"/>
      <c r="FG34" s="107"/>
      <c r="FH34" s="116"/>
      <c r="FI34" s="116"/>
      <c r="FJ34" s="116"/>
      <c r="FK34" s="116"/>
      <c r="FL34" s="116"/>
      <c r="FM34" s="116"/>
      <c r="FN34" s="116"/>
      <c r="FO34" s="116"/>
      <c r="FP34" s="116"/>
      <c r="FQ34" s="116"/>
      <c r="FR34" s="116"/>
      <c r="FS34" s="116"/>
      <c r="FT34" s="116"/>
      <c r="FU34" s="116"/>
      <c r="FV34" s="116"/>
      <c r="FW34" s="116"/>
      <c r="FX34" s="116"/>
      <c r="FY34" s="116"/>
      <c r="FZ34" s="116"/>
      <c r="GA34" s="116"/>
      <c r="GB34" s="116"/>
      <c r="GC34" s="116"/>
      <c r="GD34" s="116"/>
      <c r="GE34" s="116"/>
      <c r="GF34" s="116"/>
      <c r="GG34" s="107"/>
      <c r="GH34" s="107"/>
      <c r="GI34" s="107"/>
      <c r="GJ34" s="107"/>
      <c r="GK34" s="107"/>
      <c r="GL34" s="107"/>
      <c r="GM34" s="107"/>
      <c r="GN34" s="107"/>
      <c r="GO34" s="169"/>
      <c r="GP34" s="169"/>
      <c r="GQ34" s="169"/>
      <c r="GR34" s="169"/>
      <c r="GS34" s="169"/>
      <c r="GT34" s="169"/>
      <c r="GU34" s="169"/>
      <c r="GV34" s="169"/>
      <c r="GW34" s="169"/>
      <c r="GX34" s="169"/>
      <c r="GY34" s="169"/>
      <c r="GZ34" s="169"/>
      <c r="HA34" s="169"/>
      <c r="HB34" s="169"/>
      <c r="HC34" s="169"/>
      <c r="HD34" s="170"/>
      <c r="HE34" s="170"/>
      <c r="HF34" s="170"/>
      <c r="HG34" s="170"/>
      <c r="HH34" s="170"/>
      <c r="HI34" s="170"/>
      <c r="HJ34" s="170"/>
      <c r="HK34" s="170"/>
      <c r="HL34" s="170"/>
      <c r="HM34" s="170"/>
      <c r="HN34" s="170"/>
      <c r="HO34" s="170"/>
      <c r="HP34" s="170"/>
      <c r="HQ34" s="170"/>
      <c r="HR34" s="170"/>
      <c r="HS34" s="204" t="s">
        <v>122</v>
      </c>
      <c r="HT34" s="205"/>
      <c r="HU34" s="205"/>
      <c r="HV34" s="205"/>
      <c r="HW34" s="205"/>
      <c r="HX34" s="205"/>
      <c r="HY34" s="205"/>
      <c r="HZ34" s="205"/>
      <c r="IA34" s="205"/>
      <c r="IB34" s="205"/>
      <c r="IC34" s="205"/>
      <c r="ID34" s="205"/>
      <c r="IE34" s="205"/>
      <c r="IF34" s="205"/>
      <c r="IG34" s="206"/>
      <c r="IH34" s="167">
        <f>COUNTIF(AW32:DH35,"*Б*")</f>
        <v>0</v>
      </c>
      <c r="II34" s="167"/>
      <c r="IJ34" s="167"/>
      <c r="IK34" s="167"/>
      <c r="IL34" s="167"/>
      <c r="IM34" s="167"/>
      <c r="IN34" s="167"/>
      <c r="IO34" s="167"/>
      <c r="IP34" s="167"/>
      <c r="IQ34" s="167"/>
      <c r="IR34" s="167"/>
      <c r="IS34" s="167"/>
      <c r="IT34" s="167"/>
      <c r="IU34" s="167"/>
      <c r="IV34" s="167"/>
    </row>
    <row r="35" spans="1:257" ht="12.75" thickBot="1">
      <c r="A35" s="142"/>
      <c r="B35" s="142"/>
      <c r="C35" s="142"/>
      <c r="D35" s="142"/>
      <c r="E35" s="142"/>
      <c r="F35" s="142"/>
      <c r="G35" s="142"/>
      <c r="H35" s="142"/>
      <c r="I35" s="189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1"/>
      <c r="AJ35" s="198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200"/>
      <c r="AW35" s="171"/>
      <c r="AX35" s="172"/>
      <c r="AY35" s="172"/>
      <c r="AZ35" s="173"/>
      <c r="BA35" s="171"/>
      <c r="BB35" s="172"/>
      <c r="BC35" s="172"/>
      <c r="BD35" s="173"/>
      <c r="BE35" s="171"/>
      <c r="BF35" s="172"/>
      <c r="BG35" s="172"/>
      <c r="BH35" s="173"/>
      <c r="BI35" s="171"/>
      <c r="BJ35" s="172"/>
      <c r="BK35" s="172"/>
      <c r="BL35" s="173"/>
      <c r="BM35" s="171"/>
      <c r="BN35" s="172"/>
      <c r="BO35" s="172"/>
      <c r="BP35" s="173"/>
      <c r="BQ35" s="171"/>
      <c r="BR35" s="172"/>
      <c r="BS35" s="172"/>
      <c r="BT35" s="173"/>
      <c r="BU35" s="171"/>
      <c r="BV35" s="172"/>
      <c r="BW35" s="172"/>
      <c r="BX35" s="173"/>
      <c r="BY35" s="171"/>
      <c r="BZ35" s="172"/>
      <c r="CA35" s="172"/>
      <c r="CB35" s="173"/>
      <c r="CC35" s="171"/>
      <c r="CD35" s="172"/>
      <c r="CE35" s="172"/>
      <c r="CF35" s="173"/>
      <c r="CG35" s="171"/>
      <c r="CH35" s="172"/>
      <c r="CI35" s="172"/>
      <c r="CJ35" s="173"/>
      <c r="CK35" s="171"/>
      <c r="CL35" s="172"/>
      <c r="CM35" s="172"/>
      <c r="CN35" s="173"/>
      <c r="CO35" s="171"/>
      <c r="CP35" s="172"/>
      <c r="CQ35" s="172"/>
      <c r="CR35" s="173"/>
      <c r="CS35" s="171"/>
      <c r="CT35" s="172"/>
      <c r="CU35" s="172"/>
      <c r="CV35" s="173"/>
      <c r="CW35" s="171"/>
      <c r="CX35" s="172"/>
      <c r="CY35" s="172"/>
      <c r="CZ35" s="173"/>
      <c r="DA35" s="171"/>
      <c r="DB35" s="172"/>
      <c r="DC35" s="172"/>
      <c r="DD35" s="173"/>
      <c r="DE35" s="171"/>
      <c r="DF35" s="172"/>
      <c r="DG35" s="172"/>
      <c r="DH35" s="173"/>
      <c r="DI35" s="19"/>
      <c r="DJ35" s="166">
        <f>SUM(AW35+BA35+BE35+BI35+BM35+BQ35+BU35+BY35+CC35+CG35+CK35+CO35+CS35+CW35+DA35+DE35)</f>
        <v>0</v>
      </c>
      <c r="DK35" s="166"/>
      <c r="DL35" s="166"/>
      <c r="DM35" s="166"/>
      <c r="DN35" s="166"/>
      <c r="DO35" s="166"/>
      <c r="DP35" s="166"/>
      <c r="DQ35" s="166"/>
      <c r="DR35" s="166"/>
      <c r="DS35" s="166"/>
      <c r="DT35" s="177"/>
      <c r="DU35" s="178"/>
      <c r="DV35" s="178"/>
      <c r="DW35" s="178"/>
      <c r="DX35" s="178"/>
      <c r="DY35" s="178"/>
      <c r="DZ35" s="179"/>
      <c r="EA35" s="147"/>
      <c r="EB35" s="147"/>
      <c r="EC35" s="147"/>
      <c r="ED35" s="147"/>
      <c r="EE35" s="147"/>
      <c r="EF35" s="147"/>
      <c r="EG35" s="147"/>
      <c r="EH35" s="147"/>
      <c r="EI35" s="147"/>
      <c r="EJ35" s="147"/>
      <c r="EK35" s="147"/>
      <c r="EL35" s="147"/>
      <c r="EM35" s="147"/>
      <c r="EN35" s="147"/>
      <c r="EO35" s="147"/>
      <c r="EP35" s="147"/>
      <c r="EQ35" s="147"/>
      <c r="ER35" s="147"/>
      <c r="ES35" s="147"/>
      <c r="ET35" s="147"/>
      <c r="EU35" s="147"/>
      <c r="EV35" s="147"/>
      <c r="EW35" s="147"/>
      <c r="EX35" s="147"/>
      <c r="EY35" s="147"/>
      <c r="EZ35" s="201"/>
      <c r="FA35" s="201"/>
      <c r="FB35" s="201"/>
      <c r="FC35" s="201"/>
      <c r="FD35" s="201"/>
      <c r="FE35" s="201"/>
      <c r="FF35" s="201"/>
      <c r="FG35" s="201"/>
      <c r="FH35" s="147"/>
      <c r="FI35" s="147"/>
      <c r="FJ35" s="147"/>
      <c r="FK35" s="147"/>
      <c r="FL35" s="147"/>
      <c r="FM35" s="147"/>
      <c r="FN35" s="147"/>
      <c r="FO35" s="147"/>
      <c r="FP35" s="147"/>
      <c r="FQ35" s="147"/>
      <c r="FR35" s="147"/>
      <c r="FS35" s="147"/>
      <c r="FT35" s="147"/>
      <c r="FU35" s="147"/>
      <c r="FV35" s="147"/>
      <c r="FW35" s="147"/>
      <c r="FX35" s="147"/>
      <c r="FY35" s="147"/>
      <c r="FZ35" s="147"/>
      <c r="GA35" s="147"/>
      <c r="GB35" s="147"/>
      <c r="GC35" s="147"/>
      <c r="GD35" s="147"/>
      <c r="GE35" s="147"/>
      <c r="GF35" s="147"/>
      <c r="GG35" s="201"/>
      <c r="GH35" s="201"/>
      <c r="GI35" s="201"/>
      <c r="GJ35" s="201"/>
      <c r="GK35" s="201"/>
      <c r="GL35" s="201"/>
      <c r="GM35" s="201"/>
      <c r="GN35" s="201"/>
      <c r="GO35" s="202"/>
      <c r="GP35" s="202"/>
      <c r="GQ35" s="202"/>
      <c r="GR35" s="202"/>
      <c r="GS35" s="202"/>
      <c r="GT35" s="202"/>
      <c r="GU35" s="202"/>
      <c r="GV35" s="202"/>
      <c r="GW35" s="202"/>
      <c r="GX35" s="202"/>
      <c r="GY35" s="202"/>
      <c r="GZ35" s="202"/>
      <c r="HA35" s="202"/>
      <c r="HB35" s="202"/>
      <c r="HC35" s="202"/>
      <c r="HD35" s="180"/>
      <c r="HE35" s="180"/>
      <c r="HF35" s="180"/>
      <c r="HG35" s="180"/>
      <c r="HH35" s="180"/>
      <c r="HI35" s="180"/>
      <c r="HJ35" s="180"/>
      <c r="HK35" s="180"/>
      <c r="HL35" s="180"/>
      <c r="HM35" s="180"/>
      <c r="HN35" s="180"/>
      <c r="HO35" s="180"/>
      <c r="HP35" s="180"/>
      <c r="HQ35" s="180"/>
      <c r="HR35" s="180"/>
      <c r="HS35" s="213"/>
      <c r="HT35" s="214"/>
      <c r="HU35" s="214"/>
      <c r="HV35" s="214"/>
      <c r="HW35" s="214"/>
      <c r="HX35" s="214"/>
      <c r="HY35" s="214"/>
      <c r="HZ35" s="214"/>
      <c r="IA35" s="214"/>
      <c r="IB35" s="214"/>
      <c r="IC35" s="214"/>
      <c r="ID35" s="214"/>
      <c r="IE35" s="214"/>
      <c r="IF35" s="214"/>
      <c r="IG35" s="215"/>
      <c r="IH35" s="210"/>
      <c r="II35" s="211"/>
      <c r="IJ35" s="211"/>
      <c r="IK35" s="211"/>
      <c r="IL35" s="211"/>
      <c r="IM35" s="211"/>
      <c r="IN35" s="211"/>
      <c r="IO35" s="211"/>
      <c r="IP35" s="211"/>
      <c r="IQ35" s="211"/>
      <c r="IR35" s="211"/>
      <c r="IS35" s="211"/>
      <c r="IT35" s="211"/>
      <c r="IU35" s="211"/>
      <c r="IV35" s="212"/>
    </row>
    <row r="36" spans="1:257" ht="12.75" customHeight="1" thickBot="1">
      <c r="A36" s="142" t="s">
        <v>55</v>
      </c>
      <c r="B36" s="142"/>
      <c r="C36" s="142"/>
      <c r="D36" s="142"/>
      <c r="E36" s="142"/>
      <c r="F36" s="142"/>
      <c r="G36" s="142"/>
      <c r="H36" s="142"/>
      <c r="I36" s="183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5"/>
      <c r="AJ36" s="192" t="s">
        <v>56</v>
      </c>
      <c r="AK36" s="193"/>
      <c r="AL36" s="193"/>
      <c r="AM36" s="193"/>
      <c r="AN36" s="193"/>
      <c r="AO36" s="193"/>
      <c r="AP36" s="193"/>
      <c r="AQ36" s="193"/>
      <c r="AR36" s="193"/>
      <c r="AS36" s="193"/>
      <c r="AT36" s="193"/>
      <c r="AU36" s="193"/>
      <c r="AV36" s="194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48"/>
      <c r="CA36" s="148"/>
      <c r="CB36" s="148"/>
      <c r="CC36" s="148"/>
      <c r="CD36" s="148"/>
      <c r="CE36" s="148"/>
      <c r="CF36" s="148"/>
      <c r="CG36" s="148"/>
      <c r="CH36" s="148"/>
      <c r="CI36" s="148"/>
      <c r="CJ36" s="148"/>
      <c r="CK36" s="149"/>
      <c r="CL36" s="150"/>
      <c r="CM36" s="150"/>
      <c r="CN36" s="151"/>
      <c r="CO36" s="148"/>
      <c r="CP36" s="148"/>
      <c r="CQ36" s="148"/>
      <c r="CR36" s="148"/>
      <c r="CS36" s="148"/>
      <c r="CT36" s="148"/>
      <c r="CU36" s="148"/>
      <c r="CV36" s="148"/>
      <c r="CW36" s="148"/>
      <c r="CX36" s="148"/>
      <c r="CY36" s="148"/>
      <c r="CZ36" s="148"/>
      <c r="DA36" s="148"/>
      <c r="DB36" s="148"/>
      <c r="DC36" s="148"/>
      <c r="DD36" s="148"/>
      <c r="DE36" s="148" t="s">
        <v>23</v>
      </c>
      <c r="DF36" s="148"/>
      <c r="DG36" s="148"/>
      <c r="DH36" s="148"/>
      <c r="DI36" s="16"/>
      <c r="DJ36" s="159">
        <f>COUNTIF(AW36:DE36,"*Я*")</f>
        <v>0</v>
      </c>
      <c r="DK36" s="159"/>
      <c r="DL36" s="159"/>
      <c r="DM36" s="159"/>
      <c r="DN36" s="159"/>
      <c r="DO36" s="159"/>
      <c r="DP36" s="159"/>
      <c r="DQ36" s="159"/>
      <c r="DR36" s="159"/>
      <c r="DS36" s="159"/>
      <c r="DT36" s="160">
        <f>SUM(DJ36+DJ38)</f>
        <v>0</v>
      </c>
      <c r="DU36" s="161"/>
      <c r="DV36" s="161"/>
      <c r="DW36" s="161"/>
      <c r="DX36" s="161"/>
      <c r="DY36" s="161"/>
      <c r="DZ36" s="162"/>
      <c r="EA36" s="116"/>
      <c r="EB36" s="116"/>
      <c r="EC36" s="116"/>
      <c r="ED36" s="116"/>
      <c r="EE36" s="116"/>
      <c r="EF36" s="116"/>
      <c r="EG36" s="116"/>
      <c r="EH36" s="116"/>
      <c r="EI36" s="116"/>
      <c r="EJ36" s="116"/>
      <c r="EK36" s="116"/>
      <c r="EL36" s="116"/>
      <c r="EM36" s="116"/>
      <c r="EN36" s="116"/>
      <c r="EO36" s="116"/>
      <c r="EP36" s="116"/>
      <c r="EQ36" s="116"/>
      <c r="ER36" s="116"/>
      <c r="ES36" s="116"/>
      <c r="ET36" s="116"/>
      <c r="EU36" s="116"/>
      <c r="EV36" s="116"/>
      <c r="EW36" s="116"/>
      <c r="EX36" s="116"/>
      <c r="EY36" s="116"/>
      <c r="EZ36" s="107"/>
      <c r="FA36" s="107"/>
      <c r="FB36" s="107"/>
      <c r="FC36" s="107"/>
      <c r="FD36" s="107"/>
      <c r="FE36" s="107"/>
      <c r="FF36" s="107"/>
      <c r="FG36" s="107"/>
      <c r="FH36" s="116"/>
      <c r="FI36" s="116"/>
      <c r="FJ36" s="116"/>
      <c r="FK36" s="116"/>
      <c r="FL36" s="116"/>
      <c r="FM36" s="116"/>
      <c r="FN36" s="116"/>
      <c r="FO36" s="116"/>
      <c r="FP36" s="116"/>
      <c r="FQ36" s="116"/>
      <c r="FR36" s="116"/>
      <c r="FS36" s="116"/>
      <c r="FT36" s="116"/>
      <c r="FU36" s="116"/>
      <c r="FV36" s="116"/>
      <c r="FW36" s="116"/>
      <c r="FX36" s="116"/>
      <c r="FY36" s="116"/>
      <c r="FZ36" s="116"/>
      <c r="GA36" s="116"/>
      <c r="GB36" s="116"/>
      <c r="GC36" s="116"/>
      <c r="GD36" s="116"/>
      <c r="GE36" s="116"/>
      <c r="GF36" s="116"/>
      <c r="GG36" s="107"/>
      <c r="GH36" s="107"/>
      <c r="GI36" s="107"/>
      <c r="GJ36" s="107"/>
      <c r="GK36" s="107"/>
      <c r="GL36" s="107"/>
      <c r="GM36" s="107"/>
      <c r="GN36" s="107"/>
      <c r="GO36" s="156"/>
      <c r="GP36" s="156"/>
      <c r="GQ36" s="156"/>
      <c r="GR36" s="156"/>
      <c r="GS36" s="156"/>
      <c r="GT36" s="156"/>
      <c r="GU36" s="156"/>
      <c r="GV36" s="156"/>
      <c r="GW36" s="156"/>
      <c r="GX36" s="156"/>
      <c r="GY36" s="156"/>
      <c r="GZ36" s="156"/>
      <c r="HA36" s="156"/>
      <c r="HB36" s="156"/>
      <c r="HC36" s="156"/>
      <c r="HD36" s="207"/>
      <c r="HE36" s="208"/>
      <c r="HF36" s="208"/>
      <c r="HG36" s="208"/>
      <c r="HH36" s="208"/>
      <c r="HI36" s="208"/>
      <c r="HJ36" s="208"/>
      <c r="HK36" s="208"/>
      <c r="HL36" s="208"/>
      <c r="HM36" s="208"/>
      <c r="HN36" s="208"/>
      <c r="HO36" s="208"/>
      <c r="HP36" s="208"/>
      <c r="HQ36" s="208"/>
      <c r="HR36" s="209"/>
      <c r="HS36" s="204" t="s">
        <v>38</v>
      </c>
      <c r="HT36" s="205"/>
      <c r="HU36" s="205"/>
      <c r="HV36" s="205"/>
      <c r="HW36" s="205"/>
      <c r="HX36" s="205"/>
      <c r="HY36" s="205"/>
      <c r="HZ36" s="205"/>
      <c r="IA36" s="205"/>
      <c r="IB36" s="205"/>
      <c r="IC36" s="205"/>
      <c r="ID36" s="205"/>
      <c r="IE36" s="205"/>
      <c r="IF36" s="205"/>
      <c r="IG36" s="206"/>
      <c r="IH36" s="152">
        <f>COUNTIF(AW36:DH39,"*В*")</f>
        <v>0</v>
      </c>
      <c r="II36" s="152"/>
      <c r="IJ36" s="152"/>
      <c r="IK36" s="152"/>
      <c r="IL36" s="152"/>
      <c r="IM36" s="152"/>
      <c r="IN36" s="152"/>
      <c r="IO36" s="152"/>
      <c r="IP36" s="152"/>
      <c r="IQ36" s="152"/>
      <c r="IR36" s="152"/>
      <c r="IS36" s="152"/>
      <c r="IT36" s="152"/>
      <c r="IU36" s="152"/>
      <c r="IV36" s="152"/>
    </row>
    <row r="37" spans="1:257" ht="12.75" thickBot="1">
      <c r="A37" s="142"/>
      <c r="B37" s="142"/>
      <c r="C37" s="142"/>
      <c r="D37" s="142"/>
      <c r="E37" s="142"/>
      <c r="F37" s="142"/>
      <c r="G37" s="142"/>
      <c r="H37" s="142"/>
      <c r="I37" s="186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8"/>
      <c r="AJ37" s="195"/>
      <c r="AK37" s="196"/>
      <c r="AL37" s="196"/>
      <c r="AM37" s="196"/>
      <c r="AN37" s="196"/>
      <c r="AO37" s="196"/>
      <c r="AP37" s="196"/>
      <c r="AQ37" s="196"/>
      <c r="AR37" s="196"/>
      <c r="AS37" s="196"/>
      <c r="AT37" s="196"/>
      <c r="AU37" s="196"/>
      <c r="AV37" s="197"/>
      <c r="AW37" s="153"/>
      <c r="AX37" s="154"/>
      <c r="AY37" s="154"/>
      <c r="AZ37" s="155"/>
      <c r="BA37" s="153"/>
      <c r="BB37" s="154"/>
      <c r="BC37" s="154"/>
      <c r="BD37" s="155"/>
      <c r="BE37" s="153"/>
      <c r="BF37" s="154"/>
      <c r="BG37" s="154"/>
      <c r="BH37" s="155"/>
      <c r="BI37" s="153"/>
      <c r="BJ37" s="154"/>
      <c r="BK37" s="154"/>
      <c r="BL37" s="155"/>
      <c r="BM37" s="153"/>
      <c r="BN37" s="154"/>
      <c r="BO37" s="154"/>
      <c r="BP37" s="155"/>
      <c r="BQ37" s="153"/>
      <c r="BR37" s="154"/>
      <c r="BS37" s="154"/>
      <c r="BT37" s="155"/>
      <c r="BU37" s="153"/>
      <c r="BV37" s="154"/>
      <c r="BW37" s="154"/>
      <c r="BX37" s="155"/>
      <c r="BY37" s="153"/>
      <c r="BZ37" s="154"/>
      <c r="CA37" s="154"/>
      <c r="CB37" s="155"/>
      <c r="CC37" s="153"/>
      <c r="CD37" s="154"/>
      <c r="CE37" s="154"/>
      <c r="CF37" s="155"/>
      <c r="CG37" s="153"/>
      <c r="CH37" s="154"/>
      <c r="CI37" s="154"/>
      <c r="CJ37" s="155"/>
      <c r="CK37" s="153"/>
      <c r="CL37" s="154"/>
      <c r="CM37" s="154"/>
      <c r="CN37" s="155"/>
      <c r="CO37" s="153"/>
      <c r="CP37" s="154"/>
      <c r="CQ37" s="154"/>
      <c r="CR37" s="155"/>
      <c r="CS37" s="153"/>
      <c r="CT37" s="154"/>
      <c r="CU37" s="154"/>
      <c r="CV37" s="155"/>
      <c r="CW37" s="153"/>
      <c r="CX37" s="154"/>
      <c r="CY37" s="154"/>
      <c r="CZ37" s="155"/>
      <c r="DA37" s="153"/>
      <c r="DB37" s="154"/>
      <c r="DC37" s="154"/>
      <c r="DD37" s="155"/>
      <c r="DE37" s="153" t="s">
        <v>123</v>
      </c>
      <c r="DF37" s="154"/>
      <c r="DG37" s="154"/>
      <c r="DH37" s="155"/>
      <c r="DI37" s="19"/>
      <c r="DJ37" s="166">
        <f>SUM(AW37+BA37+BE37+BI37+BM37+BQ37+BU37+BY37+CC37+CG37+CK37+CO37+CS37+CW37+DA37)</f>
        <v>0</v>
      </c>
      <c r="DK37" s="166"/>
      <c r="DL37" s="166"/>
      <c r="DM37" s="166"/>
      <c r="DN37" s="166"/>
      <c r="DO37" s="166"/>
      <c r="DP37" s="166"/>
      <c r="DQ37" s="166"/>
      <c r="DR37" s="166"/>
      <c r="DS37" s="166"/>
      <c r="DT37" s="163"/>
      <c r="DU37" s="164"/>
      <c r="DV37" s="164"/>
      <c r="DW37" s="164"/>
      <c r="DX37" s="164"/>
      <c r="DY37" s="164"/>
      <c r="DZ37" s="165"/>
      <c r="EA37" s="116"/>
      <c r="EB37" s="116"/>
      <c r="EC37" s="116"/>
      <c r="ED37" s="116"/>
      <c r="EE37" s="116"/>
      <c r="EF37" s="116"/>
      <c r="EG37" s="116"/>
      <c r="EH37" s="116"/>
      <c r="EI37" s="116"/>
      <c r="EJ37" s="116"/>
      <c r="EK37" s="116"/>
      <c r="EL37" s="116"/>
      <c r="EM37" s="116"/>
      <c r="EN37" s="116"/>
      <c r="EO37" s="116"/>
      <c r="EP37" s="116"/>
      <c r="EQ37" s="116"/>
      <c r="ER37" s="116"/>
      <c r="ES37" s="116"/>
      <c r="ET37" s="116"/>
      <c r="EU37" s="116"/>
      <c r="EV37" s="116"/>
      <c r="EW37" s="116"/>
      <c r="EX37" s="116"/>
      <c r="EY37" s="116"/>
      <c r="EZ37" s="107"/>
      <c r="FA37" s="107"/>
      <c r="FB37" s="107"/>
      <c r="FC37" s="107"/>
      <c r="FD37" s="107"/>
      <c r="FE37" s="107"/>
      <c r="FF37" s="107"/>
      <c r="FG37" s="107"/>
      <c r="FH37" s="116"/>
      <c r="FI37" s="116"/>
      <c r="FJ37" s="116"/>
      <c r="FK37" s="116"/>
      <c r="FL37" s="116"/>
      <c r="FM37" s="116"/>
      <c r="FN37" s="116"/>
      <c r="FO37" s="116"/>
      <c r="FP37" s="116"/>
      <c r="FQ37" s="116"/>
      <c r="FR37" s="116"/>
      <c r="FS37" s="116"/>
      <c r="FT37" s="116"/>
      <c r="FU37" s="116"/>
      <c r="FV37" s="116"/>
      <c r="FW37" s="116"/>
      <c r="FX37" s="116"/>
      <c r="FY37" s="116"/>
      <c r="FZ37" s="116"/>
      <c r="GA37" s="116"/>
      <c r="GB37" s="116"/>
      <c r="GC37" s="116"/>
      <c r="GD37" s="116"/>
      <c r="GE37" s="116"/>
      <c r="GF37" s="116"/>
      <c r="GG37" s="107"/>
      <c r="GH37" s="107"/>
      <c r="GI37" s="107"/>
      <c r="GJ37" s="107"/>
      <c r="GK37" s="107"/>
      <c r="GL37" s="107"/>
      <c r="GM37" s="107"/>
      <c r="GN37" s="107"/>
      <c r="GO37" s="169"/>
      <c r="GP37" s="169"/>
      <c r="GQ37" s="169"/>
      <c r="GR37" s="169"/>
      <c r="GS37" s="169"/>
      <c r="GT37" s="169"/>
      <c r="GU37" s="169"/>
      <c r="GV37" s="169"/>
      <c r="GW37" s="169"/>
      <c r="GX37" s="169"/>
      <c r="GY37" s="169"/>
      <c r="GZ37" s="169"/>
      <c r="HA37" s="169"/>
      <c r="HB37" s="169"/>
      <c r="HC37" s="169"/>
      <c r="HD37" s="170"/>
      <c r="HE37" s="170"/>
      <c r="HF37" s="170"/>
      <c r="HG37" s="170"/>
      <c r="HH37" s="170"/>
      <c r="HI37" s="170"/>
      <c r="HJ37" s="170"/>
      <c r="HK37" s="170"/>
      <c r="HL37" s="170"/>
      <c r="HM37" s="170"/>
      <c r="HN37" s="170"/>
      <c r="HO37" s="170"/>
      <c r="HP37" s="170"/>
      <c r="HQ37" s="170"/>
      <c r="HR37" s="170"/>
      <c r="HS37" s="204" t="s">
        <v>121</v>
      </c>
      <c r="HT37" s="205"/>
      <c r="HU37" s="205"/>
      <c r="HV37" s="205"/>
      <c r="HW37" s="205"/>
      <c r="HX37" s="205"/>
      <c r="HY37" s="205"/>
      <c r="HZ37" s="205"/>
      <c r="IA37" s="205"/>
      <c r="IB37" s="205"/>
      <c r="IC37" s="205"/>
      <c r="ID37" s="205"/>
      <c r="IE37" s="205"/>
      <c r="IF37" s="205"/>
      <c r="IG37" s="206"/>
      <c r="IH37" s="167">
        <f>COUNTIF(AW36:DH39,"*ОТ*")</f>
        <v>0</v>
      </c>
      <c r="II37" s="167"/>
      <c r="IJ37" s="167"/>
      <c r="IK37" s="167"/>
      <c r="IL37" s="167"/>
      <c r="IM37" s="167"/>
      <c r="IN37" s="167"/>
      <c r="IO37" s="167"/>
      <c r="IP37" s="167"/>
      <c r="IQ37" s="167"/>
      <c r="IR37" s="167"/>
      <c r="IS37" s="167"/>
      <c r="IT37" s="167"/>
      <c r="IU37" s="167"/>
      <c r="IV37" s="167"/>
    </row>
    <row r="38" spans="1:257" ht="12.75" thickBot="1">
      <c r="A38" s="142"/>
      <c r="B38" s="142"/>
      <c r="C38" s="142"/>
      <c r="D38" s="142"/>
      <c r="E38" s="142"/>
      <c r="F38" s="142"/>
      <c r="G38" s="142"/>
      <c r="H38" s="142"/>
      <c r="I38" s="186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8"/>
      <c r="AJ38" s="195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7"/>
      <c r="AW38" s="146"/>
      <c r="AX38" s="146"/>
      <c r="AY38" s="146"/>
      <c r="AZ38" s="146"/>
      <c r="BA38" s="146"/>
      <c r="BB38" s="146"/>
      <c r="BC38" s="146"/>
      <c r="BD38" s="146"/>
      <c r="BE38" s="146"/>
      <c r="BF38" s="146"/>
      <c r="BG38" s="146"/>
      <c r="BH38" s="146"/>
      <c r="BI38" s="146"/>
      <c r="BJ38" s="146"/>
      <c r="BK38" s="146"/>
      <c r="BL38" s="146"/>
      <c r="BM38" s="146"/>
      <c r="BN38" s="146"/>
      <c r="BO38" s="146"/>
      <c r="BP38" s="146"/>
      <c r="BQ38" s="146"/>
      <c r="BR38" s="146"/>
      <c r="BS38" s="146"/>
      <c r="BT38" s="146"/>
      <c r="BU38" s="146"/>
      <c r="BV38" s="146"/>
      <c r="BW38" s="146"/>
      <c r="BX38" s="146"/>
      <c r="BY38" s="146"/>
      <c r="BZ38" s="146"/>
      <c r="CA38" s="146"/>
      <c r="CB38" s="146"/>
      <c r="CC38" s="146"/>
      <c r="CD38" s="146"/>
      <c r="CE38" s="146"/>
      <c r="CF38" s="146"/>
      <c r="CG38" s="146"/>
      <c r="CH38" s="146"/>
      <c r="CI38" s="146"/>
      <c r="CJ38" s="146"/>
      <c r="CK38" s="146"/>
      <c r="CL38" s="146"/>
      <c r="CM38" s="146"/>
      <c r="CN38" s="146"/>
      <c r="CO38" s="146"/>
      <c r="CP38" s="146"/>
      <c r="CQ38" s="146"/>
      <c r="CR38" s="146"/>
      <c r="CS38" s="146"/>
      <c r="CT38" s="146"/>
      <c r="CU38" s="146"/>
      <c r="CV38" s="146"/>
      <c r="CW38" s="146"/>
      <c r="CX38" s="146"/>
      <c r="CY38" s="146"/>
      <c r="CZ38" s="146"/>
      <c r="DA38" s="146"/>
      <c r="DB38" s="146"/>
      <c r="DC38" s="146"/>
      <c r="DD38" s="146"/>
      <c r="DE38" s="146"/>
      <c r="DF38" s="146"/>
      <c r="DG38" s="146"/>
      <c r="DH38" s="146"/>
      <c r="DI38" s="10"/>
      <c r="DJ38" s="159">
        <f>COUNTIF(AW38:DE38,"*Я*")</f>
        <v>0</v>
      </c>
      <c r="DK38" s="159"/>
      <c r="DL38" s="159"/>
      <c r="DM38" s="159"/>
      <c r="DN38" s="159"/>
      <c r="DO38" s="159"/>
      <c r="DP38" s="159"/>
      <c r="DQ38" s="159"/>
      <c r="DR38" s="159"/>
      <c r="DS38" s="159"/>
      <c r="DT38" s="174">
        <f>SUM(DJ37+DJ39)</f>
        <v>0</v>
      </c>
      <c r="DU38" s="175"/>
      <c r="DV38" s="175"/>
      <c r="DW38" s="175"/>
      <c r="DX38" s="175"/>
      <c r="DY38" s="175"/>
      <c r="DZ38" s="176"/>
      <c r="EA38" s="116"/>
      <c r="EB38" s="116"/>
      <c r="EC38" s="116"/>
      <c r="ED38" s="116"/>
      <c r="EE38" s="116"/>
      <c r="EF38" s="116"/>
      <c r="EG38" s="116"/>
      <c r="EH38" s="116"/>
      <c r="EI38" s="116"/>
      <c r="EJ38" s="116"/>
      <c r="EK38" s="116"/>
      <c r="EL38" s="116"/>
      <c r="EM38" s="116"/>
      <c r="EN38" s="116"/>
      <c r="EO38" s="116"/>
      <c r="EP38" s="116"/>
      <c r="EQ38" s="116"/>
      <c r="ER38" s="116"/>
      <c r="ES38" s="116"/>
      <c r="ET38" s="116"/>
      <c r="EU38" s="116"/>
      <c r="EV38" s="116"/>
      <c r="EW38" s="116"/>
      <c r="EX38" s="116"/>
      <c r="EY38" s="116"/>
      <c r="EZ38" s="107"/>
      <c r="FA38" s="107"/>
      <c r="FB38" s="107"/>
      <c r="FC38" s="107"/>
      <c r="FD38" s="107"/>
      <c r="FE38" s="107"/>
      <c r="FF38" s="107"/>
      <c r="FG38" s="107"/>
      <c r="FH38" s="116"/>
      <c r="FI38" s="116"/>
      <c r="FJ38" s="116"/>
      <c r="FK38" s="116"/>
      <c r="FL38" s="116"/>
      <c r="FM38" s="116"/>
      <c r="FN38" s="116"/>
      <c r="FO38" s="116"/>
      <c r="FP38" s="116"/>
      <c r="FQ38" s="116"/>
      <c r="FR38" s="116"/>
      <c r="FS38" s="116"/>
      <c r="FT38" s="116"/>
      <c r="FU38" s="116"/>
      <c r="FV38" s="116"/>
      <c r="FW38" s="116"/>
      <c r="FX38" s="116"/>
      <c r="FY38" s="116"/>
      <c r="FZ38" s="116"/>
      <c r="GA38" s="116"/>
      <c r="GB38" s="116"/>
      <c r="GC38" s="116"/>
      <c r="GD38" s="116"/>
      <c r="GE38" s="116"/>
      <c r="GF38" s="116"/>
      <c r="GG38" s="107"/>
      <c r="GH38" s="107"/>
      <c r="GI38" s="107"/>
      <c r="GJ38" s="107"/>
      <c r="GK38" s="107"/>
      <c r="GL38" s="107"/>
      <c r="GM38" s="107"/>
      <c r="GN38" s="107"/>
      <c r="GO38" s="169"/>
      <c r="GP38" s="169"/>
      <c r="GQ38" s="169"/>
      <c r="GR38" s="169"/>
      <c r="GS38" s="169"/>
      <c r="GT38" s="169"/>
      <c r="GU38" s="169"/>
      <c r="GV38" s="169"/>
      <c r="GW38" s="169"/>
      <c r="GX38" s="169"/>
      <c r="GY38" s="169"/>
      <c r="GZ38" s="169"/>
      <c r="HA38" s="169"/>
      <c r="HB38" s="169"/>
      <c r="HC38" s="169"/>
      <c r="HD38" s="170"/>
      <c r="HE38" s="170"/>
      <c r="HF38" s="170"/>
      <c r="HG38" s="170"/>
      <c r="HH38" s="170"/>
      <c r="HI38" s="170"/>
      <c r="HJ38" s="170"/>
      <c r="HK38" s="170"/>
      <c r="HL38" s="170"/>
      <c r="HM38" s="170"/>
      <c r="HN38" s="170"/>
      <c r="HO38" s="170"/>
      <c r="HP38" s="170"/>
      <c r="HQ38" s="170"/>
      <c r="HR38" s="170"/>
      <c r="HS38" s="204" t="s">
        <v>122</v>
      </c>
      <c r="HT38" s="205"/>
      <c r="HU38" s="205"/>
      <c r="HV38" s="205"/>
      <c r="HW38" s="205"/>
      <c r="HX38" s="205"/>
      <c r="HY38" s="205"/>
      <c r="HZ38" s="205"/>
      <c r="IA38" s="205"/>
      <c r="IB38" s="205"/>
      <c r="IC38" s="205"/>
      <c r="ID38" s="205"/>
      <c r="IE38" s="205"/>
      <c r="IF38" s="205"/>
      <c r="IG38" s="206"/>
      <c r="IH38" s="167">
        <f>COUNTIF(AW36:DH39,"*Б*")</f>
        <v>0</v>
      </c>
      <c r="II38" s="167"/>
      <c r="IJ38" s="167"/>
      <c r="IK38" s="167"/>
      <c r="IL38" s="167"/>
      <c r="IM38" s="167"/>
      <c r="IN38" s="167"/>
      <c r="IO38" s="167"/>
      <c r="IP38" s="167"/>
      <c r="IQ38" s="167"/>
      <c r="IR38" s="167"/>
      <c r="IS38" s="167"/>
      <c r="IT38" s="167"/>
      <c r="IU38" s="167"/>
      <c r="IV38" s="167"/>
    </row>
    <row r="39" spans="1:257" ht="12.75" thickBot="1">
      <c r="A39" s="142"/>
      <c r="B39" s="142"/>
      <c r="C39" s="142"/>
      <c r="D39" s="142"/>
      <c r="E39" s="142"/>
      <c r="F39" s="142"/>
      <c r="G39" s="142"/>
      <c r="H39" s="142"/>
      <c r="I39" s="189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1"/>
      <c r="AJ39" s="198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200"/>
      <c r="AW39" s="171"/>
      <c r="AX39" s="172"/>
      <c r="AY39" s="172"/>
      <c r="AZ39" s="173"/>
      <c r="BA39" s="171"/>
      <c r="BB39" s="172"/>
      <c r="BC39" s="172"/>
      <c r="BD39" s="173"/>
      <c r="BE39" s="171"/>
      <c r="BF39" s="172"/>
      <c r="BG39" s="172"/>
      <c r="BH39" s="173"/>
      <c r="BI39" s="171"/>
      <c r="BJ39" s="172"/>
      <c r="BK39" s="172"/>
      <c r="BL39" s="173"/>
      <c r="BM39" s="171"/>
      <c r="BN39" s="172"/>
      <c r="BO39" s="172"/>
      <c r="BP39" s="173"/>
      <c r="BQ39" s="171"/>
      <c r="BR39" s="172"/>
      <c r="BS39" s="172"/>
      <c r="BT39" s="173"/>
      <c r="BU39" s="171"/>
      <c r="BV39" s="172"/>
      <c r="BW39" s="172"/>
      <c r="BX39" s="173"/>
      <c r="BY39" s="171"/>
      <c r="BZ39" s="172"/>
      <c r="CA39" s="172"/>
      <c r="CB39" s="173"/>
      <c r="CC39" s="171"/>
      <c r="CD39" s="172"/>
      <c r="CE39" s="172"/>
      <c r="CF39" s="173"/>
      <c r="CG39" s="171"/>
      <c r="CH39" s="172"/>
      <c r="CI39" s="172"/>
      <c r="CJ39" s="173"/>
      <c r="CK39" s="171"/>
      <c r="CL39" s="172"/>
      <c r="CM39" s="172"/>
      <c r="CN39" s="173"/>
      <c r="CO39" s="171"/>
      <c r="CP39" s="172"/>
      <c r="CQ39" s="172"/>
      <c r="CR39" s="173"/>
      <c r="CS39" s="171"/>
      <c r="CT39" s="172"/>
      <c r="CU39" s="172"/>
      <c r="CV39" s="173"/>
      <c r="CW39" s="171"/>
      <c r="CX39" s="172"/>
      <c r="CY39" s="172"/>
      <c r="CZ39" s="173"/>
      <c r="DA39" s="171"/>
      <c r="DB39" s="172"/>
      <c r="DC39" s="172"/>
      <c r="DD39" s="173"/>
      <c r="DE39" s="171"/>
      <c r="DF39" s="172"/>
      <c r="DG39" s="172"/>
      <c r="DH39" s="173"/>
      <c r="DI39" s="19"/>
      <c r="DJ39" s="166">
        <f>SUM(AW39+BA39+BE39+BI39+BM39+BQ39+BU39+BY39+CC39+CG39+CK39+CO39+CS39+CW39+DA39+DE39)</f>
        <v>0</v>
      </c>
      <c r="DK39" s="166"/>
      <c r="DL39" s="166"/>
      <c r="DM39" s="166"/>
      <c r="DN39" s="166"/>
      <c r="DO39" s="166"/>
      <c r="DP39" s="166"/>
      <c r="DQ39" s="166"/>
      <c r="DR39" s="166"/>
      <c r="DS39" s="166"/>
      <c r="DT39" s="177"/>
      <c r="DU39" s="178"/>
      <c r="DV39" s="178"/>
      <c r="DW39" s="178"/>
      <c r="DX39" s="178"/>
      <c r="DY39" s="178"/>
      <c r="DZ39" s="179"/>
      <c r="EA39" s="147"/>
      <c r="EB39" s="147"/>
      <c r="EC39" s="147"/>
      <c r="ED39" s="147"/>
      <c r="EE39" s="147"/>
      <c r="EF39" s="147"/>
      <c r="EG39" s="147"/>
      <c r="EH39" s="147"/>
      <c r="EI39" s="147"/>
      <c r="EJ39" s="147"/>
      <c r="EK39" s="147"/>
      <c r="EL39" s="147"/>
      <c r="EM39" s="147"/>
      <c r="EN39" s="147"/>
      <c r="EO39" s="147"/>
      <c r="EP39" s="147"/>
      <c r="EQ39" s="147"/>
      <c r="ER39" s="147"/>
      <c r="ES39" s="147"/>
      <c r="ET39" s="147"/>
      <c r="EU39" s="147"/>
      <c r="EV39" s="147"/>
      <c r="EW39" s="147"/>
      <c r="EX39" s="147"/>
      <c r="EY39" s="147"/>
      <c r="EZ39" s="201"/>
      <c r="FA39" s="201"/>
      <c r="FB39" s="201"/>
      <c r="FC39" s="201"/>
      <c r="FD39" s="201"/>
      <c r="FE39" s="201"/>
      <c r="FF39" s="201"/>
      <c r="FG39" s="201"/>
      <c r="FH39" s="147"/>
      <c r="FI39" s="147"/>
      <c r="FJ39" s="147"/>
      <c r="FK39" s="147"/>
      <c r="FL39" s="147"/>
      <c r="FM39" s="147"/>
      <c r="FN39" s="147"/>
      <c r="FO39" s="147"/>
      <c r="FP39" s="147"/>
      <c r="FQ39" s="147"/>
      <c r="FR39" s="147"/>
      <c r="FS39" s="147"/>
      <c r="FT39" s="147"/>
      <c r="FU39" s="147"/>
      <c r="FV39" s="147"/>
      <c r="FW39" s="147"/>
      <c r="FX39" s="147"/>
      <c r="FY39" s="147"/>
      <c r="FZ39" s="147"/>
      <c r="GA39" s="147"/>
      <c r="GB39" s="147"/>
      <c r="GC39" s="147"/>
      <c r="GD39" s="147"/>
      <c r="GE39" s="147"/>
      <c r="GF39" s="147"/>
      <c r="GG39" s="201"/>
      <c r="GH39" s="201"/>
      <c r="GI39" s="201"/>
      <c r="GJ39" s="201"/>
      <c r="GK39" s="201"/>
      <c r="GL39" s="201"/>
      <c r="GM39" s="201"/>
      <c r="GN39" s="201"/>
      <c r="GO39" s="202"/>
      <c r="GP39" s="202"/>
      <c r="GQ39" s="202"/>
      <c r="GR39" s="202"/>
      <c r="GS39" s="202"/>
      <c r="GT39" s="202"/>
      <c r="GU39" s="202"/>
      <c r="GV39" s="202"/>
      <c r="GW39" s="202"/>
      <c r="GX39" s="202"/>
      <c r="GY39" s="202"/>
      <c r="GZ39" s="202"/>
      <c r="HA39" s="202"/>
      <c r="HB39" s="202"/>
      <c r="HC39" s="202"/>
      <c r="HD39" s="180"/>
      <c r="HE39" s="180"/>
      <c r="HF39" s="180"/>
      <c r="HG39" s="180"/>
      <c r="HH39" s="180"/>
      <c r="HI39" s="180"/>
      <c r="HJ39" s="180"/>
      <c r="HK39" s="180"/>
      <c r="HL39" s="180"/>
      <c r="HM39" s="180"/>
      <c r="HN39" s="180"/>
      <c r="HO39" s="180"/>
      <c r="HP39" s="180"/>
      <c r="HQ39" s="180"/>
      <c r="HR39" s="180"/>
      <c r="HS39" s="213"/>
      <c r="HT39" s="214"/>
      <c r="HU39" s="214"/>
      <c r="HV39" s="214"/>
      <c r="HW39" s="214"/>
      <c r="HX39" s="214"/>
      <c r="HY39" s="214"/>
      <c r="HZ39" s="214"/>
      <c r="IA39" s="214"/>
      <c r="IB39" s="214"/>
      <c r="IC39" s="214"/>
      <c r="ID39" s="214"/>
      <c r="IE39" s="214"/>
      <c r="IF39" s="214"/>
      <c r="IG39" s="215"/>
      <c r="IH39" s="210"/>
      <c r="II39" s="211"/>
      <c r="IJ39" s="211"/>
      <c r="IK39" s="211"/>
      <c r="IL39" s="211"/>
      <c r="IM39" s="211"/>
      <c r="IN39" s="211"/>
      <c r="IO39" s="211"/>
      <c r="IP39" s="211"/>
      <c r="IQ39" s="211"/>
      <c r="IR39" s="211"/>
      <c r="IS39" s="211"/>
      <c r="IT39" s="211"/>
      <c r="IU39" s="211"/>
      <c r="IV39" s="212"/>
    </row>
    <row r="40" spans="1:257">
      <c r="EA40" s="7" t="s">
        <v>40</v>
      </c>
    </row>
    <row r="41" spans="1:257" ht="12.75" customHeight="1">
      <c r="A41" s="216" t="s">
        <v>41</v>
      </c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  <c r="AW41" s="217"/>
      <c r="AX41" s="217"/>
      <c r="AY41" s="217"/>
      <c r="AZ41" s="217"/>
      <c r="BA41" s="217"/>
      <c r="BB41" s="217"/>
      <c r="BC41" s="217"/>
      <c r="BD41" s="217"/>
      <c r="BE41" s="217"/>
      <c r="BF41" s="217"/>
      <c r="BG41" s="217"/>
      <c r="BH41" s="217"/>
      <c r="BI41" s="217"/>
      <c r="BJ41" s="217"/>
      <c r="BK41" s="217"/>
      <c r="BL41" s="217"/>
      <c r="BM41" s="217"/>
      <c r="BO41" s="217"/>
      <c r="BP41" s="217"/>
      <c r="BQ41" s="217"/>
      <c r="BR41" s="217"/>
      <c r="BS41" s="217"/>
      <c r="BT41" s="217"/>
      <c r="BU41" s="217"/>
      <c r="BV41" s="217"/>
      <c r="BW41" s="217"/>
      <c r="BX41" s="217"/>
      <c r="BY41" s="217"/>
      <c r="BZ41" s="217"/>
      <c r="CA41" s="217"/>
      <c r="CB41" s="217"/>
      <c r="CC41" s="217"/>
      <c r="CD41" s="217"/>
      <c r="CE41" s="217"/>
      <c r="CF41" s="217"/>
      <c r="CG41" s="217"/>
      <c r="CH41" s="217"/>
      <c r="CI41" s="217"/>
      <c r="CJ41" s="217"/>
      <c r="CK41" s="8"/>
      <c r="CL41" s="8"/>
      <c r="CM41" s="8"/>
      <c r="CN41" s="8"/>
      <c r="CO41" s="8"/>
      <c r="CP41" s="8"/>
      <c r="CQ41" s="8"/>
      <c r="CR41" s="8"/>
      <c r="EA41" s="7" t="s">
        <v>42</v>
      </c>
      <c r="FG41" s="217"/>
      <c r="FH41" s="217"/>
      <c r="FI41" s="217"/>
      <c r="FJ41" s="217"/>
      <c r="FK41" s="217"/>
      <c r="FL41" s="217"/>
      <c r="FM41" s="217"/>
      <c r="FN41" s="217"/>
      <c r="FO41" s="217"/>
      <c r="FP41" s="217"/>
      <c r="FQ41" s="217"/>
      <c r="FR41" s="217"/>
      <c r="FS41" s="217"/>
      <c r="FT41" s="217"/>
      <c r="FU41" s="217"/>
      <c r="FV41" s="217"/>
      <c r="FW41" s="217"/>
      <c r="FX41" s="217"/>
      <c r="FY41" s="217"/>
      <c r="FZ41" s="217"/>
      <c r="GA41" s="217"/>
      <c r="GB41" s="217"/>
      <c r="GC41" s="217"/>
      <c r="GE41" s="217"/>
      <c r="GF41" s="217"/>
      <c r="GG41" s="217"/>
      <c r="GH41" s="217"/>
      <c r="GI41" s="217"/>
      <c r="GJ41" s="217"/>
      <c r="GK41" s="217"/>
      <c r="GL41" s="217"/>
      <c r="GM41" s="217"/>
      <c r="GN41" s="217"/>
      <c r="GO41" s="217"/>
      <c r="GP41" s="217"/>
      <c r="GQ41" s="217"/>
      <c r="GR41" s="217"/>
      <c r="GS41" s="217"/>
      <c r="GT41" s="217"/>
      <c r="GU41" s="217"/>
      <c r="GW41" s="217"/>
      <c r="GX41" s="217"/>
      <c r="GY41" s="217"/>
      <c r="GZ41" s="217"/>
      <c r="HA41" s="217"/>
      <c r="HB41" s="217"/>
      <c r="HC41" s="217"/>
      <c r="HD41" s="217"/>
      <c r="HE41" s="217"/>
      <c r="HF41" s="217"/>
      <c r="HG41" s="217"/>
      <c r="HH41" s="217"/>
      <c r="HI41" s="217"/>
      <c r="HJ41" s="217"/>
      <c r="HK41" s="217"/>
      <c r="HL41" s="217"/>
      <c r="HM41" s="217"/>
      <c r="HN41" s="217"/>
      <c r="HO41" s="217"/>
      <c r="HP41" s="217"/>
      <c r="HQ41" s="217"/>
      <c r="HR41" s="217"/>
      <c r="HS41" s="217"/>
      <c r="HU41" s="219">
        <f>SUM(ES13)</f>
        <v>41698</v>
      </c>
      <c r="HV41" s="220"/>
      <c r="HW41" s="221"/>
      <c r="HX41" s="221"/>
      <c r="HY41" s="221"/>
      <c r="HZ41" s="221"/>
      <c r="IA41" s="221"/>
      <c r="IB41" s="221"/>
      <c r="IC41" s="221"/>
      <c r="ID41" s="221"/>
      <c r="IE41" s="221"/>
      <c r="IF41" s="221"/>
      <c r="IG41" s="221"/>
      <c r="IH41" s="221"/>
      <c r="II41" s="221"/>
      <c r="IJ41" s="221"/>
      <c r="IK41" s="221"/>
      <c r="IL41" s="221"/>
      <c r="IM41" s="221"/>
      <c r="IN41" s="221"/>
      <c r="IO41" s="221"/>
      <c r="IP41" s="221"/>
      <c r="IQ41" s="221"/>
      <c r="IR41" s="221"/>
      <c r="IS41" s="221"/>
      <c r="IT41" s="221"/>
      <c r="IU41" s="221"/>
      <c r="IV41" s="221"/>
      <c r="IW41" s="221"/>
    </row>
    <row r="42" spans="1:257" ht="10.5" customHeight="1">
      <c r="X42" s="218" t="s">
        <v>43</v>
      </c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8"/>
      <c r="AO42" s="218"/>
      <c r="AP42" s="218"/>
      <c r="AQ42" s="218"/>
      <c r="AR42" s="218"/>
      <c r="AS42" s="218"/>
      <c r="AT42" s="218"/>
      <c r="AU42" s="218"/>
      <c r="AW42" s="218" t="s">
        <v>44</v>
      </c>
      <c r="AX42" s="218"/>
      <c r="AY42" s="218"/>
      <c r="AZ42" s="218"/>
      <c r="BA42" s="218"/>
      <c r="BB42" s="218"/>
      <c r="BC42" s="218"/>
      <c r="BD42" s="218"/>
      <c r="BE42" s="218"/>
      <c r="BF42" s="218"/>
      <c r="BG42" s="218"/>
      <c r="BH42" s="218"/>
      <c r="BI42" s="218"/>
      <c r="BJ42" s="218"/>
      <c r="BK42" s="218"/>
      <c r="BL42" s="218"/>
      <c r="BM42" s="218"/>
      <c r="BO42" s="218" t="s">
        <v>45</v>
      </c>
      <c r="BP42" s="218"/>
      <c r="BQ42" s="218"/>
      <c r="BR42" s="218"/>
      <c r="BS42" s="218"/>
      <c r="BT42" s="218"/>
      <c r="BU42" s="218"/>
      <c r="BV42" s="218"/>
      <c r="BW42" s="218"/>
      <c r="BX42" s="218"/>
      <c r="BY42" s="218"/>
      <c r="BZ42" s="218"/>
      <c r="CA42" s="218"/>
      <c r="CB42" s="218"/>
      <c r="CC42" s="218"/>
      <c r="CD42" s="218"/>
      <c r="CE42" s="218"/>
      <c r="CF42" s="218"/>
      <c r="CG42" s="218"/>
      <c r="CH42" s="218"/>
      <c r="CI42" s="218"/>
      <c r="CJ42" s="218"/>
      <c r="FG42" s="218" t="s">
        <v>43</v>
      </c>
      <c r="FH42" s="218"/>
      <c r="FI42" s="218"/>
      <c r="FJ42" s="218"/>
      <c r="FK42" s="218"/>
      <c r="FL42" s="218"/>
      <c r="FM42" s="218"/>
      <c r="FN42" s="218"/>
      <c r="FO42" s="218"/>
      <c r="FP42" s="218"/>
      <c r="FQ42" s="218"/>
      <c r="FR42" s="218"/>
      <c r="FS42" s="218"/>
      <c r="FT42" s="218"/>
      <c r="FU42" s="218"/>
      <c r="FV42" s="218"/>
      <c r="FW42" s="218"/>
      <c r="FX42" s="218"/>
      <c r="FY42" s="218"/>
      <c r="FZ42" s="218"/>
      <c r="GA42" s="218"/>
      <c r="GB42" s="218"/>
      <c r="GC42" s="218"/>
      <c r="GE42" s="218" t="s">
        <v>44</v>
      </c>
      <c r="GF42" s="218"/>
      <c r="GG42" s="218"/>
      <c r="GH42" s="218"/>
      <c r="GI42" s="218"/>
      <c r="GJ42" s="218"/>
      <c r="GK42" s="218"/>
      <c r="GL42" s="218"/>
      <c r="GM42" s="218"/>
      <c r="GN42" s="218"/>
      <c r="GO42" s="218"/>
      <c r="GP42" s="218"/>
      <c r="GQ42" s="218"/>
      <c r="GR42" s="218"/>
      <c r="GS42" s="218"/>
      <c r="GT42" s="218"/>
      <c r="GU42" s="218"/>
      <c r="GW42" s="218" t="s">
        <v>45</v>
      </c>
      <c r="GX42" s="218"/>
      <c r="GY42" s="218"/>
      <c r="GZ42" s="218"/>
      <c r="HA42" s="218"/>
      <c r="HB42" s="218"/>
      <c r="HC42" s="218"/>
      <c r="HD42" s="218"/>
      <c r="HE42" s="218"/>
      <c r="HF42" s="218"/>
      <c r="HG42" s="218"/>
      <c r="HH42" s="218"/>
      <c r="HI42" s="218"/>
      <c r="HJ42" s="218"/>
      <c r="HK42" s="218"/>
      <c r="HL42" s="218"/>
      <c r="HM42" s="218"/>
      <c r="HN42" s="218"/>
      <c r="HO42" s="218"/>
      <c r="HP42" s="218"/>
      <c r="HQ42" s="218"/>
      <c r="HR42" s="218"/>
      <c r="HS42" s="218"/>
    </row>
    <row r="43" spans="1:257" ht="10.5" customHeight="1"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O43" s="9"/>
      <c r="BP43" s="9"/>
      <c r="BQ43" s="9"/>
      <c r="BR43" s="217" t="s">
        <v>51</v>
      </c>
      <c r="BS43" s="217"/>
      <c r="BT43" s="217"/>
      <c r="BU43" s="217"/>
      <c r="BV43" s="217"/>
      <c r="BW43" s="217"/>
      <c r="BX43" s="217"/>
      <c r="BY43" s="217"/>
      <c r="BZ43" s="217"/>
      <c r="CA43" s="217"/>
      <c r="CB43" s="217"/>
      <c r="CC43" s="217"/>
      <c r="CD43" s="217"/>
      <c r="CE43" s="217"/>
      <c r="CF43" s="217"/>
      <c r="CG43" s="217"/>
      <c r="CH43" s="217"/>
      <c r="CI43" s="9"/>
      <c r="CJ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</row>
    <row r="44" spans="1:257" ht="10.5" customHeight="1"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O44" s="9"/>
      <c r="BP44" s="9"/>
      <c r="BQ44" s="9"/>
      <c r="BR44" s="218" t="s">
        <v>46</v>
      </c>
      <c r="BS44" s="218"/>
      <c r="BT44" s="218"/>
      <c r="BU44" s="218"/>
      <c r="BV44" s="218"/>
      <c r="BW44" s="218"/>
      <c r="BX44" s="218"/>
      <c r="BY44" s="218"/>
      <c r="BZ44" s="218"/>
      <c r="CA44" s="218"/>
      <c r="CB44" s="218"/>
      <c r="CC44" s="218"/>
      <c r="CD44" s="218"/>
      <c r="CE44" s="218"/>
      <c r="CF44" s="218"/>
      <c r="CG44" s="218"/>
      <c r="CH44" s="218"/>
      <c r="CI44" s="9"/>
      <c r="CJ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</row>
    <row r="46" spans="1:257" ht="12.75" thickBot="1"/>
    <row r="47" spans="1:257" ht="12.75" thickBot="1">
      <c r="AI47" s="90" t="s">
        <v>38</v>
      </c>
      <c r="AJ47" s="91"/>
      <c r="AK47" s="91"/>
      <c r="AL47" s="92"/>
    </row>
    <row r="48" spans="1:257">
      <c r="AI48" s="93" t="s">
        <v>37</v>
      </c>
      <c r="AJ48" s="93"/>
      <c r="AK48" s="93"/>
      <c r="AL48" s="93"/>
    </row>
    <row r="49" spans="35:38" ht="12.75" thickBot="1">
      <c r="AI49" s="94" t="s">
        <v>53</v>
      </c>
      <c r="AJ49" s="95"/>
      <c r="AK49" s="95"/>
      <c r="AL49" s="96"/>
    </row>
    <row r="50" spans="35:38" ht="12.75" thickBot="1">
      <c r="AI50" s="94" t="s">
        <v>54</v>
      </c>
      <c r="AJ50" s="95"/>
      <c r="AK50" s="95"/>
      <c r="AL50" s="96"/>
    </row>
    <row r="51" spans="35:38" ht="12.75" thickBot="1">
      <c r="AI51" s="97" t="s">
        <v>38</v>
      </c>
      <c r="AJ51" s="98"/>
      <c r="AK51" s="98"/>
      <c r="AL51" s="99"/>
    </row>
    <row r="52" spans="35:38">
      <c r="AI52" s="100" t="s">
        <v>37</v>
      </c>
      <c r="AJ52" s="101"/>
      <c r="AK52" s="101"/>
      <c r="AL52" s="102"/>
    </row>
    <row r="53" spans="35:38" ht="12.75" thickBot="1">
      <c r="AI53" s="87" t="s">
        <v>53</v>
      </c>
      <c r="AJ53" s="88"/>
      <c r="AK53" s="88"/>
      <c r="AL53" s="89"/>
    </row>
    <row r="54" spans="35:38" ht="12.75" thickBot="1">
      <c r="AI54" s="87" t="s">
        <v>54</v>
      </c>
      <c r="AJ54" s="88"/>
      <c r="AK54" s="88"/>
      <c r="AL54" s="89"/>
    </row>
  </sheetData>
  <mergeCells count="567">
    <mergeCell ref="BR43:CH43"/>
    <mergeCell ref="BR44:CH44"/>
    <mergeCell ref="X42:AU42"/>
    <mergeCell ref="AW42:BM42"/>
    <mergeCell ref="BO42:CJ42"/>
    <mergeCell ref="FG42:GC42"/>
    <mergeCell ref="GE42:GU42"/>
    <mergeCell ref="GW42:HS42"/>
    <mergeCell ref="HU41:IW41"/>
    <mergeCell ref="HD39:HR39"/>
    <mergeCell ref="HS39:IG39"/>
    <mergeCell ref="IH39:IV39"/>
    <mergeCell ref="A41:W41"/>
    <mergeCell ref="X41:AU41"/>
    <mergeCell ref="AW41:BM41"/>
    <mergeCell ref="BO41:CJ41"/>
    <mergeCell ref="FG41:GC41"/>
    <mergeCell ref="GE41:GU41"/>
    <mergeCell ref="GW41:HS41"/>
    <mergeCell ref="EK39:EY39"/>
    <mergeCell ref="EZ39:FG39"/>
    <mergeCell ref="FH39:FQ39"/>
    <mergeCell ref="FR39:GF39"/>
    <mergeCell ref="GG39:GN39"/>
    <mergeCell ref="GO39:HC39"/>
    <mergeCell ref="CC39:CF39"/>
    <mergeCell ref="CG39:CJ39"/>
    <mergeCell ref="CK39:CN39"/>
    <mergeCell ref="CO39:CR39"/>
    <mergeCell ref="CS39:CV39"/>
    <mergeCell ref="CW39:CZ39"/>
    <mergeCell ref="DJ39:DS39"/>
    <mergeCell ref="EA39:EJ39"/>
    <mergeCell ref="HS38:IG38"/>
    <mergeCell ref="IH38:IV38"/>
    <mergeCell ref="AW39:AZ39"/>
    <mergeCell ref="BA39:BD39"/>
    <mergeCell ref="BE39:BH39"/>
    <mergeCell ref="BI39:BL39"/>
    <mergeCell ref="BM39:BP39"/>
    <mergeCell ref="BQ39:BT39"/>
    <mergeCell ref="BU39:BX39"/>
    <mergeCell ref="BY39:CB39"/>
    <mergeCell ref="EZ38:FG38"/>
    <mergeCell ref="FH38:FQ38"/>
    <mergeCell ref="FR38:GF38"/>
    <mergeCell ref="GG38:GN38"/>
    <mergeCell ref="GO38:HC38"/>
    <mergeCell ref="HD38:HR38"/>
    <mergeCell ref="DA38:DD38"/>
    <mergeCell ref="DE38:DH38"/>
    <mergeCell ref="DJ38:DS38"/>
    <mergeCell ref="DT38:DZ39"/>
    <mergeCell ref="EA38:EJ38"/>
    <mergeCell ref="EK38:EY38"/>
    <mergeCell ref="DA39:DD39"/>
    <mergeCell ref="DE39:DH39"/>
    <mergeCell ref="CC38:CF38"/>
    <mergeCell ref="CG38:CJ38"/>
    <mergeCell ref="CK38:CN38"/>
    <mergeCell ref="CO38:CR38"/>
    <mergeCell ref="CS38:CV38"/>
    <mergeCell ref="CW38:CZ38"/>
    <mergeCell ref="HS37:IG37"/>
    <mergeCell ref="IH37:IV37"/>
    <mergeCell ref="AW38:AZ38"/>
    <mergeCell ref="BA38:BD38"/>
    <mergeCell ref="BE38:BH38"/>
    <mergeCell ref="BI38:BL38"/>
    <mergeCell ref="BM38:BP38"/>
    <mergeCell ref="BQ38:BT38"/>
    <mergeCell ref="BU38:BX38"/>
    <mergeCell ref="BY38:CB38"/>
    <mergeCell ref="EZ37:FG37"/>
    <mergeCell ref="FH37:FQ37"/>
    <mergeCell ref="FR37:GF37"/>
    <mergeCell ref="GG37:GN37"/>
    <mergeCell ref="GO37:HC37"/>
    <mergeCell ref="HD37:HR37"/>
    <mergeCell ref="CG37:CJ37"/>
    <mergeCell ref="CK37:CN37"/>
    <mergeCell ref="IH36:IV36"/>
    <mergeCell ref="AW37:AZ37"/>
    <mergeCell ref="BA37:BD37"/>
    <mergeCell ref="BE37:BH37"/>
    <mergeCell ref="BI37:BL37"/>
    <mergeCell ref="BM37:BP37"/>
    <mergeCell ref="BQ37:BT37"/>
    <mergeCell ref="BU37:BX37"/>
    <mergeCell ref="BY37:CB37"/>
    <mergeCell ref="CC37:CF37"/>
    <mergeCell ref="FH36:FQ36"/>
    <mergeCell ref="FR36:GF36"/>
    <mergeCell ref="GG36:GN36"/>
    <mergeCell ref="GO36:HC36"/>
    <mergeCell ref="HD36:HR36"/>
    <mergeCell ref="HS36:IG36"/>
    <mergeCell ref="DE36:DH36"/>
    <mergeCell ref="DJ36:DS36"/>
    <mergeCell ref="DT36:DZ37"/>
    <mergeCell ref="EA36:EJ36"/>
    <mergeCell ref="BU36:BX36"/>
    <mergeCell ref="BY36:CB36"/>
    <mergeCell ref="CC36:CF36"/>
    <mergeCell ref="CG36:CJ36"/>
    <mergeCell ref="GO35:HC35"/>
    <mergeCell ref="HD35:HR35"/>
    <mergeCell ref="HS35:IG35"/>
    <mergeCell ref="EK36:EY36"/>
    <mergeCell ref="EZ36:FG36"/>
    <mergeCell ref="DE37:DH37"/>
    <mergeCell ref="DJ37:DS37"/>
    <mergeCell ref="EA37:EJ37"/>
    <mergeCell ref="EK37:EY37"/>
    <mergeCell ref="CK36:CN36"/>
    <mergeCell ref="CO36:CR36"/>
    <mergeCell ref="CS36:CV36"/>
    <mergeCell ref="CW36:CZ36"/>
    <mergeCell ref="DA36:DD36"/>
    <mergeCell ref="CO37:CR37"/>
    <mergeCell ref="CS37:CV37"/>
    <mergeCell ref="CW37:CZ37"/>
    <mergeCell ref="DA37:DD37"/>
    <mergeCell ref="IH35:IV35"/>
    <mergeCell ref="A36:H39"/>
    <mergeCell ref="I36:AI39"/>
    <mergeCell ref="AJ36:AV39"/>
    <mergeCell ref="AW36:AZ36"/>
    <mergeCell ref="BA36:BD36"/>
    <mergeCell ref="BE36:BH36"/>
    <mergeCell ref="EA35:EJ35"/>
    <mergeCell ref="EK35:EY35"/>
    <mergeCell ref="EZ35:FG35"/>
    <mergeCell ref="FH35:FQ35"/>
    <mergeCell ref="FR35:GF35"/>
    <mergeCell ref="GG35:GN35"/>
    <mergeCell ref="BY35:CB35"/>
    <mergeCell ref="CC35:CF35"/>
    <mergeCell ref="CG35:CJ35"/>
    <mergeCell ref="CK35:CN35"/>
    <mergeCell ref="CO35:CR35"/>
    <mergeCell ref="CS35:CV35"/>
    <mergeCell ref="DE35:DH35"/>
    <mergeCell ref="DJ35:DS35"/>
    <mergeCell ref="BI36:BL36"/>
    <mergeCell ref="BM36:BP36"/>
    <mergeCell ref="BQ36:BT36"/>
    <mergeCell ref="AW35:AZ35"/>
    <mergeCell ref="BA35:BD35"/>
    <mergeCell ref="BE35:BH35"/>
    <mergeCell ref="BI35:BL35"/>
    <mergeCell ref="BM35:BP35"/>
    <mergeCell ref="BQ35:BT35"/>
    <mergeCell ref="BU35:BX35"/>
    <mergeCell ref="EK34:EY34"/>
    <mergeCell ref="EZ34:FG34"/>
    <mergeCell ref="CW34:CZ34"/>
    <mergeCell ref="DA34:DD34"/>
    <mergeCell ref="DE34:DH34"/>
    <mergeCell ref="DJ34:DS34"/>
    <mergeCell ref="DT34:DZ35"/>
    <mergeCell ref="EA34:EJ34"/>
    <mergeCell ref="CW35:CZ35"/>
    <mergeCell ref="DA35:DD35"/>
    <mergeCell ref="AW34:AZ34"/>
    <mergeCell ref="BA34:BD34"/>
    <mergeCell ref="BE34:BH34"/>
    <mergeCell ref="BI34:BL34"/>
    <mergeCell ref="BM34:BP34"/>
    <mergeCell ref="BQ34:BT34"/>
    <mergeCell ref="BU34:BX34"/>
    <mergeCell ref="HD33:HR33"/>
    <mergeCell ref="HS33:IG33"/>
    <mergeCell ref="IH33:IV33"/>
    <mergeCell ref="FH33:FQ33"/>
    <mergeCell ref="FR33:GF33"/>
    <mergeCell ref="GG33:GN33"/>
    <mergeCell ref="GO33:HC33"/>
    <mergeCell ref="HD34:HR34"/>
    <mergeCell ref="HS34:IG34"/>
    <mergeCell ref="IH34:IV34"/>
    <mergeCell ref="FH34:FQ34"/>
    <mergeCell ref="FR34:GF34"/>
    <mergeCell ref="GG34:GN34"/>
    <mergeCell ref="GO34:HC34"/>
    <mergeCell ref="HS32:IG32"/>
    <mergeCell ref="IH32:IV32"/>
    <mergeCell ref="AW33:AZ33"/>
    <mergeCell ref="BA33:BD33"/>
    <mergeCell ref="BE33:BH33"/>
    <mergeCell ref="BI33:BL33"/>
    <mergeCell ref="BM33:BP33"/>
    <mergeCell ref="BQ33:BT33"/>
    <mergeCell ref="BU33:BX33"/>
    <mergeCell ref="BY33:CB33"/>
    <mergeCell ref="EZ32:FG32"/>
    <mergeCell ref="FH32:FQ32"/>
    <mergeCell ref="FR32:GF32"/>
    <mergeCell ref="GG32:GN32"/>
    <mergeCell ref="GO32:HC32"/>
    <mergeCell ref="HD32:HR32"/>
    <mergeCell ref="DA32:DD32"/>
    <mergeCell ref="DE32:DH32"/>
    <mergeCell ref="EK33:EY33"/>
    <mergeCell ref="EZ33:FG33"/>
    <mergeCell ref="CC33:CF33"/>
    <mergeCell ref="CG33:CJ33"/>
    <mergeCell ref="CK33:CN33"/>
    <mergeCell ref="CO33:CR33"/>
    <mergeCell ref="CC34:CF34"/>
    <mergeCell ref="CG34:CJ34"/>
    <mergeCell ref="CK34:CN34"/>
    <mergeCell ref="CO34:CR34"/>
    <mergeCell ref="CS34:CV34"/>
    <mergeCell ref="CS33:CV33"/>
    <mergeCell ref="CW33:CZ33"/>
    <mergeCell ref="DJ33:DS33"/>
    <mergeCell ref="EA33:EJ33"/>
    <mergeCell ref="A32:H35"/>
    <mergeCell ref="I32:AI35"/>
    <mergeCell ref="AJ32:AV35"/>
    <mergeCell ref="AW32:AZ32"/>
    <mergeCell ref="BA32:BD32"/>
    <mergeCell ref="DJ31:DS31"/>
    <mergeCell ref="EA31:EJ31"/>
    <mergeCell ref="EK31:EY31"/>
    <mergeCell ref="EZ31:FG31"/>
    <mergeCell ref="BU31:BX31"/>
    <mergeCell ref="BY31:CB31"/>
    <mergeCell ref="CC31:CF31"/>
    <mergeCell ref="CG31:CJ31"/>
    <mergeCell ref="CK31:CN31"/>
    <mergeCell ref="DJ32:DS32"/>
    <mergeCell ref="DT32:DZ33"/>
    <mergeCell ref="EA32:EJ32"/>
    <mergeCell ref="EK32:EY32"/>
    <mergeCell ref="DA33:DD33"/>
    <mergeCell ref="DE33:DH33"/>
    <mergeCell ref="CO32:CR32"/>
    <mergeCell ref="CS32:CV32"/>
    <mergeCell ref="CW32:CZ32"/>
    <mergeCell ref="BY34:CB34"/>
    <mergeCell ref="IH30:IV30"/>
    <mergeCell ref="AW31:AZ31"/>
    <mergeCell ref="BA31:BD31"/>
    <mergeCell ref="BE31:BH31"/>
    <mergeCell ref="BI31:BL31"/>
    <mergeCell ref="BM31:BP31"/>
    <mergeCell ref="BQ31:BT31"/>
    <mergeCell ref="EA30:EJ30"/>
    <mergeCell ref="EK30:EY30"/>
    <mergeCell ref="EZ30:FG30"/>
    <mergeCell ref="FH30:FQ30"/>
    <mergeCell ref="FR30:GF30"/>
    <mergeCell ref="GG30:GN30"/>
    <mergeCell ref="CS30:CV30"/>
    <mergeCell ref="CW30:CZ30"/>
    <mergeCell ref="DA30:DD30"/>
    <mergeCell ref="DE30:DH30"/>
    <mergeCell ref="DJ30:DS30"/>
    <mergeCell ref="HS30:IG30"/>
    <mergeCell ref="HS31:IG31"/>
    <mergeCell ref="IH31:IV31"/>
    <mergeCell ref="FH31:FQ31"/>
    <mergeCell ref="FR31:GF31"/>
    <mergeCell ref="BE32:BH32"/>
    <mergeCell ref="BI32:BL32"/>
    <mergeCell ref="BM32:BP32"/>
    <mergeCell ref="HD31:HR31"/>
    <mergeCell ref="AW30:AZ30"/>
    <mergeCell ref="BA30:BD30"/>
    <mergeCell ref="BE30:BH30"/>
    <mergeCell ref="BI30:BL30"/>
    <mergeCell ref="BM30:BP30"/>
    <mergeCell ref="BQ30:BT30"/>
    <mergeCell ref="GO30:HC30"/>
    <mergeCell ref="HD30:HR30"/>
    <mergeCell ref="CO31:CR31"/>
    <mergeCell ref="DA31:DD31"/>
    <mergeCell ref="DE31:DH31"/>
    <mergeCell ref="GG31:GN31"/>
    <mergeCell ref="GO31:HC31"/>
    <mergeCell ref="BQ32:BT32"/>
    <mergeCell ref="BU32:BX32"/>
    <mergeCell ref="BY32:CB32"/>
    <mergeCell ref="CC32:CF32"/>
    <mergeCell ref="CG32:CJ32"/>
    <mergeCell ref="CK32:CN32"/>
    <mergeCell ref="DE29:DH29"/>
    <mergeCell ref="DJ29:DS29"/>
    <mergeCell ref="EA29:EJ29"/>
    <mergeCell ref="BU30:BX30"/>
    <mergeCell ref="BY30:CB30"/>
    <mergeCell ref="CC30:CF30"/>
    <mergeCell ref="CG30:CJ30"/>
    <mergeCell ref="CK30:CN30"/>
    <mergeCell ref="CO30:CR30"/>
    <mergeCell ref="BU29:BX29"/>
    <mergeCell ref="BY29:CB29"/>
    <mergeCell ref="CC29:CF29"/>
    <mergeCell ref="CG29:CJ29"/>
    <mergeCell ref="CK29:CN29"/>
    <mergeCell ref="CO29:CR29"/>
    <mergeCell ref="DT30:DZ31"/>
    <mergeCell ref="CS31:CV31"/>
    <mergeCell ref="CW31:CZ31"/>
    <mergeCell ref="AW29:AZ29"/>
    <mergeCell ref="BA29:BD29"/>
    <mergeCell ref="BE29:BH29"/>
    <mergeCell ref="BI29:BL29"/>
    <mergeCell ref="BM29:BP29"/>
    <mergeCell ref="BQ29:BT29"/>
    <mergeCell ref="FR28:GF28"/>
    <mergeCell ref="GG28:GN28"/>
    <mergeCell ref="GO28:HC28"/>
    <mergeCell ref="CK28:CN28"/>
    <mergeCell ref="CO28:CR28"/>
    <mergeCell ref="CS28:CV28"/>
    <mergeCell ref="CW28:CZ28"/>
    <mergeCell ref="DA28:DD28"/>
    <mergeCell ref="DE28:DH28"/>
    <mergeCell ref="BM28:BP28"/>
    <mergeCell ref="BQ28:BT28"/>
    <mergeCell ref="BU28:BX28"/>
    <mergeCell ref="BY28:CB28"/>
    <mergeCell ref="CC28:CF28"/>
    <mergeCell ref="CG28:CJ28"/>
    <mergeCell ref="CS29:CV29"/>
    <mergeCell ref="CW29:CZ29"/>
    <mergeCell ref="DA29:DD29"/>
    <mergeCell ref="HS28:IG28"/>
    <mergeCell ref="IH28:IV28"/>
    <mergeCell ref="DJ28:DS28"/>
    <mergeCell ref="DT28:DZ29"/>
    <mergeCell ref="EA28:EJ28"/>
    <mergeCell ref="EK28:EY28"/>
    <mergeCell ref="EZ28:FG28"/>
    <mergeCell ref="FH28:FQ28"/>
    <mergeCell ref="EK29:EY29"/>
    <mergeCell ref="EZ29:FG29"/>
    <mergeCell ref="FH29:FQ29"/>
    <mergeCell ref="FR29:GF29"/>
    <mergeCell ref="GG29:GN29"/>
    <mergeCell ref="GO29:HC29"/>
    <mergeCell ref="HD29:HR29"/>
    <mergeCell ref="HS29:IG29"/>
    <mergeCell ref="IH29:IV29"/>
    <mergeCell ref="HS27:IG27"/>
    <mergeCell ref="IH27:IV27"/>
    <mergeCell ref="A28:H31"/>
    <mergeCell ref="I28:AI31"/>
    <mergeCell ref="AJ28:AV31"/>
    <mergeCell ref="AW28:AZ28"/>
    <mergeCell ref="BA28:BD28"/>
    <mergeCell ref="BE28:BH28"/>
    <mergeCell ref="BI28:BL28"/>
    <mergeCell ref="EK27:EY27"/>
    <mergeCell ref="EZ27:FG27"/>
    <mergeCell ref="FH27:FQ27"/>
    <mergeCell ref="FR27:GF27"/>
    <mergeCell ref="GG27:GN27"/>
    <mergeCell ref="GO27:HC27"/>
    <mergeCell ref="CC27:CF27"/>
    <mergeCell ref="CG27:CJ27"/>
    <mergeCell ref="CK27:CN27"/>
    <mergeCell ref="CO27:CR27"/>
    <mergeCell ref="CS27:CV27"/>
    <mergeCell ref="CW27:CZ27"/>
    <mergeCell ref="DJ27:DS27"/>
    <mergeCell ref="EA27:EJ27"/>
    <mergeCell ref="HD28:HR28"/>
    <mergeCell ref="HD26:HR26"/>
    <mergeCell ref="DA26:DD26"/>
    <mergeCell ref="DE26:DH26"/>
    <mergeCell ref="DJ26:DS26"/>
    <mergeCell ref="DT26:DZ27"/>
    <mergeCell ref="EA26:EJ26"/>
    <mergeCell ref="EK26:EY26"/>
    <mergeCell ref="DA27:DD27"/>
    <mergeCell ref="DE27:DH27"/>
    <mergeCell ref="HD27:HR27"/>
    <mergeCell ref="GO26:HC26"/>
    <mergeCell ref="AW27:AZ27"/>
    <mergeCell ref="BA27:BD27"/>
    <mergeCell ref="BE27:BH27"/>
    <mergeCell ref="BI27:BL27"/>
    <mergeCell ref="BM27:BP27"/>
    <mergeCell ref="BQ27:BT27"/>
    <mergeCell ref="BU27:BX27"/>
    <mergeCell ref="BY27:CB27"/>
    <mergeCell ref="EZ26:FG26"/>
    <mergeCell ref="DA25:DD25"/>
    <mergeCell ref="HS25:IG25"/>
    <mergeCell ref="IH25:IV25"/>
    <mergeCell ref="AW26:AZ26"/>
    <mergeCell ref="BA26:BD26"/>
    <mergeCell ref="BE26:BH26"/>
    <mergeCell ref="BI26:BL26"/>
    <mergeCell ref="BM26:BP26"/>
    <mergeCell ref="BQ26:BT26"/>
    <mergeCell ref="BU26:BX26"/>
    <mergeCell ref="BY26:CB26"/>
    <mergeCell ref="EZ25:FG25"/>
    <mergeCell ref="FH25:FQ25"/>
    <mergeCell ref="FR25:GF25"/>
    <mergeCell ref="GG25:GN25"/>
    <mergeCell ref="GO25:HC25"/>
    <mergeCell ref="HD25:HR25"/>
    <mergeCell ref="CG25:CJ25"/>
    <mergeCell ref="CK25:CN25"/>
    <mergeCell ref="HS26:IG26"/>
    <mergeCell ref="IH26:IV26"/>
    <mergeCell ref="FH26:FQ26"/>
    <mergeCell ref="FR26:GF26"/>
    <mergeCell ref="GG26:GN26"/>
    <mergeCell ref="CC26:CF26"/>
    <mergeCell ref="CG26:CJ26"/>
    <mergeCell ref="CK26:CN26"/>
    <mergeCell ref="CO26:CR26"/>
    <mergeCell ref="CS26:CV26"/>
    <mergeCell ref="CW26:CZ26"/>
    <mergeCell ref="CO25:CR25"/>
    <mergeCell ref="CS25:CV25"/>
    <mergeCell ref="CW25:CZ25"/>
    <mergeCell ref="IH24:IV24"/>
    <mergeCell ref="AW25:AZ25"/>
    <mergeCell ref="BA25:BD25"/>
    <mergeCell ref="BE25:BH25"/>
    <mergeCell ref="BI25:BL25"/>
    <mergeCell ref="BM25:BP25"/>
    <mergeCell ref="BQ25:BT25"/>
    <mergeCell ref="BU25:BX25"/>
    <mergeCell ref="BY25:CB25"/>
    <mergeCell ref="CC25:CF25"/>
    <mergeCell ref="FH24:FQ24"/>
    <mergeCell ref="FR24:GF24"/>
    <mergeCell ref="GG24:GN24"/>
    <mergeCell ref="GO24:HC24"/>
    <mergeCell ref="HD24:HR24"/>
    <mergeCell ref="HS24:IG24"/>
    <mergeCell ref="DE24:DH24"/>
    <mergeCell ref="DJ24:DS24"/>
    <mergeCell ref="DT24:DZ25"/>
    <mergeCell ref="EA24:EJ24"/>
    <mergeCell ref="DE25:DH25"/>
    <mergeCell ref="DJ25:DS25"/>
    <mergeCell ref="EA25:EJ25"/>
    <mergeCell ref="EK25:EY25"/>
    <mergeCell ref="HS23:IG23"/>
    <mergeCell ref="EK24:EY24"/>
    <mergeCell ref="EZ24:FG24"/>
    <mergeCell ref="CG24:CJ24"/>
    <mergeCell ref="CK24:CN24"/>
    <mergeCell ref="CO24:CR24"/>
    <mergeCell ref="CS24:CV24"/>
    <mergeCell ref="CW24:CZ24"/>
    <mergeCell ref="DA24:DD24"/>
    <mergeCell ref="BM21:BP22"/>
    <mergeCell ref="BQ21:BT22"/>
    <mergeCell ref="BU21:BX22"/>
    <mergeCell ref="IH23:IV23"/>
    <mergeCell ref="A24:H27"/>
    <mergeCell ref="I24:AI27"/>
    <mergeCell ref="AJ24:AV27"/>
    <mergeCell ref="AW24:AZ24"/>
    <mergeCell ref="BA24:BD24"/>
    <mergeCell ref="BE24:BH24"/>
    <mergeCell ref="EA23:EJ23"/>
    <mergeCell ref="EK23:EY23"/>
    <mergeCell ref="EZ23:FG23"/>
    <mergeCell ref="FH23:FQ23"/>
    <mergeCell ref="FR23:GF23"/>
    <mergeCell ref="GG23:GN23"/>
    <mergeCell ref="BI24:BL24"/>
    <mergeCell ref="BM24:BP24"/>
    <mergeCell ref="BQ24:BT24"/>
    <mergeCell ref="BU24:BX24"/>
    <mergeCell ref="BY24:CB24"/>
    <mergeCell ref="CC24:CF24"/>
    <mergeCell ref="GO23:HC23"/>
    <mergeCell ref="HD23:HR23"/>
    <mergeCell ref="EK17:EY22"/>
    <mergeCell ref="EZ17:FG22"/>
    <mergeCell ref="FH17:FQ22"/>
    <mergeCell ref="FR17:GF22"/>
    <mergeCell ref="GG17:GN22"/>
    <mergeCell ref="GO17:HC22"/>
    <mergeCell ref="CW17:CZ20"/>
    <mergeCell ref="DA17:DD20"/>
    <mergeCell ref="DE17:DH20"/>
    <mergeCell ref="DJ17:DS20"/>
    <mergeCell ref="DT17:DZ20"/>
    <mergeCell ref="EA17:EJ22"/>
    <mergeCell ref="CW21:CZ22"/>
    <mergeCell ref="DA21:DD22"/>
    <mergeCell ref="DJ22:DZ22"/>
    <mergeCell ref="DE21:DH22"/>
    <mergeCell ref="DJ21:DZ21"/>
    <mergeCell ref="GO16:IV16"/>
    <mergeCell ref="AW17:AZ20"/>
    <mergeCell ref="BA17:BD20"/>
    <mergeCell ref="BE17:BH20"/>
    <mergeCell ref="BI17:BL20"/>
    <mergeCell ref="BM17:BP20"/>
    <mergeCell ref="BQ17:BT20"/>
    <mergeCell ref="BU17:BX20"/>
    <mergeCell ref="BY17:CB20"/>
    <mergeCell ref="CC17:CF20"/>
    <mergeCell ref="AW16:DH16"/>
    <mergeCell ref="DJ16:DZ16"/>
    <mergeCell ref="EA16:GN16"/>
    <mergeCell ref="CG17:CJ20"/>
    <mergeCell ref="CK17:CN20"/>
    <mergeCell ref="CO17:CR20"/>
    <mergeCell ref="CS17:CV20"/>
    <mergeCell ref="HD17:HR22"/>
    <mergeCell ref="HS17:IG22"/>
    <mergeCell ref="IH17:IV22"/>
    <mergeCell ref="AW21:AZ22"/>
    <mergeCell ref="BA21:BD22"/>
    <mergeCell ref="BE21:BH22"/>
    <mergeCell ref="BI21:BL22"/>
    <mergeCell ref="EA11:ER12"/>
    <mergeCell ref="ES11:FP12"/>
    <mergeCell ref="FT11:GT11"/>
    <mergeCell ref="FT12:GI12"/>
    <mergeCell ref="GJ12:GT12"/>
    <mergeCell ref="EA13:ER13"/>
    <mergeCell ref="ES13:FP13"/>
    <mergeCell ref="FT13:GI13"/>
    <mergeCell ref="GJ13:GT13"/>
    <mergeCell ref="EA8:IH8"/>
    <mergeCell ref="II8:IV9"/>
    <mergeCell ref="A9:DZ9"/>
    <mergeCell ref="EA9:IH9"/>
    <mergeCell ref="A10:DZ10"/>
    <mergeCell ref="EA10:IU10"/>
    <mergeCell ref="FF2:IR2"/>
    <mergeCell ref="II5:IV5"/>
    <mergeCell ref="II6:IV6"/>
    <mergeCell ref="A7:DZ7"/>
    <mergeCell ref="EA7:HW7"/>
    <mergeCell ref="II7:IV7"/>
    <mergeCell ref="AI53:AL53"/>
    <mergeCell ref="AI54:AL54"/>
    <mergeCell ref="AI47:AL47"/>
    <mergeCell ref="AI48:AL48"/>
    <mergeCell ref="AI49:AL49"/>
    <mergeCell ref="AI50:AL50"/>
    <mergeCell ref="AI51:AL51"/>
    <mergeCell ref="AI52:AL52"/>
    <mergeCell ref="A8:DZ8"/>
    <mergeCell ref="A23:H23"/>
    <mergeCell ref="I23:AI23"/>
    <mergeCell ref="AJ23:AV23"/>
    <mergeCell ref="AW23:DH23"/>
    <mergeCell ref="DJ23:DS23"/>
    <mergeCell ref="DT23:DZ23"/>
    <mergeCell ref="BY21:CB22"/>
    <mergeCell ref="CC21:CF22"/>
    <mergeCell ref="CG21:CJ22"/>
    <mergeCell ref="CK21:CN22"/>
    <mergeCell ref="CO21:CR22"/>
    <mergeCell ref="CS21:CV22"/>
    <mergeCell ref="A16:H22"/>
    <mergeCell ref="I16:AI22"/>
    <mergeCell ref="AJ16:AV2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55"/>
  <sheetViews>
    <sheetView workbookViewId="0">
      <selection activeCell="H11" sqref="H11"/>
    </sheetView>
  </sheetViews>
  <sheetFormatPr defaultRowHeight="12.75"/>
  <sheetData>
    <row r="1" spans="1:24" ht="18">
      <c r="A1" s="267"/>
      <c r="B1" s="268" t="s">
        <v>57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9"/>
      <c r="T1" s="20"/>
      <c r="U1" s="20"/>
      <c r="V1" s="20"/>
      <c r="W1" s="20"/>
      <c r="X1" s="20"/>
    </row>
    <row r="2" spans="1:24" ht="18">
      <c r="A2" s="267"/>
      <c r="B2" s="270" t="s">
        <v>58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69"/>
      <c r="T2" s="20"/>
      <c r="U2" s="20"/>
      <c r="V2" s="20"/>
      <c r="W2" s="20"/>
      <c r="X2" s="20"/>
    </row>
    <row r="3" spans="1:24" ht="16.5">
      <c r="A3" s="267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69"/>
      <c r="T3" s="20"/>
      <c r="U3" s="20"/>
      <c r="V3" s="20"/>
      <c r="W3" s="20"/>
      <c r="X3" s="20"/>
    </row>
    <row r="4" spans="1:24" ht="17.25" thickBot="1">
      <c r="A4" s="267"/>
      <c r="B4" s="244" t="s">
        <v>59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69"/>
      <c r="T4" s="20"/>
      <c r="U4" s="20"/>
      <c r="V4" s="20"/>
      <c r="W4" s="20"/>
      <c r="X4" s="20"/>
    </row>
    <row r="5" spans="1:24" ht="13.5" thickBot="1">
      <c r="A5" s="267"/>
      <c r="B5" s="21" t="s">
        <v>60</v>
      </c>
      <c r="C5" s="247" t="s">
        <v>61</v>
      </c>
      <c r="D5" s="248"/>
      <c r="E5" s="248"/>
      <c r="F5" s="248"/>
      <c r="G5" s="249"/>
      <c r="H5" s="247" t="s">
        <v>62</v>
      </c>
      <c r="I5" s="248"/>
      <c r="J5" s="248"/>
      <c r="K5" s="248"/>
      <c r="L5" s="249"/>
      <c r="M5" s="264" t="s">
        <v>63</v>
      </c>
      <c r="N5" s="265"/>
      <c r="O5" s="265"/>
      <c r="P5" s="265"/>
      <c r="Q5" s="265"/>
      <c r="R5" s="266"/>
      <c r="S5" s="269"/>
      <c r="T5" s="262"/>
      <c r="U5" s="262"/>
      <c r="V5" s="262"/>
      <c r="W5" s="262"/>
      <c r="X5" s="262"/>
    </row>
    <row r="6" spans="1:24">
      <c r="A6" s="267"/>
      <c r="B6" s="22" t="s">
        <v>64</v>
      </c>
      <c r="C6" s="23"/>
      <c r="D6" s="24">
        <v>6</v>
      </c>
      <c r="E6" s="25">
        <f t="shared" ref="E6:G10" si="0">D6+7</f>
        <v>13</v>
      </c>
      <c r="F6" s="25">
        <f t="shared" si="0"/>
        <v>20</v>
      </c>
      <c r="G6" s="26">
        <f t="shared" si="0"/>
        <v>27</v>
      </c>
      <c r="H6" s="27"/>
      <c r="I6" s="28">
        <v>3</v>
      </c>
      <c r="J6" s="28">
        <f t="shared" ref="J6:L10" si="1">I6+7</f>
        <v>10</v>
      </c>
      <c r="K6" s="28">
        <f t="shared" si="1"/>
        <v>17</v>
      </c>
      <c r="L6" s="29" t="s">
        <v>65</v>
      </c>
      <c r="M6" s="30"/>
      <c r="N6" s="25">
        <v>3</v>
      </c>
      <c r="O6" s="31">
        <f>N6+7</f>
        <v>10</v>
      </c>
      <c r="P6" s="25">
        <f>O6+7</f>
        <v>17</v>
      </c>
      <c r="Q6" s="25">
        <f>P6+7</f>
        <v>24</v>
      </c>
      <c r="R6" s="26">
        <f>Q6+7</f>
        <v>31</v>
      </c>
      <c r="S6" s="269"/>
      <c r="T6" s="262"/>
      <c r="U6" s="262"/>
      <c r="V6" s="262"/>
      <c r="W6" s="262"/>
      <c r="X6" s="262"/>
    </row>
    <row r="7" spans="1:24">
      <c r="A7" s="267"/>
      <c r="B7" s="32" t="s">
        <v>66</v>
      </c>
      <c r="C7" s="33"/>
      <c r="D7" s="34">
        <f t="shared" ref="D7:D12" si="2">C7+7</f>
        <v>7</v>
      </c>
      <c r="E7" s="35">
        <f t="shared" si="0"/>
        <v>14</v>
      </c>
      <c r="F7" s="35">
        <f t="shared" si="0"/>
        <v>21</v>
      </c>
      <c r="G7" s="36">
        <f t="shared" si="0"/>
        <v>28</v>
      </c>
      <c r="H7" s="37"/>
      <c r="I7" s="35">
        <v>4</v>
      </c>
      <c r="J7" s="35">
        <f t="shared" si="1"/>
        <v>11</v>
      </c>
      <c r="K7" s="35">
        <f t="shared" si="1"/>
        <v>18</v>
      </c>
      <c r="L7" s="38">
        <f t="shared" si="1"/>
        <v>25</v>
      </c>
      <c r="M7" s="39"/>
      <c r="N7" s="35">
        <v>4</v>
      </c>
      <c r="O7" s="35">
        <f t="shared" ref="O7:Q12" si="3">N7+7</f>
        <v>11</v>
      </c>
      <c r="P7" s="35">
        <f t="shared" si="3"/>
        <v>18</v>
      </c>
      <c r="Q7" s="35">
        <f t="shared" si="3"/>
        <v>25</v>
      </c>
      <c r="R7" s="36"/>
      <c r="S7" s="269"/>
      <c r="T7" s="262"/>
      <c r="U7" s="262"/>
      <c r="V7" s="262"/>
      <c r="W7" s="262"/>
      <c r="X7" s="262"/>
    </row>
    <row r="8" spans="1:24">
      <c r="A8" s="267"/>
      <c r="B8" s="32" t="s">
        <v>67</v>
      </c>
      <c r="C8" s="40">
        <v>1</v>
      </c>
      <c r="D8" s="34">
        <f t="shared" si="2"/>
        <v>8</v>
      </c>
      <c r="E8" s="35">
        <f t="shared" si="0"/>
        <v>15</v>
      </c>
      <c r="F8" s="35">
        <f t="shared" si="0"/>
        <v>22</v>
      </c>
      <c r="G8" s="36">
        <f t="shared" si="0"/>
        <v>29</v>
      </c>
      <c r="H8" s="37"/>
      <c r="I8" s="35">
        <v>5</v>
      </c>
      <c r="J8" s="35">
        <f t="shared" si="1"/>
        <v>12</v>
      </c>
      <c r="K8" s="35">
        <f t="shared" si="1"/>
        <v>19</v>
      </c>
      <c r="L8" s="38">
        <f t="shared" si="1"/>
        <v>26</v>
      </c>
      <c r="M8" s="39"/>
      <c r="N8" s="35">
        <v>5</v>
      </c>
      <c r="O8" s="35">
        <f t="shared" si="3"/>
        <v>12</v>
      </c>
      <c r="P8" s="35">
        <f t="shared" si="3"/>
        <v>19</v>
      </c>
      <c r="Q8" s="35">
        <f t="shared" si="3"/>
        <v>26</v>
      </c>
      <c r="R8" s="36"/>
      <c r="S8" s="269"/>
      <c r="T8" s="262"/>
      <c r="U8" s="262"/>
      <c r="V8" s="262"/>
      <c r="W8" s="262"/>
      <c r="X8" s="262"/>
    </row>
    <row r="9" spans="1:24">
      <c r="A9" s="267"/>
      <c r="B9" s="32" t="s">
        <v>68</v>
      </c>
      <c r="C9" s="40">
        <v>2</v>
      </c>
      <c r="D9" s="35">
        <f t="shared" si="2"/>
        <v>9</v>
      </c>
      <c r="E9" s="35">
        <f t="shared" si="0"/>
        <v>16</v>
      </c>
      <c r="F9" s="35">
        <f t="shared" si="0"/>
        <v>23</v>
      </c>
      <c r="G9" s="36">
        <f t="shared" si="0"/>
        <v>30</v>
      </c>
      <c r="H9" s="37"/>
      <c r="I9" s="35">
        <v>6</v>
      </c>
      <c r="J9" s="35">
        <f t="shared" si="1"/>
        <v>13</v>
      </c>
      <c r="K9" s="35">
        <f t="shared" si="1"/>
        <v>20</v>
      </c>
      <c r="L9" s="38">
        <f t="shared" si="1"/>
        <v>27</v>
      </c>
      <c r="M9" s="39"/>
      <c r="N9" s="35">
        <v>6</v>
      </c>
      <c r="O9" s="35">
        <f t="shared" si="3"/>
        <v>13</v>
      </c>
      <c r="P9" s="35">
        <f t="shared" si="3"/>
        <v>20</v>
      </c>
      <c r="Q9" s="35">
        <f t="shared" si="3"/>
        <v>27</v>
      </c>
      <c r="R9" s="36"/>
      <c r="S9" s="269"/>
      <c r="T9" s="262"/>
      <c r="U9" s="262"/>
      <c r="V9" s="262"/>
      <c r="W9" s="262"/>
      <c r="X9" s="262"/>
    </row>
    <row r="10" spans="1:24">
      <c r="A10" s="267"/>
      <c r="B10" s="32" t="s">
        <v>69</v>
      </c>
      <c r="C10" s="40">
        <v>3</v>
      </c>
      <c r="D10" s="35">
        <f t="shared" si="2"/>
        <v>10</v>
      </c>
      <c r="E10" s="35">
        <f t="shared" si="0"/>
        <v>17</v>
      </c>
      <c r="F10" s="35">
        <f t="shared" si="0"/>
        <v>24</v>
      </c>
      <c r="G10" s="36">
        <f t="shared" si="0"/>
        <v>31</v>
      </c>
      <c r="H10" s="37"/>
      <c r="I10" s="35">
        <f>H10+7</f>
        <v>7</v>
      </c>
      <c r="J10" s="35">
        <f t="shared" si="1"/>
        <v>14</v>
      </c>
      <c r="K10" s="35">
        <f t="shared" si="1"/>
        <v>21</v>
      </c>
      <c r="L10" s="38">
        <f t="shared" si="1"/>
        <v>28</v>
      </c>
      <c r="M10" s="39"/>
      <c r="N10" s="35" t="s">
        <v>70</v>
      </c>
      <c r="O10" s="35">
        <v>14</v>
      </c>
      <c r="P10" s="35">
        <f t="shared" si="3"/>
        <v>21</v>
      </c>
      <c r="Q10" s="35">
        <f t="shared" si="3"/>
        <v>28</v>
      </c>
      <c r="R10" s="36"/>
      <c r="S10" s="269"/>
      <c r="T10" s="262"/>
      <c r="U10" s="262"/>
      <c r="V10" s="262"/>
      <c r="W10" s="262"/>
      <c r="X10" s="262"/>
    </row>
    <row r="11" spans="1:24">
      <c r="A11" s="267"/>
      <c r="B11" s="41" t="s">
        <v>71</v>
      </c>
      <c r="C11" s="40">
        <v>4</v>
      </c>
      <c r="D11" s="42">
        <f t="shared" si="2"/>
        <v>11</v>
      </c>
      <c r="E11" s="42">
        <f>D11+7</f>
        <v>18</v>
      </c>
      <c r="F11" s="42">
        <f>E11+7</f>
        <v>25</v>
      </c>
      <c r="G11" s="43"/>
      <c r="H11" s="33">
        <v>1</v>
      </c>
      <c r="I11" s="42">
        <f>H11+7</f>
        <v>8</v>
      </c>
      <c r="J11" s="42">
        <f>I11+7</f>
        <v>15</v>
      </c>
      <c r="K11" s="42">
        <f>J11+7</f>
        <v>22</v>
      </c>
      <c r="L11" s="44"/>
      <c r="M11" s="45">
        <v>1</v>
      </c>
      <c r="N11" s="34">
        <f>M11+7</f>
        <v>8</v>
      </c>
      <c r="O11" s="42">
        <f>N11+7</f>
        <v>15</v>
      </c>
      <c r="P11" s="42">
        <f t="shared" si="3"/>
        <v>22</v>
      </c>
      <c r="Q11" s="42">
        <f t="shared" si="3"/>
        <v>29</v>
      </c>
      <c r="R11" s="43"/>
      <c r="S11" s="269"/>
      <c r="T11" s="262"/>
      <c r="U11" s="262"/>
      <c r="V11" s="262"/>
      <c r="W11" s="262"/>
      <c r="X11" s="262"/>
    </row>
    <row r="12" spans="1:24" ht="13.5" thickBot="1">
      <c r="A12" s="267"/>
      <c r="B12" s="46" t="s">
        <v>72</v>
      </c>
      <c r="C12" s="47">
        <v>5</v>
      </c>
      <c r="D12" s="48">
        <f t="shared" si="2"/>
        <v>12</v>
      </c>
      <c r="E12" s="48">
        <f>D12+7</f>
        <v>19</v>
      </c>
      <c r="F12" s="48">
        <f>E12+7</f>
        <v>26</v>
      </c>
      <c r="G12" s="49"/>
      <c r="H12" s="50">
        <v>2</v>
      </c>
      <c r="I12" s="42">
        <f>H12+7</f>
        <v>9</v>
      </c>
      <c r="J12" s="42">
        <f>I12+7</f>
        <v>16</v>
      </c>
      <c r="K12" s="34">
        <f>J12+7</f>
        <v>23</v>
      </c>
      <c r="L12" s="51"/>
      <c r="M12" s="52">
        <v>2</v>
      </c>
      <c r="N12" s="48">
        <f>M12+7</f>
        <v>9</v>
      </c>
      <c r="O12" s="48">
        <f>N12+7</f>
        <v>16</v>
      </c>
      <c r="P12" s="48">
        <f t="shared" si="3"/>
        <v>23</v>
      </c>
      <c r="Q12" s="48">
        <f t="shared" si="3"/>
        <v>30</v>
      </c>
      <c r="R12" s="49"/>
      <c r="S12" s="269"/>
      <c r="T12" s="262"/>
      <c r="U12" s="262"/>
      <c r="V12" s="262"/>
      <c r="W12" s="262"/>
      <c r="X12" s="262"/>
    </row>
    <row r="13" spans="1:24">
      <c r="A13" s="267"/>
      <c r="B13" s="243"/>
      <c r="C13" s="243"/>
      <c r="D13" s="263"/>
      <c r="E13" s="263"/>
      <c r="F13" s="263"/>
      <c r="G13" s="263"/>
      <c r="H13" s="263"/>
      <c r="I13" s="263"/>
      <c r="J13" s="263"/>
      <c r="K13" s="263"/>
      <c r="L13" s="263"/>
      <c r="M13" s="243"/>
      <c r="N13" s="243"/>
      <c r="O13" s="243"/>
      <c r="P13" s="243"/>
      <c r="Q13" s="243"/>
      <c r="R13" s="243"/>
      <c r="S13" s="269"/>
      <c r="T13" s="262"/>
      <c r="U13" s="262"/>
      <c r="V13" s="262"/>
      <c r="W13" s="262"/>
      <c r="X13" s="262"/>
    </row>
    <row r="14" spans="1:24" ht="13.5" thickBot="1">
      <c r="A14" s="267"/>
      <c r="B14" s="244" t="s">
        <v>73</v>
      </c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69"/>
      <c r="T14" s="262"/>
      <c r="U14" s="262"/>
      <c r="V14" s="262"/>
      <c r="W14" s="262"/>
      <c r="X14" s="262"/>
    </row>
    <row r="15" spans="1:24" ht="13.5" thickBot="1">
      <c r="A15" s="267"/>
      <c r="B15" s="53" t="s">
        <v>60</v>
      </c>
      <c r="C15" s="248" t="s">
        <v>74</v>
      </c>
      <c r="D15" s="248"/>
      <c r="E15" s="248"/>
      <c r="F15" s="248"/>
      <c r="G15" s="249"/>
      <c r="H15" s="247" t="s">
        <v>75</v>
      </c>
      <c r="I15" s="248"/>
      <c r="J15" s="248"/>
      <c r="K15" s="248"/>
      <c r="L15" s="249"/>
      <c r="M15" s="264" t="s">
        <v>76</v>
      </c>
      <c r="N15" s="265"/>
      <c r="O15" s="265"/>
      <c r="P15" s="265"/>
      <c r="Q15" s="265"/>
      <c r="R15" s="266"/>
      <c r="S15" s="269"/>
      <c r="T15" s="262"/>
      <c r="U15" s="262"/>
      <c r="V15" s="262"/>
      <c r="W15" s="262"/>
      <c r="X15" s="262"/>
    </row>
    <row r="16" spans="1:24">
      <c r="A16" s="267"/>
      <c r="B16" s="22" t="s">
        <v>64</v>
      </c>
      <c r="C16" s="23"/>
      <c r="D16" s="25">
        <f>C16+7</f>
        <v>7</v>
      </c>
      <c r="E16" s="25">
        <f>D16+7</f>
        <v>14</v>
      </c>
      <c r="F16" s="25">
        <f>E16+7</f>
        <v>21</v>
      </c>
      <c r="G16" s="26">
        <f>F16+7</f>
        <v>28</v>
      </c>
      <c r="H16" s="54"/>
      <c r="I16" s="25">
        <v>5</v>
      </c>
      <c r="J16" s="25">
        <f t="shared" ref="J16:L20" si="4">I16+7</f>
        <v>12</v>
      </c>
      <c r="K16" s="25">
        <f t="shared" si="4"/>
        <v>19</v>
      </c>
      <c r="L16" s="55">
        <f t="shared" si="4"/>
        <v>26</v>
      </c>
      <c r="M16" s="30"/>
      <c r="N16" s="25">
        <v>2</v>
      </c>
      <c r="O16" s="25">
        <f>N16+7</f>
        <v>9</v>
      </c>
      <c r="P16" s="25">
        <f>O16+7</f>
        <v>16</v>
      </c>
      <c r="Q16" s="25">
        <f>P16+7</f>
        <v>23</v>
      </c>
      <c r="R16" s="26">
        <f>Q16+7</f>
        <v>30</v>
      </c>
      <c r="S16" s="269"/>
      <c r="T16" s="262"/>
      <c r="U16" s="262"/>
      <c r="V16" s="262"/>
      <c r="W16" s="262"/>
      <c r="X16" s="262"/>
    </row>
    <row r="17" spans="1:24">
      <c r="A17" s="267"/>
      <c r="B17" s="32" t="s">
        <v>66</v>
      </c>
      <c r="C17" s="37">
        <v>1</v>
      </c>
      <c r="D17" s="35">
        <f t="shared" ref="D17:G22" si="5">C17+7</f>
        <v>8</v>
      </c>
      <c r="E17" s="35">
        <f t="shared" si="5"/>
        <v>15</v>
      </c>
      <c r="F17" s="35">
        <f t="shared" si="5"/>
        <v>22</v>
      </c>
      <c r="G17" s="36">
        <f t="shared" si="5"/>
        <v>29</v>
      </c>
      <c r="H17" s="56"/>
      <c r="I17" s="35">
        <v>6</v>
      </c>
      <c r="J17" s="35">
        <f>I17+7</f>
        <v>13</v>
      </c>
      <c r="K17" s="35">
        <f t="shared" si="4"/>
        <v>20</v>
      </c>
      <c r="L17" s="38">
        <f t="shared" si="4"/>
        <v>27</v>
      </c>
      <c r="M17" s="39"/>
      <c r="N17" s="35">
        <v>3</v>
      </c>
      <c r="O17" s="35">
        <v>10</v>
      </c>
      <c r="P17" s="35">
        <f>O17+7</f>
        <v>17</v>
      </c>
      <c r="Q17" s="35">
        <f>P17+7</f>
        <v>24</v>
      </c>
      <c r="R17" s="36"/>
      <c r="S17" s="269"/>
      <c r="T17" s="262"/>
      <c r="U17" s="262"/>
      <c r="V17" s="262"/>
      <c r="W17" s="262"/>
      <c r="X17" s="262"/>
    </row>
    <row r="18" spans="1:24" ht="13.5" thickBot="1">
      <c r="A18" s="267"/>
      <c r="B18" s="32" t="s">
        <v>67</v>
      </c>
      <c r="C18" s="37">
        <v>2</v>
      </c>
      <c r="D18" s="35">
        <f t="shared" si="5"/>
        <v>9</v>
      </c>
      <c r="E18" s="35">
        <f t="shared" si="5"/>
        <v>16</v>
      </c>
      <c r="F18" s="35">
        <f t="shared" si="5"/>
        <v>23</v>
      </c>
      <c r="G18" s="36" t="s">
        <v>77</v>
      </c>
      <c r="H18" s="56"/>
      <c r="I18" s="35">
        <v>7</v>
      </c>
      <c r="J18" s="35">
        <f>I18+7</f>
        <v>14</v>
      </c>
      <c r="K18" s="35">
        <f t="shared" si="4"/>
        <v>21</v>
      </c>
      <c r="L18" s="38">
        <f t="shared" si="4"/>
        <v>28</v>
      </c>
      <c r="M18" s="39"/>
      <c r="N18" s="35">
        <v>4</v>
      </c>
      <c r="O18" s="35" t="s">
        <v>78</v>
      </c>
      <c r="P18" s="35">
        <v>18</v>
      </c>
      <c r="Q18" s="35">
        <f>P18+7</f>
        <v>25</v>
      </c>
      <c r="R18" s="36"/>
      <c r="S18" s="269"/>
      <c r="T18" s="250" t="s">
        <v>79</v>
      </c>
      <c r="U18" s="250"/>
      <c r="V18" s="250"/>
      <c r="W18" s="250"/>
      <c r="X18" s="250"/>
    </row>
    <row r="19" spans="1:24">
      <c r="A19" s="267"/>
      <c r="B19" s="32" t="s">
        <v>68</v>
      </c>
      <c r="C19" s="37">
        <v>3</v>
      </c>
      <c r="D19" s="35">
        <f t="shared" si="5"/>
        <v>10</v>
      </c>
      <c r="E19" s="35">
        <f t="shared" si="5"/>
        <v>17</v>
      </c>
      <c r="F19" s="35">
        <f t="shared" si="5"/>
        <v>24</v>
      </c>
      <c r="G19" s="36"/>
      <c r="H19" s="57">
        <v>1</v>
      </c>
      <c r="I19" s="35" t="s">
        <v>80</v>
      </c>
      <c r="J19" s="35">
        <v>15</v>
      </c>
      <c r="K19" s="35">
        <f t="shared" si="4"/>
        <v>22</v>
      </c>
      <c r="L19" s="38">
        <f t="shared" si="4"/>
        <v>29</v>
      </c>
      <c r="M19" s="39"/>
      <c r="N19" s="35">
        <v>5</v>
      </c>
      <c r="O19" s="34">
        <v>12</v>
      </c>
      <c r="P19" s="35">
        <f t="shared" ref="O19:P22" si="6">O19+7</f>
        <v>19</v>
      </c>
      <c r="Q19" s="35">
        <f>P19+7</f>
        <v>26</v>
      </c>
      <c r="R19" s="36"/>
      <c r="S19" s="269"/>
      <c r="T19" s="251" t="s">
        <v>81</v>
      </c>
      <c r="U19" s="254" t="s">
        <v>82</v>
      </c>
      <c r="V19" s="255"/>
      <c r="W19" s="256"/>
      <c r="X19" s="257" t="s">
        <v>83</v>
      </c>
    </row>
    <row r="20" spans="1:24">
      <c r="A20" s="267"/>
      <c r="B20" s="32" t="s">
        <v>69</v>
      </c>
      <c r="C20" s="37">
        <v>4</v>
      </c>
      <c r="D20" s="35">
        <f t="shared" si="5"/>
        <v>11</v>
      </c>
      <c r="E20" s="35">
        <f t="shared" si="5"/>
        <v>18</v>
      </c>
      <c r="F20" s="35">
        <f t="shared" si="5"/>
        <v>25</v>
      </c>
      <c r="G20" s="36"/>
      <c r="H20" s="58">
        <v>2</v>
      </c>
      <c r="I20" s="34">
        <f t="shared" ref="I20:J22" si="7">H20+7</f>
        <v>9</v>
      </c>
      <c r="J20" s="35">
        <f t="shared" si="7"/>
        <v>16</v>
      </c>
      <c r="K20" s="35">
        <f t="shared" si="4"/>
        <v>23</v>
      </c>
      <c r="L20" s="38">
        <f t="shared" si="4"/>
        <v>30</v>
      </c>
      <c r="M20" s="39"/>
      <c r="N20" s="59">
        <v>6</v>
      </c>
      <c r="O20" s="42">
        <f>N20+7</f>
        <v>13</v>
      </c>
      <c r="P20" s="35">
        <f t="shared" si="6"/>
        <v>20</v>
      </c>
      <c r="Q20" s="35">
        <f>P20+7</f>
        <v>27</v>
      </c>
      <c r="R20" s="36"/>
      <c r="S20" s="269"/>
      <c r="T20" s="252"/>
      <c r="U20" s="260" t="s">
        <v>84</v>
      </c>
      <c r="V20" s="260" t="s">
        <v>85</v>
      </c>
      <c r="W20" s="260" t="s">
        <v>86</v>
      </c>
      <c r="X20" s="258"/>
    </row>
    <row r="21" spans="1:24" ht="13.5" thickBot="1">
      <c r="A21" s="267"/>
      <c r="B21" s="41" t="s">
        <v>71</v>
      </c>
      <c r="C21" s="33">
        <v>5</v>
      </c>
      <c r="D21" s="42">
        <f t="shared" si="5"/>
        <v>12</v>
      </c>
      <c r="E21" s="42">
        <f t="shared" si="5"/>
        <v>19</v>
      </c>
      <c r="F21" s="42">
        <f t="shared" si="5"/>
        <v>26</v>
      </c>
      <c r="G21" s="43"/>
      <c r="H21" s="58">
        <v>3</v>
      </c>
      <c r="I21" s="42">
        <f t="shared" si="7"/>
        <v>10</v>
      </c>
      <c r="J21" s="42">
        <f t="shared" si="7"/>
        <v>17</v>
      </c>
      <c r="K21" s="42">
        <f>J21+7</f>
        <v>24</v>
      </c>
      <c r="L21" s="44">
        <v>31</v>
      </c>
      <c r="M21" s="45"/>
      <c r="N21" s="42">
        <f>M21+7</f>
        <v>7</v>
      </c>
      <c r="O21" s="42">
        <f t="shared" si="6"/>
        <v>14</v>
      </c>
      <c r="P21" s="42">
        <f t="shared" si="6"/>
        <v>21</v>
      </c>
      <c r="Q21" s="42">
        <f>P21+7</f>
        <v>28</v>
      </c>
      <c r="R21" s="43"/>
      <c r="S21" s="269"/>
      <c r="T21" s="253"/>
      <c r="U21" s="261"/>
      <c r="V21" s="261"/>
      <c r="W21" s="261"/>
      <c r="X21" s="259"/>
    </row>
    <row r="22" spans="1:24" ht="13.5" thickBot="1">
      <c r="A22" s="267"/>
      <c r="B22" s="46" t="s">
        <v>72</v>
      </c>
      <c r="C22" s="50">
        <v>6</v>
      </c>
      <c r="D22" s="48">
        <f t="shared" si="5"/>
        <v>13</v>
      </c>
      <c r="E22" s="48">
        <f t="shared" si="5"/>
        <v>20</v>
      </c>
      <c r="F22" s="48">
        <f t="shared" si="5"/>
        <v>27</v>
      </c>
      <c r="G22" s="49"/>
      <c r="H22" s="60">
        <v>4</v>
      </c>
      <c r="I22" s="48">
        <f t="shared" si="7"/>
        <v>11</v>
      </c>
      <c r="J22" s="48">
        <f t="shared" si="7"/>
        <v>18</v>
      </c>
      <c r="K22" s="48">
        <f>J22+7</f>
        <v>25</v>
      </c>
      <c r="L22" s="51"/>
      <c r="M22" s="52">
        <v>1</v>
      </c>
      <c r="N22" s="48">
        <f>M22+7</f>
        <v>8</v>
      </c>
      <c r="O22" s="48">
        <f t="shared" si="6"/>
        <v>15</v>
      </c>
      <c r="P22" s="48">
        <f t="shared" si="6"/>
        <v>22</v>
      </c>
      <c r="Q22" s="48">
        <f>P22+7</f>
        <v>29</v>
      </c>
      <c r="R22" s="49"/>
      <c r="S22" s="269"/>
      <c r="T22" s="61" t="s">
        <v>61</v>
      </c>
      <c r="U22" s="62">
        <v>31</v>
      </c>
      <c r="V22" s="62">
        <v>17</v>
      </c>
      <c r="W22" s="62">
        <f>U22-V22</f>
        <v>14</v>
      </c>
      <c r="X22" s="63">
        <f>V22*8</f>
        <v>136</v>
      </c>
    </row>
    <row r="23" spans="1:24">
      <c r="A23" s="267"/>
      <c r="B23" s="243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69"/>
      <c r="T23" s="39" t="s">
        <v>62</v>
      </c>
      <c r="U23" s="64">
        <v>28</v>
      </c>
      <c r="V23" s="64">
        <v>20</v>
      </c>
      <c r="W23" s="64">
        <f>U23-V23</f>
        <v>8</v>
      </c>
      <c r="X23" s="65">
        <v>159</v>
      </c>
    </row>
    <row r="24" spans="1:24" ht="13.5" thickBot="1">
      <c r="A24" s="267"/>
      <c r="B24" s="244" t="s">
        <v>87</v>
      </c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69"/>
      <c r="T24" s="66" t="s">
        <v>63</v>
      </c>
      <c r="U24" s="67">
        <v>31</v>
      </c>
      <c r="V24" s="67">
        <v>20</v>
      </c>
      <c r="W24" s="67">
        <f>U24-V24</f>
        <v>11</v>
      </c>
      <c r="X24" s="65">
        <f>V24*8-1</f>
        <v>159</v>
      </c>
    </row>
    <row r="25" spans="1:24" ht="13.5" thickBot="1">
      <c r="A25" s="267"/>
      <c r="B25" s="245" t="s">
        <v>60</v>
      </c>
      <c r="C25" s="246"/>
      <c r="D25" s="247" t="s">
        <v>88</v>
      </c>
      <c r="E25" s="248"/>
      <c r="F25" s="248"/>
      <c r="G25" s="248"/>
      <c r="H25" s="249"/>
      <c r="I25" s="247" t="s">
        <v>89</v>
      </c>
      <c r="J25" s="248"/>
      <c r="K25" s="248"/>
      <c r="L25" s="248"/>
      <c r="M25" s="249"/>
      <c r="N25" s="247" t="s">
        <v>90</v>
      </c>
      <c r="O25" s="248"/>
      <c r="P25" s="248"/>
      <c r="Q25" s="248"/>
      <c r="R25" s="249"/>
      <c r="S25" s="269"/>
      <c r="T25" s="68" t="s">
        <v>59</v>
      </c>
      <c r="U25" s="69">
        <f>SUM(U22:U24)</f>
        <v>90</v>
      </c>
      <c r="V25" s="69">
        <f>SUM(V22:V24)</f>
        <v>57</v>
      </c>
      <c r="W25" s="69">
        <f>SUM(W22:W24)</f>
        <v>33</v>
      </c>
      <c r="X25" s="70">
        <f>SUM(X22:X24)</f>
        <v>454</v>
      </c>
    </row>
    <row r="26" spans="1:24">
      <c r="A26" s="267"/>
      <c r="B26" s="226" t="s">
        <v>64</v>
      </c>
      <c r="C26" s="227"/>
      <c r="D26" s="71"/>
      <c r="E26" s="28">
        <f>D26+7</f>
        <v>7</v>
      </c>
      <c r="F26" s="28">
        <f>E26+7</f>
        <v>14</v>
      </c>
      <c r="G26" s="28">
        <f>F26+7</f>
        <v>21</v>
      </c>
      <c r="H26" s="29">
        <f>G26+7</f>
        <v>28</v>
      </c>
      <c r="I26" s="23"/>
      <c r="J26" s="25">
        <v>4</v>
      </c>
      <c r="K26" s="25">
        <f t="shared" ref="K26:M32" si="8">J26+7</f>
        <v>11</v>
      </c>
      <c r="L26" s="25">
        <f t="shared" si="8"/>
        <v>18</v>
      </c>
      <c r="M26" s="26">
        <f t="shared" si="8"/>
        <v>25</v>
      </c>
      <c r="N26" s="28">
        <v>1</v>
      </c>
      <c r="O26" s="28">
        <f>N26+7</f>
        <v>8</v>
      </c>
      <c r="P26" s="28">
        <f>O26+7</f>
        <v>15</v>
      </c>
      <c r="Q26" s="28">
        <f>P26+7</f>
        <v>22</v>
      </c>
      <c r="R26" s="72">
        <f>Q26+7</f>
        <v>29</v>
      </c>
      <c r="S26" s="269"/>
      <c r="T26" s="61" t="s">
        <v>74</v>
      </c>
      <c r="U26" s="62">
        <v>30</v>
      </c>
      <c r="V26" s="62">
        <v>22</v>
      </c>
      <c r="W26" s="62">
        <f>U26-V26</f>
        <v>8</v>
      </c>
      <c r="X26" s="63">
        <f>V26*8-1</f>
        <v>175</v>
      </c>
    </row>
    <row r="27" spans="1:24">
      <c r="A27" s="267"/>
      <c r="B27" s="228" t="s">
        <v>66</v>
      </c>
      <c r="C27" s="229"/>
      <c r="D27" s="56">
        <v>1</v>
      </c>
      <c r="E27" s="35">
        <f t="shared" ref="E27:H32" si="9">D27+7</f>
        <v>8</v>
      </c>
      <c r="F27" s="35">
        <f t="shared" si="9"/>
        <v>15</v>
      </c>
      <c r="G27" s="35">
        <f t="shared" si="9"/>
        <v>22</v>
      </c>
      <c r="H27" s="38">
        <f t="shared" si="9"/>
        <v>29</v>
      </c>
      <c r="I27" s="37"/>
      <c r="J27" s="35">
        <v>5</v>
      </c>
      <c r="K27" s="35">
        <f t="shared" si="8"/>
        <v>12</v>
      </c>
      <c r="L27" s="35">
        <f t="shared" si="8"/>
        <v>19</v>
      </c>
      <c r="M27" s="36">
        <f t="shared" si="8"/>
        <v>26</v>
      </c>
      <c r="N27" s="35">
        <v>2</v>
      </c>
      <c r="O27" s="35">
        <f t="shared" ref="O27:Q32" si="10">N27+7</f>
        <v>9</v>
      </c>
      <c r="P27" s="35">
        <f t="shared" si="10"/>
        <v>16</v>
      </c>
      <c r="Q27" s="35">
        <f t="shared" si="10"/>
        <v>23</v>
      </c>
      <c r="R27" s="36">
        <v>30</v>
      </c>
      <c r="S27" s="269"/>
      <c r="T27" s="39" t="s">
        <v>75</v>
      </c>
      <c r="U27" s="64">
        <v>31</v>
      </c>
      <c r="V27" s="64">
        <v>19</v>
      </c>
      <c r="W27" s="64">
        <f>U27-V27</f>
        <v>12</v>
      </c>
      <c r="X27" s="65">
        <f>V27*8-1</f>
        <v>151</v>
      </c>
    </row>
    <row r="28" spans="1:24" ht="13.5" thickBot="1">
      <c r="A28" s="267"/>
      <c r="B28" s="228" t="s">
        <v>67</v>
      </c>
      <c r="C28" s="229"/>
      <c r="D28" s="56">
        <v>2</v>
      </c>
      <c r="E28" s="35">
        <f t="shared" si="9"/>
        <v>9</v>
      </c>
      <c r="F28" s="35">
        <f t="shared" si="9"/>
        <v>16</v>
      </c>
      <c r="G28" s="35">
        <f t="shared" si="9"/>
        <v>23</v>
      </c>
      <c r="H28" s="38">
        <f t="shared" si="9"/>
        <v>30</v>
      </c>
      <c r="I28" s="37"/>
      <c r="J28" s="35">
        <v>6</v>
      </c>
      <c r="K28" s="35">
        <f t="shared" si="8"/>
        <v>13</v>
      </c>
      <c r="L28" s="35">
        <f t="shared" si="8"/>
        <v>20</v>
      </c>
      <c r="M28" s="36">
        <f t="shared" si="8"/>
        <v>27</v>
      </c>
      <c r="N28" s="35">
        <v>3</v>
      </c>
      <c r="O28" s="35">
        <f t="shared" si="10"/>
        <v>10</v>
      </c>
      <c r="P28" s="35">
        <f t="shared" si="10"/>
        <v>17</v>
      </c>
      <c r="Q28" s="35">
        <f t="shared" si="10"/>
        <v>24</v>
      </c>
      <c r="R28" s="36"/>
      <c r="S28" s="269"/>
      <c r="T28" s="66" t="s">
        <v>76</v>
      </c>
      <c r="U28" s="67">
        <v>30</v>
      </c>
      <c r="V28" s="67">
        <v>19</v>
      </c>
      <c r="W28" s="67">
        <f>U28-V28</f>
        <v>11</v>
      </c>
      <c r="X28" s="65">
        <f>V28*8-1</f>
        <v>151</v>
      </c>
    </row>
    <row r="29" spans="1:24" ht="13.5" thickBot="1">
      <c r="A29" s="267"/>
      <c r="B29" s="228" t="s">
        <v>68</v>
      </c>
      <c r="C29" s="229"/>
      <c r="D29" s="56">
        <v>3</v>
      </c>
      <c r="E29" s="35">
        <f t="shared" si="9"/>
        <v>10</v>
      </c>
      <c r="F29" s="35">
        <f t="shared" si="9"/>
        <v>17</v>
      </c>
      <c r="G29" s="35">
        <f t="shared" si="9"/>
        <v>24</v>
      </c>
      <c r="H29" s="38">
        <f t="shared" si="9"/>
        <v>31</v>
      </c>
      <c r="I29" s="37"/>
      <c r="J29" s="35">
        <f>I29+7</f>
        <v>7</v>
      </c>
      <c r="K29" s="35">
        <f t="shared" si="8"/>
        <v>14</v>
      </c>
      <c r="L29" s="35">
        <f t="shared" si="8"/>
        <v>21</v>
      </c>
      <c r="M29" s="36">
        <f t="shared" si="8"/>
        <v>28</v>
      </c>
      <c r="N29" s="35">
        <v>4</v>
      </c>
      <c r="O29" s="35">
        <f t="shared" si="10"/>
        <v>11</v>
      </c>
      <c r="P29" s="35">
        <f t="shared" si="10"/>
        <v>18</v>
      </c>
      <c r="Q29" s="35">
        <f t="shared" si="10"/>
        <v>25</v>
      </c>
      <c r="R29" s="36"/>
      <c r="S29" s="269"/>
      <c r="T29" s="68" t="s">
        <v>73</v>
      </c>
      <c r="U29" s="69">
        <f>SUM(U26:U28)</f>
        <v>91</v>
      </c>
      <c r="V29" s="69">
        <f>SUM(V26:V28)</f>
        <v>60</v>
      </c>
      <c r="W29" s="69">
        <f>SUM(W26:W28)</f>
        <v>31</v>
      </c>
      <c r="X29" s="70">
        <f>SUM(X26:X28)</f>
        <v>477</v>
      </c>
    </row>
    <row r="30" spans="1:24" ht="13.5" thickBot="1">
      <c r="A30" s="267"/>
      <c r="B30" s="228" t="s">
        <v>69</v>
      </c>
      <c r="C30" s="229"/>
      <c r="D30" s="56">
        <v>4</v>
      </c>
      <c r="E30" s="35">
        <f t="shared" si="9"/>
        <v>11</v>
      </c>
      <c r="F30" s="35">
        <f t="shared" si="9"/>
        <v>18</v>
      </c>
      <c r="G30" s="35">
        <f t="shared" si="9"/>
        <v>25</v>
      </c>
      <c r="H30" s="38"/>
      <c r="I30" s="37">
        <v>1</v>
      </c>
      <c r="J30" s="35">
        <f>I30+7</f>
        <v>8</v>
      </c>
      <c r="K30" s="35">
        <f t="shared" si="8"/>
        <v>15</v>
      </c>
      <c r="L30" s="35">
        <f t="shared" si="8"/>
        <v>22</v>
      </c>
      <c r="M30" s="36">
        <f t="shared" si="8"/>
        <v>29</v>
      </c>
      <c r="N30" s="35">
        <v>5</v>
      </c>
      <c r="O30" s="35">
        <f t="shared" si="10"/>
        <v>12</v>
      </c>
      <c r="P30" s="35">
        <f t="shared" si="10"/>
        <v>19</v>
      </c>
      <c r="Q30" s="35">
        <f t="shared" si="10"/>
        <v>26</v>
      </c>
      <c r="R30" s="36"/>
      <c r="S30" s="269"/>
      <c r="T30" s="73" t="s">
        <v>91</v>
      </c>
      <c r="U30" s="74">
        <f>U25+U29</f>
        <v>181</v>
      </c>
      <c r="V30" s="74">
        <f>V25+V29</f>
        <v>117</v>
      </c>
      <c r="W30" s="74">
        <f>W25+W29</f>
        <v>64</v>
      </c>
      <c r="X30" s="75">
        <f>X25+X29</f>
        <v>931</v>
      </c>
    </row>
    <row r="31" spans="1:24">
      <c r="A31" s="267"/>
      <c r="B31" s="230" t="s">
        <v>71</v>
      </c>
      <c r="C31" s="231"/>
      <c r="D31" s="58">
        <v>5</v>
      </c>
      <c r="E31" s="42">
        <f t="shared" si="9"/>
        <v>12</v>
      </c>
      <c r="F31" s="42">
        <f t="shared" si="9"/>
        <v>19</v>
      </c>
      <c r="G31" s="42">
        <f t="shared" si="9"/>
        <v>26</v>
      </c>
      <c r="H31" s="44"/>
      <c r="I31" s="33">
        <v>2</v>
      </c>
      <c r="J31" s="42">
        <f>I31+7</f>
        <v>9</v>
      </c>
      <c r="K31" s="42">
        <f t="shared" si="8"/>
        <v>16</v>
      </c>
      <c r="L31" s="42">
        <f t="shared" si="8"/>
        <v>23</v>
      </c>
      <c r="M31" s="43">
        <f t="shared" si="8"/>
        <v>30</v>
      </c>
      <c r="N31" s="42">
        <v>6</v>
      </c>
      <c r="O31" s="42">
        <f t="shared" si="10"/>
        <v>13</v>
      </c>
      <c r="P31" s="42">
        <f t="shared" si="10"/>
        <v>20</v>
      </c>
      <c r="Q31" s="42">
        <f t="shared" si="10"/>
        <v>27</v>
      </c>
      <c r="R31" s="43"/>
      <c r="S31" s="269"/>
      <c r="T31" s="61" t="s">
        <v>88</v>
      </c>
      <c r="U31" s="62">
        <v>31</v>
      </c>
      <c r="V31" s="62">
        <v>23</v>
      </c>
      <c r="W31" s="62">
        <f>U31-V31</f>
        <v>8</v>
      </c>
      <c r="X31" s="63">
        <f>V31*8</f>
        <v>184</v>
      </c>
    </row>
    <row r="32" spans="1:24" ht="13.5" thickBot="1">
      <c r="A32" s="267"/>
      <c r="B32" s="240" t="s">
        <v>72</v>
      </c>
      <c r="C32" s="241"/>
      <c r="D32" s="60">
        <v>6</v>
      </c>
      <c r="E32" s="48">
        <f t="shared" si="9"/>
        <v>13</v>
      </c>
      <c r="F32" s="48">
        <f t="shared" si="9"/>
        <v>20</v>
      </c>
      <c r="G32" s="48">
        <f t="shared" si="9"/>
        <v>27</v>
      </c>
      <c r="H32" s="51"/>
      <c r="I32" s="50">
        <v>3</v>
      </c>
      <c r="J32" s="48">
        <f>I32+7</f>
        <v>10</v>
      </c>
      <c r="K32" s="48">
        <f>J32+7</f>
        <v>17</v>
      </c>
      <c r="L32" s="48">
        <f>K32+7</f>
        <v>24</v>
      </c>
      <c r="M32" s="49">
        <f t="shared" si="8"/>
        <v>31</v>
      </c>
      <c r="N32" s="48">
        <v>7</v>
      </c>
      <c r="O32" s="48">
        <f t="shared" si="10"/>
        <v>14</v>
      </c>
      <c r="P32" s="48">
        <f t="shared" si="10"/>
        <v>21</v>
      </c>
      <c r="Q32" s="48">
        <f t="shared" si="10"/>
        <v>28</v>
      </c>
      <c r="R32" s="49"/>
      <c r="S32" s="269"/>
      <c r="T32" s="39" t="s">
        <v>89</v>
      </c>
      <c r="U32" s="64">
        <v>31</v>
      </c>
      <c r="V32" s="64">
        <v>21</v>
      </c>
      <c r="W32" s="64">
        <f>U32-V32</f>
        <v>10</v>
      </c>
      <c r="X32" s="63">
        <f>V32*8</f>
        <v>168</v>
      </c>
    </row>
    <row r="33" spans="1:24" ht="13.5" thickBot="1">
      <c r="A33" s="267"/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69"/>
      <c r="T33" s="66" t="s">
        <v>90</v>
      </c>
      <c r="U33" s="67">
        <v>30</v>
      </c>
      <c r="V33" s="67">
        <v>22</v>
      </c>
      <c r="W33" s="67">
        <f>U33-V33</f>
        <v>8</v>
      </c>
      <c r="X33" s="76">
        <f>V33*8</f>
        <v>176</v>
      </c>
    </row>
    <row r="34" spans="1:24" ht="13.5" thickBot="1">
      <c r="A34" s="267"/>
      <c r="B34" s="244" t="s">
        <v>92</v>
      </c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69"/>
      <c r="T34" s="68" t="s">
        <v>87</v>
      </c>
      <c r="U34" s="69">
        <f>SUM(U31:U33)</f>
        <v>92</v>
      </c>
      <c r="V34" s="69">
        <f>SUM(V31:V33)</f>
        <v>66</v>
      </c>
      <c r="W34" s="69">
        <f>SUM(W31:W33)</f>
        <v>26</v>
      </c>
      <c r="X34" s="70">
        <f>SUM(X31:X33)</f>
        <v>528</v>
      </c>
    </row>
    <row r="35" spans="1:24" ht="13.5" thickBot="1">
      <c r="A35" s="267"/>
      <c r="B35" s="245" t="s">
        <v>60</v>
      </c>
      <c r="C35" s="246"/>
      <c r="D35" s="247" t="s">
        <v>93</v>
      </c>
      <c r="E35" s="248"/>
      <c r="F35" s="248"/>
      <c r="G35" s="248"/>
      <c r="H35" s="249"/>
      <c r="I35" s="247" t="s">
        <v>94</v>
      </c>
      <c r="J35" s="248"/>
      <c r="K35" s="248"/>
      <c r="L35" s="248"/>
      <c r="M35" s="249"/>
      <c r="N35" s="247" t="s">
        <v>95</v>
      </c>
      <c r="O35" s="248"/>
      <c r="P35" s="248"/>
      <c r="Q35" s="248"/>
      <c r="R35" s="249"/>
      <c r="S35" s="269"/>
      <c r="T35" s="61" t="s">
        <v>93</v>
      </c>
      <c r="U35" s="62">
        <v>31</v>
      </c>
      <c r="V35" s="62">
        <v>23</v>
      </c>
      <c r="W35" s="62">
        <f>U35-V35</f>
        <v>8</v>
      </c>
      <c r="X35" s="63">
        <f>V35*8</f>
        <v>184</v>
      </c>
    </row>
    <row r="36" spans="1:24">
      <c r="A36" s="267"/>
      <c r="B36" s="226" t="s">
        <v>64</v>
      </c>
      <c r="C36" s="227"/>
      <c r="D36" s="71"/>
      <c r="E36" s="28">
        <v>6</v>
      </c>
      <c r="F36" s="28">
        <f t="shared" ref="F36:H38" si="11">E36+7</f>
        <v>13</v>
      </c>
      <c r="G36" s="28">
        <f t="shared" si="11"/>
        <v>20</v>
      </c>
      <c r="H36" s="29">
        <f t="shared" si="11"/>
        <v>27</v>
      </c>
      <c r="I36" s="23"/>
      <c r="J36" s="31">
        <v>3</v>
      </c>
      <c r="K36" s="25">
        <v>10</v>
      </c>
      <c r="L36" s="25">
        <f t="shared" ref="L36:M42" si="12">K36+7</f>
        <v>17</v>
      </c>
      <c r="M36" s="26">
        <f t="shared" si="12"/>
        <v>24</v>
      </c>
      <c r="N36" s="28">
        <v>1</v>
      </c>
      <c r="O36" s="28">
        <f>N36+7</f>
        <v>8</v>
      </c>
      <c r="P36" s="28">
        <f>O36+7</f>
        <v>15</v>
      </c>
      <c r="Q36" s="28">
        <f>P36+7</f>
        <v>22</v>
      </c>
      <c r="R36" s="72">
        <f>Q36+7</f>
        <v>29</v>
      </c>
      <c r="S36" s="269"/>
      <c r="T36" s="39" t="s">
        <v>94</v>
      </c>
      <c r="U36" s="64">
        <v>30</v>
      </c>
      <c r="V36" s="64">
        <v>18</v>
      </c>
      <c r="W36" s="64">
        <f>U36-V36</f>
        <v>12</v>
      </c>
      <c r="X36" s="63">
        <f>V36*8</f>
        <v>144</v>
      </c>
    </row>
    <row r="37" spans="1:24" ht="13.5" thickBot="1">
      <c r="A37" s="267"/>
      <c r="B37" s="228" t="s">
        <v>66</v>
      </c>
      <c r="C37" s="229"/>
      <c r="D37" s="56"/>
      <c r="E37" s="35">
        <f>D37+7</f>
        <v>7</v>
      </c>
      <c r="F37" s="35">
        <f t="shared" si="11"/>
        <v>14</v>
      </c>
      <c r="G37" s="35">
        <f t="shared" si="11"/>
        <v>21</v>
      </c>
      <c r="H37" s="38">
        <f t="shared" si="11"/>
        <v>28</v>
      </c>
      <c r="I37" s="37"/>
      <c r="J37" s="34">
        <v>4</v>
      </c>
      <c r="K37" s="35">
        <f t="shared" ref="K37:K42" si="13">J37+7</f>
        <v>11</v>
      </c>
      <c r="L37" s="35">
        <f t="shared" si="12"/>
        <v>18</v>
      </c>
      <c r="M37" s="36">
        <f t="shared" si="12"/>
        <v>25</v>
      </c>
      <c r="N37" s="35">
        <v>2</v>
      </c>
      <c r="O37" s="35">
        <f t="shared" ref="O37:Q42" si="14">N37+7</f>
        <v>9</v>
      </c>
      <c r="P37" s="35">
        <f t="shared" si="14"/>
        <v>16</v>
      </c>
      <c r="Q37" s="35">
        <f t="shared" si="14"/>
        <v>23</v>
      </c>
      <c r="R37" s="36">
        <v>30</v>
      </c>
      <c r="S37" s="269"/>
      <c r="T37" s="66" t="s">
        <v>95</v>
      </c>
      <c r="U37" s="67">
        <v>31</v>
      </c>
      <c r="V37" s="67">
        <v>23</v>
      </c>
      <c r="W37" s="67">
        <f>U37-V37</f>
        <v>8</v>
      </c>
      <c r="X37" s="76">
        <f>V37*8-1</f>
        <v>183</v>
      </c>
    </row>
    <row r="38" spans="1:24" ht="13.5" thickBot="1">
      <c r="A38" s="267"/>
      <c r="B38" s="228" t="s">
        <v>67</v>
      </c>
      <c r="C38" s="229"/>
      <c r="D38" s="56">
        <v>1</v>
      </c>
      <c r="E38" s="35">
        <f>D38+7</f>
        <v>8</v>
      </c>
      <c r="F38" s="35">
        <f t="shared" si="11"/>
        <v>15</v>
      </c>
      <c r="G38" s="35">
        <f t="shared" si="11"/>
        <v>22</v>
      </c>
      <c r="H38" s="38">
        <f t="shared" si="11"/>
        <v>29</v>
      </c>
      <c r="I38" s="37"/>
      <c r="J38" s="35">
        <v>5</v>
      </c>
      <c r="K38" s="35">
        <f t="shared" si="13"/>
        <v>12</v>
      </c>
      <c r="L38" s="35">
        <f t="shared" si="12"/>
        <v>19</v>
      </c>
      <c r="M38" s="36">
        <f t="shared" si="12"/>
        <v>26</v>
      </c>
      <c r="N38" s="35">
        <v>3</v>
      </c>
      <c r="O38" s="35">
        <f t="shared" si="14"/>
        <v>10</v>
      </c>
      <c r="P38" s="35">
        <f t="shared" si="14"/>
        <v>17</v>
      </c>
      <c r="Q38" s="35">
        <f t="shared" si="14"/>
        <v>24</v>
      </c>
      <c r="R38" s="36" t="s">
        <v>96</v>
      </c>
      <c r="S38" s="269"/>
      <c r="T38" s="68" t="s">
        <v>92</v>
      </c>
      <c r="U38" s="69">
        <f>SUM(U35:U37)</f>
        <v>92</v>
      </c>
      <c r="V38" s="69">
        <f>SUM(V35:V37)</f>
        <v>64</v>
      </c>
      <c r="W38" s="69">
        <f>SUM(W35:W37)</f>
        <v>28</v>
      </c>
      <c r="X38" s="70">
        <f>SUM(X35:X37)</f>
        <v>511</v>
      </c>
    </row>
    <row r="39" spans="1:24" ht="13.5" thickBot="1">
      <c r="A39" s="267"/>
      <c r="B39" s="228" t="s">
        <v>68</v>
      </c>
      <c r="C39" s="229"/>
      <c r="D39" s="56">
        <v>2</v>
      </c>
      <c r="E39" s="35">
        <f t="shared" ref="E39:H42" si="15">D39+7</f>
        <v>9</v>
      </c>
      <c r="F39" s="35">
        <f t="shared" si="15"/>
        <v>16</v>
      </c>
      <c r="G39" s="35">
        <f t="shared" si="15"/>
        <v>23</v>
      </c>
      <c r="H39" s="38">
        <f t="shared" si="15"/>
        <v>30</v>
      </c>
      <c r="I39" s="37"/>
      <c r="J39" s="35">
        <v>6</v>
      </c>
      <c r="K39" s="35">
        <f t="shared" si="13"/>
        <v>13</v>
      </c>
      <c r="L39" s="35">
        <f t="shared" si="12"/>
        <v>20</v>
      </c>
      <c r="M39" s="36">
        <f t="shared" si="12"/>
        <v>27</v>
      </c>
      <c r="N39" s="35">
        <v>4</v>
      </c>
      <c r="O39" s="35">
        <f t="shared" si="14"/>
        <v>11</v>
      </c>
      <c r="P39" s="35">
        <f t="shared" si="14"/>
        <v>18</v>
      </c>
      <c r="Q39" s="35">
        <f t="shared" si="14"/>
        <v>25</v>
      </c>
      <c r="R39" s="36"/>
      <c r="S39" s="269"/>
      <c r="T39" s="73" t="s">
        <v>97</v>
      </c>
      <c r="U39" s="74">
        <f>U34+U38</f>
        <v>184</v>
      </c>
      <c r="V39" s="74">
        <f>V34+V38</f>
        <v>130</v>
      </c>
      <c r="W39" s="74">
        <f>W34+W38</f>
        <v>54</v>
      </c>
      <c r="X39" s="75">
        <f>X34+X38</f>
        <v>1039</v>
      </c>
    </row>
    <row r="40" spans="1:24" ht="13.5" thickBot="1">
      <c r="A40" s="267"/>
      <c r="B40" s="228" t="s">
        <v>69</v>
      </c>
      <c r="C40" s="229"/>
      <c r="D40" s="56">
        <v>3</v>
      </c>
      <c r="E40" s="35">
        <f t="shared" si="15"/>
        <v>10</v>
      </c>
      <c r="F40" s="35">
        <f t="shared" si="15"/>
        <v>17</v>
      </c>
      <c r="G40" s="35">
        <f t="shared" si="15"/>
        <v>24</v>
      </c>
      <c r="H40" s="38">
        <f t="shared" si="15"/>
        <v>31</v>
      </c>
      <c r="I40" s="37"/>
      <c r="J40" s="35">
        <f>I40+7</f>
        <v>7</v>
      </c>
      <c r="K40" s="35">
        <f t="shared" si="13"/>
        <v>14</v>
      </c>
      <c r="L40" s="35">
        <f t="shared" si="12"/>
        <v>21</v>
      </c>
      <c r="M40" s="36">
        <f t="shared" si="12"/>
        <v>28</v>
      </c>
      <c r="N40" s="35">
        <v>5</v>
      </c>
      <c r="O40" s="35">
        <f t="shared" si="14"/>
        <v>12</v>
      </c>
      <c r="P40" s="35">
        <f t="shared" si="14"/>
        <v>19</v>
      </c>
      <c r="Q40" s="35">
        <f t="shared" si="14"/>
        <v>26</v>
      </c>
      <c r="R40" s="36"/>
      <c r="S40" s="269"/>
      <c r="T40" s="77" t="s">
        <v>98</v>
      </c>
      <c r="U40" s="78">
        <f>U39+U30</f>
        <v>365</v>
      </c>
      <c r="V40" s="78">
        <f>V39+V30</f>
        <v>247</v>
      </c>
      <c r="W40" s="78">
        <f>W39+W30</f>
        <v>118</v>
      </c>
      <c r="X40" s="79">
        <f>X39+X30</f>
        <v>1970</v>
      </c>
    </row>
    <row r="41" spans="1:24">
      <c r="A41" s="267"/>
      <c r="B41" s="230" t="s">
        <v>71</v>
      </c>
      <c r="C41" s="231"/>
      <c r="D41" s="58">
        <v>4</v>
      </c>
      <c r="E41" s="42">
        <f t="shared" si="15"/>
        <v>11</v>
      </c>
      <c r="F41" s="42">
        <f t="shared" si="15"/>
        <v>18</v>
      </c>
      <c r="G41" s="42">
        <f t="shared" si="15"/>
        <v>25</v>
      </c>
      <c r="H41" s="44"/>
      <c r="I41" s="33">
        <v>1</v>
      </c>
      <c r="J41" s="42">
        <f>I41+7</f>
        <v>8</v>
      </c>
      <c r="K41" s="42">
        <f t="shared" si="13"/>
        <v>15</v>
      </c>
      <c r="L41" s="42">
        <f t="shared" si="12"/>
        <v>22</v>
      </c>
      <c r="M41" s="43">
        <f t="shared" si="12"/>
        <v>29</v>
      </c>
      <c r="N41" s="42">
        <v>6</v>
      </c>
      <c r="O41" s="42">
        <f t="shared" si="14"/>
        <v>13</v>
      </c>
      <c r="P41" s="42">
        <f t="shared" si="14"/>
        <v>20</v>
      </c>
      <c r="Q41" s="42">
        <f t="shared" si="14"/>
        <v>27</v>
      </c>
      <c r="R41" s="43"/>
      <c r="S41" s="269"/>
      <c r="T41" s="232" t="s">
        <v>99</v>
      </c>
      <c r="U41" s="233"/>
      <c r="V41" s="233"/>
      <c r="W41" s="234"/>
      <c r="X41" s="238">
        <f>ROUND(X40/12,2)</f>
        <v>164.17</v>
      </c>
    </row>
    <row r="42" spans="1:24" ht="13.5" thickBot="1">
      <c r="A42" s="267"/>
      <c r="B42" s="240" t="s">
        <v>72</v>
      </c>
      <c r="C42" s="241"/>
      <c r="D42" s="60">
        <v>5</v>
      </c>
      <c r="E42" s="48">
        <f t="shared" si="15"/>
        <v>12</v>
      </c>
      <c r="F42" s="48">
        <f t="shared" si="15"/>
        <v>19</v>
      </c>
      <c r="G42" s="48">
        <f t="shared" si="15"/>
        <v>26</v>
      </c>
      <c r="H42" s="51"/>
      <c r="I42" s="50">
        <v>2</v>
      </c>
      <c r="J42" s="48">
        <f>I42+7</f>
        <v>9</v>
      </c>
      <c r="K42" s="48">
        <f t="shared" si="13"/>
        <v>16</v>
      </c>
      <c r="L42" s="48">
        <f t="shared" si="12"/>
        <v>23</v>
      </c>
      <c r="M42" s="49">
        <f t="shared" si="12"/>
        <v>30</v>
      </c>
      <c r="N42" s="48">
        <v>7</v>
      </c>
      <c r="O42" s="48">
        <f t="shared" si="14"/>
        <v>14</v>
      </c>
      <c r="P42" s="48">
        <f t="shared" si="14"/>
        <v>21</v>
      </c>
      <c r="Q42" s="48">
        <f t="shared" si="14"/>
        <v>28</v>
      </c>
      <c r="R42" s="49"/>
      <c r="S42" s="269"/>
      <c r="T42" s="235"/>
      <c r="U42" s="236"/>
      <c r="V42" s="236"/>
      <c r="W42" s="237"/>
      <c r="X42" s="239"/>
    </row>
    <row r="43" spans="1:24">
      <c r="A43" s="267"/>
      <c r="B43" s="242"/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</row>
    <row r="44" spans="1:24">
      <c r="A44" s="267"/>
      <c r="B44" s="222" t="s">
        <v>100</v>
      </c>
      <c r="C44" s="222"/>
      <c r="D44" s="222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</row>
    <row r="45" spans="1:24">
      <c r="A45" s="267"/>
      <c r="B45" s="80" t="s">
        <v>101</v>
      </c>
      <c r="C45" s="81" t="s">
        <v>102</v>
      </c>
      <c r="D45" s="222" t="s">
        <v>103</v>
      </c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</row>
    <row r="46" spans="1:24">
      <c r="A46" s="267"/>
      <c r="B46" s="80" t="s">
        <v>104</v>
      </c>
      <c r="C46" s="81" t="s">
        <v>102</v>
      </c>
      <c r="D46" s="222" t="s">
        <v>105</v>
      </c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</row>
    <row r="47" spans="1:24">
      <c r="A47" s="267"/>
      <c r="B47" s="80" t="s">
        <v>106</v>
      </c>
      <c r="C47" s="81" t="s">
        <v>102</v>
      </c>
      <c r="D47" s="222" t="s">
        <v>107</v>
      </c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</row>
    <row r="48" spans="1:24">
      <c r="A48" s="267"/>
      <c r="B48" s="80" t="s">
        <v>108</v>
      </c>
      <c r="C48" s="81" t="s">
        <v>102</v>
      </c>
      <c r="D48" s="222" t="s">
        <v>109</v>
      </c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</row>
    <row r="49" spans="1:24">
      <c r="A49" s="267"/>
      <c r="B49" s="80" t="s">
        <v>110</v>
      </c>
      <c r="C49" s="81" t="s">
        <v>102</v>
      </c>
      <c r="D49" s="222" t="s">
        <v>111</v>
      </c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</row>
    <row r="50" spans="1:24">
      <c r="A50" s="267"/>
      <c r="B50" s="80" t="s">
        <v>112</v>
      </c>
      <c r="C50" s="81" t="s">
        <v>102</v>
      </c>
      <c r="D50" s="222" t="s">
        <v>113</v>
      </c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</row>
    <row r="51" spans="1:24">
      <c r="A51" s="267"/>
      <c r="B51" s="80" t="s">
        <v>114</v>
      </c>
      <c r="C51" s="81" t="s">
        <v>102</v>
      </c>
      <c r="D51" s="222" t="s">
        <v>115</v>
      </c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</row>
    <row r="52" spans="1:24">
      <c r="A52" s="267"/>
      <c r="B52" s="80" t="s">
        <v>116</v>
      </c>
      <c r="C52" s="81" t="s">
        <v>102</v>
      </c>
      <c r="D52" s="222" t="s">
        <v>117</v>
      </c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</row>
    <row r="53" spans="1:24">
      <c r="A53" s="267"/>
      <c r="B53" s="223" t="str">
        <f>"Норма рабочего времени на 2014 год при 40-часовой рабочей неделе - "&amp;X40&amp;" часов."</f>
        <v>Норма рабочего времени на 2014 год при 40-часовой рабочей неделе - 1970 часов.</v>
      </c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23"/>
      <c r="O53" s="223"/>
      <c r="P53" s="223"/>
      <c r="Q53" s="223"/>
      <c r="R53" s="223"/>
      <c r="S53" s="223"/>
      <c r="T53" s="223"/>
      <c r="U53" s="223"/>
      <c r="V53" s="223"/>
      <c r="W53" s="223"/>
      <c r="X53" s="223"/>
    </row>
    <row r="54" spans="1:24">
      <c r="A54" s="267"/>
      <c r="B54" s="223" t="str">
        <f>"Среднемесячное количество рабочих часов в 2014 году - "&amp;X41&amp;" часа."</f>
        <v>Среднемесячное количество рабочих часов в 2014 году - 164,17 часа.</v>
      </c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223"/>
      <c r="U54" s="223"/>
      <c r="V54" s="223"/>
      <c r="W54" s="223"/>
      <c r="X54" s="223"/>
    </row>
    <row r="55" spans="1:24">
      <c r="A55" s="267"/>
      <c r="B55" s="224" t="s">
        <v>118</v>
      </c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5"/>
    </row>
  </sheetData>
  <mergeCells count="63">
    <mergeCell ref="A1:A55"/>
    <mergeCell ref="B1:R1"/>
    <mergeCell ref="S1:S42"/>
    <mergeCell ref="B2:R2"/>
    <mergeCell ref="B3:R3"/>
    <mergeCell ref="B4:R4"/>
    <mergeCell ref="C5:G5"/>
    <mergeCell ref="H5:L5"/>
    <mergeCell ref="M5:R5"/>
    <mergeCell ref="B23:R23"/>
    <mergeCell ref="B32:C32"/>
    <mergeCell ref="B24:R24"/>
    <mergeCell ref="B25:C25"/>
    <mergeCell ref="D25:H25"/>
    <mergeCell ref="I25:M25"/>
    <mergeCell ref="N25:R25"/>
    <mergeCell ref="T5:X17"/>
    <mergeCell ref="B13:R13"/>
    <mergeCell ref="B14:R14"/>
    <mergeCell ref="C15:G15"/>
    <mergeCell ref="H15:L15"/>
    <mergeCell ref="M15:R15"/>
    <mergeCell ref="T18:X18"/>
    <mergeCell ref="T19:T21"/>
    <mergeCell ref="U19:W19"/>
    <mergeCell ref="X19:X21"/>
    <mergeCell ref="U20:U21"/>
    <mergeCell ref="V20:V21"/>
    <mergeCell ref="W20:W21"/>
    <mergeCell ref="B26:C26"/>
    <mergeCell ref="B27:C27"/>
    <mergeCell ref="B28:C28"/>
    <mergeCell ref="B29:C29"/>
    <mergeCell ref="B30:C30"/>
    <mergeCell ref="B31:C31"/>
    <mergeCell ref="B33:R33"/>
    <mergeCell ref="B34:R34"/>
    <mergeCell ref="B35:C35"/>
    <mergeCell ref="D35:H35"/>
    <mergeCell ref="I35:M35"/>
    <mergeCell ref="N35:R35"/>
    <mergeCell ref="D45:X45"/>
    <mergeCell ref="B36:C36"/>
    <mergeCell ref="B37:C37"/>
    <mergeCell ref="B38:C38"/>
    <mergeCell ref="B39:C39"/>
    <mergeCell ref="B40:C40"/>
    <mergeCell ref="B41:C41"/>
    <mergeCell ref="T41:W42"/>
    <mergeCell ref="X41:X42"/>
    <mergeCell ref="B42:C42"/>
    <mergeCell ref="B43:X43"/>
    <mergeCell ref="B44:X44"/>
    <mergeCell ref="D52:X52"/>
    <mergeCell ref="B53:X53"/>
    <mergeCell ref="B54:X54"/>
    <mergeCell ref="B55:X55"/>
    <mergeCell ref="D46:X46"/>
    <mergeCell ref="D47:X47"/>
    <mergeCell ref="D48:X48"/>
    <mergeCell ref="D49:X49"/>
    <mergeCell ref="D50:X50"/>
    <mergeCell ref="D51:X51"/>
  </mergeCells>
  <hyperlinks>
    <hyperlink ref="B55:X55" r:id="rId1" display="Производственный календарь подготовлен ИД &quot;Вариант-52&quot;, 452800, РБ, Янаул, Азина, 27 тел. 8-961-044-48-52, веб-сайт: variant52.ru"/>
    <hyperlink ref="N20" r:id="rId2" display="http://variant52.ru/kalendar/proizvodstvennyj-kalendar.htm"/>
    <hyperlink ref="B1:R1" r:id="rId3" display="ПРОИЗВОДСТВЕННЫЙ КАЛЕНДАРЬ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Рабочие выходные</vt:lpstr>
      <vt:lpstr>Табель 2014</vt:lpstr>
      <vt:lpstr>Календарь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Гончаров Александр Сергеевич</dc:creator>
  <cp:lastModifiedBy>agoncharov</cp:lastModifiedBy>
  <cp:lastPrinted>2014-01-29T08:01:48Z</cp:lastPrinted>
  <dcterms:created xsi:type="dcterms:W3CDTF">1996-10-14T23:33:28Z</dcterms:created>
  <dcterms:modified xsi:type="dcterms:W3CDTF">2014-02-12T13:14:58Z</dcterms:modified>
</cp:coreProperties>
</file>