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" i="1" l="1"/>
  <c r="J4" i="1"/>
  <c r="J5" i="1"/>
  <c r="J7" i="1"/>
  <c r="J8" i="1"/>
  <c r="J9" i="1"/>
  <c r="J10" i="1"/>
  <c r="J11" i="1"/>
  <c r="J12" i="1"/>
  <c r="J6" i="1"/>
  <c r="C17" i="1"/>
  <c r="I4" i="1"/>
  <c r="I5" i="1"/>
  <c r="I6" i="1"/>
  <c r="I7" i="1"/>
  <c r="I8" i="1"/>
  <c r="I9" i="1"/>
  <c r="I10" i="1"/>
  <c r="I11" i="1"/>
  <c r="I12" i="1"/>
  <c r="I3" i="1"/>
  <c r="H4" i="1"/>
  <c r="H5" i="1"/>
  <c r="H6" i="1"/>
  <c r="H7" i="1"/>
  <c r="H8" i="1"/>
  <c r="H9" i="1"/>
  <c r="H10" i="1"/>
  <c r="H11" i="1"/>
  <c r="H12" i="1"/>
  <c r="H3" i="1"/>
  <c r="C15" i="1"/>
</calcChain>
</file>

<file path=xl/sharedStrings.xml><?xml version="1.0" encoding="utf-8"?>
<sst xmlns="http://schemas.openxmlformats.org/spreadsheetml/2006/main" count="33" uniqueCount="25">
  <si>
    <t>Фамилия И.О.</t>
  </si>
  <si>
    <t>Возраст</t>
  </si>
  <si>
    <t>1 выстрел</t>
  </si>
  <si>
    <t>2 выстрел</t>
  </si>
  <si>
    <t>3 выстрел</t>
  </si>
  <si>
    <t>Всего очков</t>
  </si>
  <si>
    <t>Призы</t>
  </si>
  <si>
    <t>Итоги</t>
  </si>
  <si>
    <t>МС</t>
  </si>
  <si>
    <t>КМС</t>
  </si>
  <si>
    <t>Число попаданий в 10</t>
  </si>
  <si>
    <t>Анина М.Н</t>
  </si>
  <si>
    <t>Алексеева К.П</t>
  </si>
  <si>
    <t>Боров И.К</t>
  </si>
  <si>
    <t>Васильев Н.А</t>
  </si>
  <si>
    <t>Иванова М.П.</t>
  </si>
  <si>
    <t>Кузин П.И.</t>
  </si>
  <si>
    <t>Петров С.С.</t>
  </si>
  <si>
    <t>Романов Я.Ф.</t>
  </si>
  <si>
    <t>Суслов В.Н.</t>
  </si>
  <si>
    <t>Уфимцев Р.Ф.</t>
  </si>
  <si>
    <t>Разряд</t>
  </si>
  <si>
    <t>Суммарное количество очков, набранных КМС</t>
  </si>
  <si>
    <t>Суммарное количество очков, набранных спортсменами при первом выстреле</t>
  </si>
  <si>
    <t>Результаты полуфинальных соревнований по стрельбе из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</si>
</sst>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4" sqref="M4"/>
    </sheetView>
  </sheetViews>
  <sheetFormatPr defaultRowHeight="15" x14ac:dyDescent="0.25"/>
  <cols>
    <col min="2" max="2" width="20" customWidth="1"/>
    <col min="9" max="9" width="13.85546875" customWidth="1"/>
    <col min="10" max="10" width="13.140625" customWidth="1"/>
  </cols>
  <sheetData>
    <row r="1" spans="1:10" ht="19.5" customHeight="1" thickBot="1" x14ac:dyDescent="0.3">
      <c r="A1" s="1"/>
      <c r="B1" s="14" t="s">
        <v>24</v>
      </c>
      <c r="C1" s="13"/>
      <c r="D1" s="13"/>
      <c r="E1" s="13"/>
      <c r="F1" s="13"/>
      <c r="G1" s="13"/>
      <c r="H1" s="13"/>
      <c r="I1" s="13"/>
      <c r="J1" s="15"/>
    </row>
    <row r="2" spans="1:10" ht="43.5" thickBot="1" x14ac:dyDescent="0.3">
      <c r="A2" s="2"/>
      <c r="B2" s="4" t="s">
        <v>0</v>
      </c>
      <c r="C2" s="3" t="s">
        <v>1</v>
      </c>
      <c r="D2" s="3" t="s">
        <v>21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ht="15.75" thickBot="1" x14ac:dyDescent="0.3">
      <c r="A3" s="5">
        <v>1</v>
      </c>
      <c r="B3" s="6" t="s">
        <v>11</v>
      </c>
      <c r="C3" s="7">
        <v>45</v>
      </c>
      <c r="D3" s="7" t="s">
        <v>8</v>
      </c>
      <c r="E3" s="7">
        <v>10</v>
      </c>
      <c r="F3" s="7">
        <v>10</v>
      </c>
      <c r="G3" s="7">
        <v>9</v>
      </c>
      <c r="H3" s="7">
        <f>SUM(E3:G3)</f>
        <v>29</v>
      </c>
      <c r="I3" s="8" t="str">
        <f>IF(H3&gt;25,"Ценный приз","Грамота")</f>
        <v>Ценный приз</v>
      </c>
      <c r="J3" s="7" t="str">
        <f t="shared" ref="J3:J5" si="0">IF(AND(E3=10,F3=10,G3=10),"В финале","Нет")</f>
        <v>Нет</v>
      </c>
    </row>
    <row r="4" spans="1:10" ht="15.75" thickBot="1" x14ac:dyDescent="0.3">
      <c r="A4" s="5">
        <v>2</v>
      </c>
      <c r="B4" s="6" t="s">
        <v>12</v>
      </c>
      <c r="C4" s="7">
        <v>22</v>
      </c>
      <c r="D4" s="7" t="s">
        <v>9</v>
      </c>
      <c r="E4" s="7">
        <v>8</v>
      </c>
      <c r="F4" s="7">
        <v>9</v>
      </c>
      <c r="G4" s="7">
        <v>5</v>
      </c>
      <c r="H4" s="7">
        <f t="shared" ref="H4:H12" si="1">SUM(E4:G4)</f>
        <v>22</v>
      </c>
      <c r="I4" s="8" t="str">
        <f t="shared" ref="I4:I12" si="2">IF(H4&gt;25,"Ценный приз","Грамота")</f>
        <v>Грамота</v>
      </c>
      <c r="J4" s="7" t="str">
        <f t="shared" si="0"/>
        <v>Нет</v>
      </c>
    </row>
    <row r="5" spans="1:10" ht="15.75" thickBot="1" x14ac:dyDescent="0.3">
      <c r="A5" s="5">
        <v>3</v>
      </c>
      <c r="B5" s="6" t="s">
        <v>13</v>
      </c>
      <c r="C5" s="7">
        <v>36</v>
      </c>
      <c r="D5" s="7" t="s">
        <v>8</v>
      </c>
      <c r="E5" s="7">
        <v>8</v>
      </c>
      <c r="F5" s="7">
        <v>9</v>
      </c>
      <c r="G5" s="7">
        <v>10</v>
      </c>
      <c r="H5" s="7">
        <f t="shared" si="1"/>
        <v>27</v>
      </c>
      <c r="I5" s="8" t="str">
        <f t="shared" si="2"/>
        <v>Ценный приз</v>
      </c>
      <c r="J5" s="7" t="str">
        <f t="shared" si="0"/>
        <v>Нет</v>
      </c>
    </row>
    <row r="6" spans="1:10" ht="15.75" thickBot="1" x14ac:dyDescent="0.3">
      <c r="A6" s="5">
        <v>4</v>
      </c>
      <c r="B6" s="9" t="s">
        <v>14</v>
      </c>
      <c r="C6" s="7">
        <v>24</v>
      </c>
      <c r="D6" s="7" t="s">
        <v>9</v>
      </c>
      <c r="E6" s="7">
        <v>10</v>
      </c>
      <c r="F6" s="7">
        <v>10</v>
      </c>
      <c r="G6" s="7">
        <v>10</v>
      </c>
      <c r="H6" s="7">
        <f t="shared" si="1"/>
        <v>30</v>
      </c>
      <c r="I6" s="8" t="str">
        <f t="shared" si="2"/>
        <v>Ценный приз</v>
      </c>
      <c r="J6" s="7" t="str">
        <f>IF(AND(E6=10,F6=10,G6=10),"В финале","Нет")</f>
        <v>В финале</v>
      </c>
    </row>
    <row r="7" spans="1:10" ht="15.75" thickBot="1" x14ac:dyDescent="0.3">
      <c r="A7" s="5">
        <v>5</v>
      </c>
      <c r="B7" s="9" t="s">
        <v>15</v>
      </c>
      <c r="C7" s="7">
        <v>26</v>
      </c>
      <c r="D7" s="7" t="s">
        <v>9</v>
      </c>
      <c r="E7" s="7">
        <v>8</v>
      </c>
      <c r="F7" s="7">
        <v>9</v>
      </c>
      <c r="G7" s="7">
        <v>8</v>
      </c>
      <c r="H7" s="7">
        <f t="shared" si="1"/>
        <v>25</v>
      </c>
      <c r="I7" s="8" t="str">
        <f t="shared" si="2"/>
        <v>Грамота</v>
      </c>
      <c r="J7" s="7" t="str">
        <f t="shared" ref="J7:J12" si="3">IF(AND(E7=10,F7=10,G7=10),"В финале","Нет")</f>
        <v>Нет</v>
      </c>
    </row>
    <row r="8" spans="1:10" ht="15.75" thickBot="1" x14ac:dyDescent="0.3">
      <c r="A8" s="5">
        <v>6</v>
      </c>
      <c r="B8" s="9" t="s">
        <v>16</v>
      </c>
      <c r="C8" s="7">
        <v>29</v>
      </c>
      <c r="D8" s="7" t="s">
        <v>8</v>
      </c>
      <c r="E8" s="7">
        <v>7</v>
      </c>
      <c r="F8" s="7">
        <v>8</v>
      </c>
      <c r="G8" s="7">
        <v>7</v>
      </c>
      <c r="H8" s="7">
        <f t="shared" si="1"/>
        <v>22</v>
      </c>
      <c r="I8" s="8" t="str">
        <f t="shared" si="2"/>
        <v>Грамота</v>
      </c>
      <c r="J8" s="7" t="str">
        <f t="shared" si="3"/>
        <v>Нет</v>
      </c>
    </row>
    <row r="9" spans="1:10" ht="15.75" thickBot="1" x14ac:dyDescent="0.3">
      <c r="A9" s="5">
        <v>7</v>
      </c>
      <c r="B9" s="9" t="s">
        <v>17</v>
      </c>
      <c r="C9" s="7">
        <v>20</v>
      </c>
      <c r="D9" s="7" t="s">
        <v>9</v>
      </c>
      <c r="E9" s="7">
        <v>7</v>
      </c>
      <c r="F9" s="7">
        <v>7</v>
      </c>
      <c r="G9" s="7">
        <v>7</v>
      </c>
      <c r="H9" s="7">
        <f t="shared" si="1"/>
        <v>21</v>
      </c>
      <c r="I9" s="8" t="str">
        <f t="shared" si="2"/>
        <v>Грамота</v>
      </c>
      <c r="J9" s="7" t="str">
        <f t="shared" si="3"/>
        <v>Нет</v>
      </c>
    </row>
    <row r="10" spans="1:10" ht="15.75" thickBot="1" x14ac:dyDescent="0.3">
      <c r="A10" s="5">
        <v>8</v>
      </c>
      <c r="B10" s="9" t="s">
        <v>18</v>
      </c>
      <c r="C10" s="7">
        <v>24</v>
      </c>
      <c r="D10" s="7" t="s">
        <v>8</v>
      </c>
      <c r="E10" s="7">
        <v>10</v>
      </c>
      <c r="F10" s="7">
        <v>10</v>
      </c>
      <c r="G10" s="7">
        <v>10</v>
      </c>
      <c r="H10" s="7">
        <f t="shared" si="1"/>
        <v>30</v>
      </c>
      <c r="I10" s="8" t="str">
        <f t="shared" si="2"/>
        <v>Ценный приз</v>
      </c>
      <c r="J10" s="7" t="str">
        <f t="shared" si="3"/>
        <v>В финале</v>
      </c>
    </row>
    <row r="11" spans="1:10" ht="15.75" thickBot="1" x14ac:dyDescent="0.3">
      <c r="A11" s="5">
        <v>9</v>
      </c>
      <c r="B11" s="9" t="s">
        <v>19</v>
      </c>
      <c r="C11" s="7">
        <v>18</v>
      </c>
      <c r="D11" s="7" t="s">
        <v>9</v>
      </c>
      <c r="E11" s="7">
        <v>7</v>
      </c>
      <c r="F11" s="7">
        <v>6</v>
      </c>
      <c r="G11" s="7">
        <v>9</v>
      </c>
      <c r="H11" s="7">
        <f t="shared" si="1"/>
        <v>22</v>
      </c>
      <c r="I11" s="8" t="str">
        <f t="shared" si="2"/>
        <v>Грамота</v>
      </c>
      <c r="J11" s="7" t="str">
        <f t="shared" si="3"/>
        <v>Нет</v>
      </c>
    </row>
    <row r="12" spans="1:10" ht="15.75" thickBot="1" x14ac:dyDescent="0.3">
      <c r="A12" s="5">
        <v>10</v>
      </c>
      <c r="B12" s="9" t="s">
        <v>20</v>
      </c>
      <c r="C12" s="7">
        <v>14</v>
      </c>
      <c r="D12" s="7" t="s">
        <v>9</v>
      </c>
      <c r="E12" s="7">
        <v>6</v>
      </c>
      <c r="F12" s="7">
        <v>7</v>
      </c>
      <c r="G12" s="7">
        <v>4</v>
      </c>
      <c r="H12" s="7">
        <f t="shared" si="1"/>
        <v>17</v>
      </c>
      <c r="I12" s="8" t="str">
        <f t="shared" si="2"/>
        <v>Грамота</v>
      </c>
      <c r="J12" s="7" t="str">
        <f t="shared" si="3"/>
        <v>Нет</v>
      </c>
    </row>
    <row r="15" spans="1:10" ht="30" x14ac:dyDescent="0.25">
      <c r="B15" s="10" t="s">
        <v>10</v>
      </c>
      <c r="C15" s="11">
        <f>COUNTIF(E3:G12,10)</f>
        <v>9</v>
      </c>
    </row>
    <row r="16" spans="1:10" ht="45" x14ac:dyDescent="0.25">
      <c r="B16" s="12" t="s">
        <v>22</v>
      </c>
      <c r="C16" s="11"/>
    </row>
    <row r="17" spans="2:3" ht="75" x14ac:dyDescent="0.25">
      <c r="B17" s="12" t="s">
        <v>23</v>
      </c>
      <c r="C17" s="11">
        <f>SUM(E3:E12)</f>
        <v>81</v>
      </c>
    </row>
  </sheetData>
  <mergeCells count="1">
    <mergeCell ref="B1:J1"/>
  </mergeCells>
  <conditionalFormatting sqref="D3:D12">
    <cfRule type="cellIs" dxfId="3" priority="1" operator="equal">
      <formula>"МС"</formula>
    </cfRule>
    <cfRule type="cellIs" dxfId="2" priority="2" operator="equal">
      <formula>"МС"</formula>
    </cfRule>
    <cfRule type="cellIs" dxfId="1" priority="4" operator="equal">
      <formula>"КМС"</formula>
    </cfRule>
  </conditionalFormatting>
  <conditionalFormatting sqref="D4:D12">
    <cfRule type="cellIs" dxfId="0" priority="3" operator="equal">
      <formula>"МС"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2013-12-25T08:29:45Z</dcterms:created>
  <dcterms:modified xsi:type="dcterms:W3CDTF">2013-12-25T09:04:54Z</dcterms:modified>
</cp:coreProperties>
</file>