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Табель" sheetId="1" r:id="rId1"/>
    <sheet name="норма" sheetId="2" r:id="rId2"/>
  </sheets>
  <calcPr calcId="145621"/>
</workbook>
</file>

<file path=xl/calcChain.xml><?xml version="1.0" encoding="utf-8"?>
<calcChain xmlns="http://schemas.openxmlformats.org/spreadsheetml/2006/main">
  <c r="AB17" i="1" l="1"/>
  <c r="R17" i="1"/>
  <c r="E5" i="1" l="1"/>
  <c r="F5" i="1" s="1"/>
  <c r="AL9" i="1" l="1" a="1"/>
  <c r="AL9" i="1" s="1"/>
  <c r="AL8" i="1" l="1" a="1"/>
  <c r="AL8" i="1" s="1"/>
  <c r="AM8" i="1" a="1"/>
  <c r="AM8" i="1" s="1"/>
  <c r="AM9" i="1" a="1"/>
  <c r="AM9" i="1" s="1"/>
  <c r="AL10" i="1" a="1"/>
  <c r="AL10" i="1" s="1"/>
  <c r="AM10" i="1" a="1"/>
  <c r="AM10" i="1" s="1"/>
  <c r="AL11" i="1" a="1"/>
  <c r="AL11" i="1" s="1"/>
  <c r="AM11" i="1" a="1"/>
  <c r="AM11" i="1" s="1"/>
  <c r="AL12" i="1" a="1"/>
  <c r="AL12" i="1" s="1"/>
  <c r="AM12" i="1" a="1"/>
  <c r="AM12" i="1" s="1"/>
  <c r="C1" i="1"/>
  <c r="V2" i="1"/>
  <c r="W2" i="1"/>
  <c r="X2" i="1"/>
  <c r="Y2" i="1"/>
  <c r="Z2" i="1"/>
  <c r="AA2" i="1"/>
  <c r="AB2" i="1"/>
  <c r="AC2" i="1"/>
  <c r="AD2" i="1"/>
  <c r="U2" i="1"/>
  <c r="T2" i="1"/>
  <c r="AK7" i="1" l="1"/>
  <c r="AJ7" i="1"/>
  <c r="E4" i="1" l="1"/>
  <c r="AK8" i="1"/>
  <c r="AK9" i="1"/>
  <c r="AK10" i="1"/>
  <c r="AK11" i="1"/>
  <c r="AK12" i="1"/>
  <c r="AJ8" i="1"/>
  <c r="AJ9" i="1"/>
  <c r="AJ10" i="1"/>
  <c r="AJ11" i="1"/>
  <c r="AJ12" i="1"/>
  <c r="G5" i="1" l="1"/>
  <c r="F4" i="1"/>
  <c r="G4" i="1" l="1"/>
  <c r="H5" i="1"/>
  <c r="I5" i="1" s="1"/>
  <c r="J5" i="1" s="1"/>
  <c r="J4" i="1" s="1"/>
  <c r="I4" i="1" l="1"/>
  <c r="K5" i="1"/>
  <c r="H4" i="1"/>
  <c r="L5" i="1" l="1"/>
  <c r="M5" i="1" s="1"/>
  <c r="K4" i="1"/>
  <c r="L4" i="1" l="1"/>
  <c r="M4" i="1"/>
  <c r="N5" i="1"/>
  <c r="O5" i="1" l="1"/>
  <c r="N4" i="1"/>
  <c r="O4" i="1" l="1"/>
  <c r="P5" i="1"/>
  <c r="P4" i="1" l="1"/>
  <c r="Q5" i="1"/>
  <c r="Q4" i="1" l="1"/>
  <c r="R5" i="1"/>
  <c r="R4" i="1" s="1"/>
  <c r="S5" i="1" l="1"/>
  <c r="S4" i="1" l="1"/>
  <c r="T5" i="1"/>
  <c r="T4" i="1" l="1"/>
  <c r="U5" i="1"/>
  <c r="U4" i="1" l="1"/>
  <c r="V5" i="1"/>
  <c r="W5" i="1" l="1"/>
  <c r="V4" i="1"/>
  <c r="X5" i="1" l="1"/>
  <c r="W4" i="1"/>
  <c r="Y5" i="1" l="1"/>
  <c r="X4" i="1"/>
  <c r="Z5" i="1" l="1"/>
  <c r="Y4" i="1"/>
  <c r="AA5" i="1" l="1"/>
  <c r="Z4" i="1"/>
  <c r="AA4" i="1" l="1"/>
  <c r="AB5" i="1"/>
  <c r="AB4" i="1" l="1"/>
  <c r="AC5" i="1"/>
  <c r="AC4" i="1" l="1"/>
  <c r="AD5" i="1"/>
  <c r="AE5" i="1" l="1"/>
  <c r="AD4" i="1"/>
  <c r="AE4" i="1" l="1"/>
  <c r="AF5" i="1"/>
  <c r="AI5" i="1" s="1"/>
  <c r="AF4" i="1" l="1"/>
  <c r="AI4" i="1"/>
  <c r="AH5" i="1"/>
  <c r="AH4" i="1" s="1"/>
  <c r="AG5" i="1"/>
  <c r="AG4" i="1" s="1"/>
  <c r="AL7" i="1" l="1" a="1"/>
  <c r="AL7" i="1" s="1"/>
  <c r="AM7" i="1" a="1"/>
  <c r="AM7" i="1" s="1"/>
</calcChain>
</file>

<file path=xl/sharedStrings.xml><?xml version="1.0" encoding="utf-8"?>
<sst xmlns="http://schemas.openxmlformats.org/spreadsheetml/2006/main" count="42" uniqueCount="41">
  <si>
    <t>Ф.И.О.</t>
  </si>
  <si>
    <t>Рабочих дней</t>
  </si>
  <si>
    <t>Фактически отработано дней</t>
  </si>
  <si>
    <t>Фактически отработано часов</t>
  </si>
  <si>
    <t>Выходные дней</t>
  </si>
  <si>
    <t>Выходные часов</t>
  </si>
  <si>
    <t>Мошнегуца Г.М.</t>
  </si>
  <si>
    <t>Коновалов А.Г.</t>
  </si>
  <si>
    <t>Стасюк И.И.</t>
  </si>
  <si>
    <t>Кузьмина И.В.</t>
  </si>
  <si>
    <t>Зиновьев Н.Н.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</si>
  <si>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</si>
  <si>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</si>
  <si>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</si>
  <si>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</si>
  <si>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</si>
  <si>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</si>
  <si>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</si>
  <si>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</si>
  <si>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</si>
  <si>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</si>
  <si>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</si>
  <si>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</si>
  <si>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ОТЧЁТНЫЙ ПЕРИОД</t>
  </si>
  <si>
    <t>Праздничные</t>
  </si>
  <si>
    <t>1 квартал</t>
  </si>
  <si>
    <t>2 квартал</t>
  </si>
  <si>
    <t>3 квартал</t>
  </si>
  <si>
    <t>4 квартал</t>
  </si>
  <si>
    <t>Путникова О.В.</t>
  </si>
  <si>
    <t>то использовать эту формулу.Например:</t>
  </si>
  <si>
    <t>а ЕСЛИ любой другой,тогда эту</t>
  </si>
  <si>
    <t>1.</t>
  </si>
  <si>
    <t>2.</t>
  </si>
  <si>
    <t>3.</t>
  </si>
  <si>
    <t>Функция (ЕСЛИ)почему-то не подходит или просто критерий не правильно задаю.</t>
  </si>
  <si>
    <r>
      <t>Если в этой яч.</t>
    </r>
    <r>
      <rPr>
        <b/>
        <sz val="11"/>
        <color theme="1"/>
        <rFont val="Calibri"/>
        <family val="2"/>
        <charset val="204"/>
        <scheme val="minor"/>
      </rPr>
      <t>906</t>
    </r>
    <r>
      <rPr>
        <sz val="11"/>
        <color theme="1"/>
        <rFont val="Calibri"/>
        <family val="2"/>
        <scheme val="minor"/>
      </rPr>
      <t xml:space="preserve"> или </t>
    </r>
    <r>
      <rPr>
        <b/>
        <sz val="11"/>
        <color theme="1"/>
        <rFont val="Calibri"/>
        <family val="2"/>
        <charset val="204"/>
        <scheme val="minor"/>
      </rPr>
      <t>927(женщ)</t>
    </r>
  </si>
  <si>
    <t>Не получается праздничные дни закрасить(Условное формат)</t>
  </si>
  <si>
    <t>???</t>
  </si>
  <si>
    <t>И хочется привязать к столбцам(AL;AM)счёт и сумму праздничн дней</t>
  </si>
  <si>
    <t>Заполняется раз в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</si>
</sst>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"/>
    <numFmt numFmtId="165" formatCode="ddd"/>
    <numFmt numFmtId="166" formatCode="mm/yyyy"/>
    <numFmt numFmtId="167" formatCode="mmm\ yyyy"/>
  </numFmts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24"/>
      <color rgb="FF00B0F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0" fillId="0" borderId="5" xfId="0" applyBorder="1"/>
    <xf numFmtId="166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/>
    <xf numFmtId="0" fontId="0" fillId="0" borderId="5" xfId="0" applyFill="1" applyBorder="1"/>
    <xf numFmtId="0" fontId="0" fillId="0" borderId="2" xfId="0" applyBorder="1" applyAlignment="1">
      <alignment horizontal="center"/>
    </xf>
    <xf numFmtId="14" fontId="0" fillId="0" borderId="0" xfId="0" applyNumberFormat="1"/>
    <xf numFmtId="0" fontId="4" fillId="4" borderId="9" xfId="0" applyFont="1" applyFill="1" applyBorder="1"/>
    <xf numFmtId="0" fontId="4" fillId="4" borderId="8" xfId="0" applyFont="1" applyFill="1" applyBorder="1"/>
    <xf numFmtId="0" fontId="4" fillId="4" borderId="13" xfId="0" applyFont="1" applyFill="1" applyBorder="1"/>
    <xf numFmtId="0" fontId="4" fillId="3" borderId="9" xfId="0" applyFont="1" applyFill="1" applyBorder="1"/>
    <xf numFmtId="0" fontId="4" fillId="3" borderId="8" xfId="0" applyFont="1" applyFill="1" applyBorder="1"/>
    <xf numFmtId="0" fontId="4" fillId="3" borderId="13" xfId="0" applyFont="1" applyFill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7" xfId="0" applyBorder="1"/>
    <xf numFmtId="0" fontId="9" fillId="2" borderId="17" xfId="0" applyFont="1" applyFill="1" applyBorder="1" applyAlignment="1">
      <alignment horizontal="center" vertical="center"/>
    </xf>
    <xf numFmtId="167" fontId="8" fillId="0" borderId="18" xfId="0" applyNumberFormat="1" applyFont="1" applyBorder="1"/>
    <xf numFmtId="167" fontId="8" fillId="0" borderId="19" xfId="0" applyNumberFormat="1" applyFont="1" applyBorder="1"/>
    <xf numFmtId="0" fontId="7" fillId="0" borderId="20" xfId="0" applyNumberFormat="1" applyFont="1" applyFill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166" fontId="2" fillId="0" borderId="23" xfId="0" applyNumberFormat="1" applyFont="1" applyFill="1" applyBorder="1" applyAlignment="1"/>
    <xf numFmtId="0" fontId="0" fillId="0" borderId="0" xfId="0" applyAlignment="1">
      <alignment horizontal="right"/>
    </xf>
    <xf numFmtId="0" fontId="0" fillId="0" borderId="0" xfId="0" applyBorder="1" applyAlignment="1"/>
    <xf numFmtId="0" fontId="4" fillId="2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14" fontId="10" fillId="6" borderId="27" xfId="0" applyNumberFormat="1" applyFont="1" applyFill="1" applyBorder="1" applyAlignment="1">
      <alignment horizontal="center"/>
    </xf>
    <xf numFmtId="14" fontId="10" fillId="6" borderId="5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</cellXfs>
  <cellStyles count="1">
    <cellStyle name="Обычный" xfId="0" builtinId="0"/>
  </cellStyles>
  <dxfs count="4"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Q25"/>
  <sheetViews>
    <sheetView tabSelected="1" workbookViewId="0">
      <selection activeCell="J26" sqref="J26"/>
    </sheetView>
  </sheetViews>
  <sheetFormatPr defaultRowHeight="15" x14ac:dyDescent="0.25"/>
  <cols>
    <col min="2" max="2" width="11.28515625" customWidth="1"/>
    <col min="3" max="3" width="19.5703125" customWidth="1"/>
    <col min="4" max="4" width="5.85546875" customWidth="1"/>
    <col min="5" max="23" width="3.5703125" customWidth="1"/>
    <col min="24" max="24" width="3.85546875" customWidth="1"/>
    <col min="25" max="35" width="3.5703125" customWidth="1"/>
    <col min="38" max="38" width="11.28515625" customWidth="1"/>
    <col min="39" max="39" width="10.7109375" customWidth="1"/>
    <col min="40" max="40" width="15.42578125" customWidth="1"/>
  </cols>
  <sheetData>
    <row r="1" spans="1:43" ht="15.75" thickBot="1" x14ac:dyDescent="0.3">
      <c r="A1" s="57" t="s">
        <v>23</v>
      </c>
      <c r="B1" s="58"/>
      <c r="C1" s="55" t="str">
        <f>CHOOSE($D$1,"Январь","Февраль","Март","Апрель","Май","Июнь","Июль","Август","Сентябрь","Октябрь","Ноябрь","Декабрь")</f>
        <v>Май</v>
      </c>
      <c r="D1" s="53">
        <v>5</v>
      </c>
      <c r="T1" s="52" t="s">
        <v>24</v>
      </c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43" ht="27.75" customHeight="1" x14ac:dyDescent="0.5">
      <c r="A2" s="57"/>
      <c r="B2" s="58"/>
      <c r="C2" s="56"/>
      <c r="D2" s="54"/>
      <c r="E2" s="4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42">
        <f>CHOOSE($D$1,норма!D3,норма!D4,норма!D5,норма!D6,норма!D7,норма!D8,норма!D9,норма!D10,норма!D11,норма!D12,норма!D13,норма!D14)</f>
        <v>1</v>
      </c>
      <c r="U2" s="43">
        <f>CHOOSE($D$1,норма!E3,норма!E4,норма!E5,норма!E6,норма!E7,норма!E8,норма!E9,норма!E10,норма!E11,норма!E12,норма!E13,норма!E14)</f>
        <v>2</v>
      </c>
      <c r="V2" s="43">
        <f>CHOOSE($D$1,норма!F3,норма!F4,норма!F5,норма!F6,норма!F7,норма!F8,норма!F9,норма!F10,норма!F11,норма!F12,норма!F13,норма!F14)</f>
        <v>9</v>
      </c>
      <c r="W2" s="43">
        <f>CHOOSE($D$1,норма!G3,норма!G4,норма!G5,норма!G6,норма!G7,норма!G8,норма!G9,норма!G10,норма!G11,норма!G12,норма!G13,норма!G14)</f>
        <v>0</v>
      </c>
      <c r="X2" s="43">
        <f>CHOOSE($D$1,норма!H3,норма!H4,норма!H5,норма!H6,норма!H7,норма!H8,норма!H9,норма!H10,норма!H11,норма!H12,норма!H13,норма!H14)</f>
        <v>0</v>
      </c>
      <c r="Y2" s="43">
        <f>CHOOSE($D$1,норма!I3,норма!I4,норма!I5,норма!I6,норма!I7,норма!I8,норма!I9,норма!I10,норма!I11,норма!I12,норма!I13,норма!I14)</f>
        <v>0</v>
      </c>
      <c r="Z2" s="43">
        <f>CHOOSE($D$1,норма!J3,норма!J4,норма!J5,норма!J6,норма!J7,норма!J8,норма!J9,норма!J10,норма!J11,норма!J12,норма!J13,норма!J14)</f>
        <v>0</v>
      </c>
      <c r="AA2" s="43">
        <f>CHOOSE($D$1,норма!K3,норма!K4,норма!K5,норма!K6,норма!K7,норма!K8,норма!K9,норма!K10,норма!K11,норма!K12,норма!K13,норма!K14)</f>
        <v>0</v>
      </c>
      <c r="AB2" s="43">
        <f>CHOOSE($D$1,норма!L3,норма!L4,норма!L5,норма!L6,норма!L7,норма!L8,норма!L9,норма!L10,норма!L11,норма!L12,норма!L13,норма!L14)</f>
        <v>0</v>
      </c>
      <c r="AC2" s="43">
        <f>CHOOSE($D$1,норма!M3,норма!M4,норма!M5,норма!M6,норма!M7,норма!M8,норма!M9,норма!M10,норма!M11,норма!M12,норма!M13,норма!M14)</f>
        <v>0</v>
      </c>
      <c r="AD2" s="44">
        <f>CHOOSE($D$1,норма!N3,норма!N4,норма!N5,норма!N6,норма!N7,норма!N8,норма!N9,норма!N10,норма!N11,норма!N12,норма!N13,норма!N14)</f>
        <v>0</v>
      </c>
      <c r="AE2" s="22"/>
      <c r="AF2" s="22"/>
      <c r="AG2" s="22"/>
      <c r="AH2" s="22"/>
      <c r="AI2" s="21"/>
      <c r="AJ2" s="23"/>
      <c r="AK2" s="23"/>
      <c r="AL2" s="20"/>
      <c r="AM2" s="20"/>
      <c r="AN2" s="18"/>
      <c r="AO2" s="18"/>
      <c r="AP2" s="18"/>
      <c r="AQ2" s="18"/>
    </row>
    <row r="3" spans="1:43" ht="17.25" customHeight="1" x14ac:dyDescent="0.25">
      <c r="C3" s="64" t="s">
        <v>0</v>
      </c>
      <c r="D3" s="9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63" t="s">
        <v>1</v>
      </c>
      <c r="AK3" s="12"/>
      <c r="AL3" s="61" t="s">
        <v>4</v>
      </c>
      <c r="AM3" s="61" t="s">
        <v>5</v>
      </c>
    </row>
    <row r="4" spans="1:43" ht="15" customHeight="1" x14ac:dyDescent="0.25">
      <c r="C4" s="65"/>
      <c r="D4" s="10"/>
      <c r="E4" s="3">
        <f t="shared" ref="E4:AI4" si="0">E5</f>
        <v>41760</v>
      </c>
      <c r="F4" s="3">
        <f t="shared" si="0"/>
        <v>41761</v>
      </c>
      <c r="G4" s="3">
        <f t="shared" si="0"/>
        <v>41762</v>
      </c>
      <c r="H4" s="3">
        <f t="shared" si="0"/>
        <v>41763</v>
      </c>
      <c r="I4" s="3">
        <f t="shared" si="0"/>
        <v>41764</v>
      </c>
      <c r="J4" s="3">
        <f t="shared" si="0"/>
        <v>41765</v>
      </c>
      <c r="K4" s="3">
        <f t="shared" si="0"/>
        <v>41766</v>
      </c>
      <c r="L4" s="3">
        <f t="shared" si="0"/>
        <v>41767</v>
      </c>
      <c r="M4" s="3">
        <f t="shared" si="0"/>
        <v>41768</v>
      </c>
      <c r="N4" s="3">
        <f t="shared" si="0"/>
        <v>41769</v>
      </c>
      <c r="O4" s="3">
        <f t="shared" si="0"/>
        <v>41770</v>
      </c>
      <c r="P4" s="3">
        <f t="shared" si="0"/>
        <v>41771</v>
      </c>
      <c r="Q4" s="3">
        <f t="shared" si="0"/>
        <v>41772</v>
      </c>
      <c r="R4" s="3">
        <f t="shared" si="0"/>
        <v>41773</v>
      </c>
      <c r="S4" s="3">
        <f t="shared" si="0"/>
        <v>41774</v>
      </c>
      <c r="T4" s="3">
        <f t="shared" si="0"/>
        <v>41775</v>
      </c>
      <c r="U4" s="3">
        <f t="shared" si="0"/>
        <v>41776</v>
      </c>
      <c r="V4" s="3">
        <f t="shared" si="0"/>
        <v>41777</v>
      </c>
      <c r="W4" s="3">
        <f t="shared" si="0"/>
        <v>41778</v>
      </c>
      <c r="X4" s="3">
        <f t="shared" si="0"/>
        <v>41779</v>
      </c>
      <c r="Y4" s="3">
        <f t="shared" si="0"/>
        <v>41780</v>
      </c>
      <c r="Z4" s="3">
        <f t="shared" si="0"/>
        <v>41781</v>
      </c>
      <c r="AA4" s="3">
        <f t="shared" si="0"/>
        <v>41782</v>
      </c>
      <c r="AB4" s="3">
        <f t="shared" si="0"/>
        <v>41783</v>
      </c>
      <c r="AC4" s="3">
        <f t="shared" si="0"/>
        <v>41784</v>
      </c>
      <c r="AD4" s="3">
        <f t="shared" si="0"/>
        <v>41785</v>
      </c>
      <c r="AE4" s="3">
        <f t="shared" si="0"/>
        <v>41786</v>
      </c>
      <c r="AF4" s="3">
        <f t="shared" si="0"/>
        <v>41787</v>
      </c>
      <c r="AG4" s="3">
        <f t="shared" si="0"/>
        <v>41788</v>
      </c>
      <c r="AH4" s="3">
        <f t="shared" si="0"/>
        <v>41789</v>
      </c>
      <c r="AI4" s="3">
        <f t="shared" si="0"/>
        <v>41790</v>
      </c>
      <c r="AJ4" s="63"/>
      <c r="AK4" s="6"/>
      <c r="AL4" s="61"/>
      <c r="AM4" s="61"/>
    </row>
    <row r="5" spans="1:43" x14ac:dyDescent="0.25">
      <c r="C5" s="65"/>
      <c r="D5" s="10"/>
      <c r="E5" s="59">
        <f>CHOOSE($D$1,норма!A2,норма!A3,норма!A4,норма!A5,норма!A6,норма!A7,норма!A8,норма!A9,норма!A10,норма!A11,норма!A12,норма!A13)</f>
        <v>41760</v>
      </c>
      <c r="F5" s="59">
        <f t="shared" ref="F5:AF5" si="1">E5+1</f>
        <v>41761</v>
      </c>
      <c r="G5" s="59">
        <f t="shared" si="1"/>
        <v>41762</v>
      </c>
      <c r="H5" s="59">
        <f t="shared" si="1"/>
        <v>41763</v>
      </c>
      <c r="I5" s="59">
        <f t="shared" si="1"/>
        <v>41764</v>
      </c>
      <c r="J5" s="59">
        <f t="shared" si="1"/>
        <v>41765</v>
      </c>
      <c r="K5" s="59">
        <f t="shared" si="1"/>
        <v>41766</v>
      </c>
      <c r="L5" s="59">
        <f t="shared" si="1"/>
        <v>41767</v>
      </c>
      <c r="M5" s="59">
        <f t="shared" si="1"/>
        <v>41768</v>
      </c>
      <c r="N5" s="59">
        <f t="shared" si="1"/>
        <v>41769</v>
      </c>
      <c r="O5" s="59">
        <f t="shared" si="1"/>
        <v>41770</v>
      </c>
      <c r="P5" s="59">
        <f t="shared" si="1"/>
        <v>41771</v>
      </c>
      <c r="Q5" s="59">
        <f t="shared" si="1"/>
        <v>41772</v>
      </c>
      <c r="R5" s="59">
        <f t="shared" si="1"/>
        <v>41773</v>
      </c>
      <c r="S5" s="59">
        <f t="shared" si="1"/>
        <v>41774</v>
      </c>
      <c r="T5" s="59">
        <f t="shared" si="1"/>
        <v>41775</v>
      </c>
      <c r="U5" s="59">
        <f t="shared" si="1"/>
        <v>41776</v>
      </c>
      <c r="V5" s="59">
        <f t="shared" si="1"/>
        <v>41777</v>
      </c>
      <c r="W5" s="59">
        <f t="shared" si="1"/>
        <v>41778</v>
      </c>
      <c r="X5" s="59">
        <f t="shared" si="1"/>
        <v>41779</v>
      </c>
      <c r="Y5" s="59">
        <f t="shared" si="1"/>
        <v>41780</v>
      </c>
      <c r="Z5" s="59">
        <f t="shared" si="1"/>
        <v>41781</v>
      </c>
      <c r="AA5" s="59">
        <f t="shared" si="1"/>
        <v>41782</v>
      </c>
      <c r="AB5" s="59">
        <f t="shared" si="1"/>
        <v>41783</v>
      </c>
      <c r="AC5" s="59">
        <f t="shared" si="1"/>
        <v>41784</v>
      </c>
      <c r="AD5" s="59">
        <f t="shared" si="1"/>
        <v>41785</v>
      </c>
      <c r="AE5" s="59">
        <f t="shared" si="1"/>
        <v>41786</v>
      </c>
      <c r="AF5" s="59">
        <f t="shared" si="1"/>
        <v>41787</v>
      </c>
      <c r="AG5" s="59">
        <f>IF(DAY($AF5+1)&gt;DAY(AF5),$AF5+1,"")</f>
        <v>41788</v>
      </c>
      <c r="AH5" s="59">
        <f>IF(DAY($AF5+2)&gt;DAY(AF5),$AF5+2,"")</f>
        <v>41789</v>
      </c>
      <c r="AI5" s="59">
        <f>IF(DAY($AF5+3)&gt;DAY(AF5),$AF5+3,"")</f>
        <v>41790</v>
      </c>
      <c r="AJ5" s="45">
        <v>19</v>
      </c>
      <c r="AK5" s="8"/>
      <c r="AL5" s="61"/>
      <c r="AM5" s="61"/>
    </row>
    <row r="6" spans="1:43" ht="85.5" customHeight="1" x14ac:dyDescent="0.25">
      <c r="C6" s="66"/>
      <c r="D6" s="11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7" t="s">
        <v>2</v>
      </c>
      <c r="AK6" s="7" t="s">
        <v>3</v>
      </c>
      <c r="AL6" s="62"/>
      <c r="AM6" s="62"/>
    </row>
    <row r="7" spans="1:43" x14ac:dyDescent="0.25">
      <c r="B7">
        <v>1</v>
      </c>
      <c r="C7" s="13" t="s">
        <v>6</v>
      </c>
      <c r="D7" s="14">
        <v>901</v>
      </c>
      <c r="E7" s="1"/>
      <c r="F7" s="1">
        <v>8</v>
      </c>
      <c r="G7" s="1"/>
      <c r="H7" s="1"/>
      <c r="I7" s="1"/>
      <c r="J7" s="1"/>
      <c r="K7" s="1"/>
      <c r="L7" s="1">
        <v>8</v>
      </c>
      <c r="M7" s="1"/>
      <c r="N7" s="1">
        <v>8</v>
      </c>
      <c r="O7" s="1">
        <v>12</v>
      </c>
      <c r="P7" s="1"/>
      <c r="Q7" s="1">
        <v>8</v>
      </c>
      <c r="R7" s="1"/>
      <c r="S7" s="1">
        <v>8</v>
      </c>
      <c r="T7" s="1"/>
      <c r="U7" s="1"/>
      <c r="V7" s="1"/>
      <c r="W7" s="1">
        <v>8</v>
      </c>
      <c r="X7" s="1"/>
      <c r="Y7" s="1"/>
      <c r="Z7" s="1"/>
      <c r="AA7" s="1">
        <v>8</v>
      </c>
      <c r="AB7" s="1"/>
      <c r="AC7" s="1"/>
      <c r="AD7" s="1"/>
      <c r="AE7" s="1"/>
      <c r="AF7" s="1"/>
      <c r="AG7" s="1">
        <v>8</v>
      </c>
      <c r="AH7" s="1"/>
      <c r="AI7" s="1"/>
      <c r="AJ7" s="2">
        <f t="shared" ref="AJ7:AJ12" si="2">COUNT(E7:AI7)</f>
        <v>9</v>
      </c>
      <c r="AK7" s="2">
        <f t="shared" ref="AK7:AK12" si="3">SUM(E7:AI7)</f>
        <v>76</v>
      </c>
      <c r="AL7" s="4">
        <f t="array" ref="AL7">SUM((IFERROR(WEEKDAY(E5:AI5,2),)&gt;5)*(E7:AI7&gt;0))</f>
        <v>2</v>
      </c>
      <c r="AM7" s="24">
        <f t="array" ref="AM7">SUM((IFERROR(WEEKDAY(E5:AI5,2),)&gt;5)*E7:AI7)</f>
        <v>20</v>
      </c>
    </row>
    <row r="8" spans="1:43" x14ac:dyDescent="0.25">
      <c r="B8">
        <v>2</v>
      </c>
      <c r="C8" s="13" t="s">
        <v>7</v>
      </c>
      <c r="D8" s="14">
        <v>902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>
        <v>8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2">
        <f t="shared" si="2"/>
        <v>1</v>
      </c>
      <c r="AK8" s="2">
        <f t="shared" si="3"/>
        <v>8</v>
      </c>
      <c r="AL8" s="4">
        <f t="array" ref="AL8">SUM((IFERROR(WEEKDAY(E6:AI6,2),)&gt;5)*(E8:AI8&gt;0))</f>
        <v>1</v>
      </c>
      <c r="AM8" s="24">
        <f t="array" ref="AM8">SUM((IFERROR(WEEKDAY(E6:AI6,2),)&gt;5)*E8:AI8)</f>
        <v>8</v>
      </c>
    </row>
    <row r="9" spans="1:43" x14ac:dyDescent="0.25">
      <c r="B9">
        <v>3</v>
      </c>
      <c r="C9" s="15" t="s">
        <v>8</v>
      </c>
      <c r="D9" s="14">
        <v>905</v>
      </c>
      <c r="E9" s="1"/>
      <c r="F9" s="1"/>
      <c r="G9" s="1"/>
      <c r="H9" s="1"/>
      <c r="I9" s="1"/>
      <c r="J9" s="1"/>
      <c r="K9" s="1">
        <v>8</v>
      </c>
      <c r="L9" s="1"/>
      <c r="M9" s="1"/>
      <c r="N9" s="1"/>
      <c r="O9" s="1">
        <v>8</v>
      </c>
      <c r="P9" s="1"/>
      <c r="Q9" s="1"/>
      <c r="R9" s="1">
        <v>8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2">
        <f t="shared" si="2"/>
        <v>3</v>
      </c>
      <c r="AK9" s="2">
        <f t="shared" si="3"/>
        <v>24</v>
      </c>
      <c r="AL9" s="4">
        <f t="array" ref="AL9">SUM((IFERROR(WEEKDAY(E7:AI7,2),)&gt;5)*(E9:AI9&gt;0))</f>
        <v>2</v>
      </c>
      <c r="AM9" s="24">
        <f t="array" ref="AM9">SUM((IFERROR(WEEKDAY(E7:AI7,2),)&gt;5)*E9:AI9)</f>
        <v>16</v>
      </c>
    </row>
    <row r="10" spans="1:43" x14ac:dyDescent="0.25">
      <c r="B10">
        <v>4</v>
      </c>
      <c r="C10" s="16" t="s">
        <v>9</v>
      </c>
      <c r="D10" s="14">
        <v>906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v>8</v>
      </c>
      <c r="Z10" s="1"/>
      <c r="AA10" s="1"/>
      <c r="AB10" s="1"/>
      <c r="AC10" s="1"/>
      <c r="AD10" s="1">
        <v>8</v>
      </c>
      <c r="AE10" s="1"/>
      <c r="AF10" s="1"/>
      <c r="AG10" s="1"/>
      <c r="AH10" s="1"/>
      <c r="AI10" s="1"/>
      <c r="AJ10" s="2">
        <f t="shared" si="2"/>
        <v>2</v>
      </c>
      <c r="AK10" s="2">
        <f t="shared" si="3"/>
        <v>16</v>
      </c>
      <c r="AL10" s="4">
        <f t="array" ref="AL10">SUM((IFERROR(WEEKDAY(E8:AI8,2),)&gt;5)*(E10:AI10&gt;0))</f>
        <v>2</v>
      </c>
      <c r="AM10" s="24">
        <f t="array" ref="AM10">SUM((IFERROR(WEEKDAY(E8:AI8,2),)&gt;5)*E10:AI10)</f>
        <v>16</v>
      </c>
    </row>
    <row r="11" spans="1:43" x14ac:dyDescent="0.25">
      <c r="B11">
        <v>5</v>
      </c>
      <c r="C11" s="15" t="s">
        <v>10</v>
      </c>
      <c r="D11" s="14">
        <v>907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v>8</v>
      </c>
      <c r="S11" s="1"/>
      <c r="T11" s="1"/>
      <c r="U11" s="1"/>
      <c r="V11" s="1"/>
      <c r="W11" s="1"/>
      <c r="X11" s="1">
        <v>8</v>
      </c>
      <c r="Y11" s="1"/>
      <c r="Z11" s="1"/>
      <c r="AA11" s="1"/>
      <c r="AB11" s="1"/>
      <c r="AC11" s="1"/>
      <c r="AD11" s="1"/>
      <c r="AE11" s="1"/>
      <c r="AF11" s="1">
        <v>8</v>
      </c>
      <c r="AG11" s="1"/>
      <c r="AH11" s="1"/>
      <c r="AI11" s="1"/>
      <c r="AJ11" s="2">
        <f t="shared" si="2"/>
        <v>3</v>
      </c>
      <c r="AK11" s="2">
        <f t="shared" si="3"/>
        <v>24</v>
      </c>
      <c r="AL11" s="4">
        <f t="array" ref="AL11">SUM((IFERROR(WEEKDAY(E9:AI9,2),)&gt;5)*(E11:AI11&gt;0))</f>
        <v>3</v>
      </c>
      <c r="AM11" s="24">
        <f t="array" ref="AM11">SUM((IFERROR(WEEKDAY(E9:AI9,2),)&gt;5)*E11:AI11)</f>
        <v>24</v>
      </c>
    </row>
    <row r="12" spans="1:43" x14ac:dyDescent="0.25">
      <c r="B12">
        <v>6</v>
      </c>
      <c r="C12" s="16" t="s">
        <v>29</v>
      </c>
      <c r="D12" s="14">
        <v>927</v>
      </c>
      <c r="E12" s="1">
        <v>8</v>
      </c>
      <c r="F12" s="1"/>
      <c r="G12" s="1"/>
      <c r="H12" s="1"/>
      <c r="I12" s="1"/>
      <c r="J12" s="1">
        <v>8</v>
      </c>
      <c r="K12" s="1"/>
      <c r="L12" s="1"/>
      <c r="M12" s="1"/>
      <c r="N12" s="1"/>
      <c r="O12" s="1"/>
      <c r="P12" s="1">
        <v>8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>
        <v>8</v>
      </c>
      <c r="AG12" s="1"/>
      <c r="AH12" s="1"/>
      <c r="AI12" s="1"/>
      <c r="AJ12" s="2">
        <f t="shared" si="2"/>
        <v>4</v>
      </c>
      <c r="AK12" s="2">
        <f t="shared" si="3"/>
        <v>32</v>
      </c>
      <c r="AL12" s="4">
        <f t="array" ref="AL12">SUM((IFERROR(WEEKDAY(E10:AI10,2),)&gt;5)*(E12:AI12&gt;0))</f>
        <v>4</v>
      </c>
      <c r="AM12" s="24">
        <f t="array" ref="AM12">SUM((IFERROR(WEEKDAY(E10:AI10,2),)&gt;5)*E12:AI12)</f>
        <v>32</v>
      </c>
    </row>
    <row r="16" spans="1:43" ht="15.75" thickBot="1" x14ac:dyDescent="0.3"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</row>
    <row r="17" spans="1:42" ht="15.75" thickBot="1" x14ac:dyDescent="0.3">
      <c r="A17" s="47" t="s">
        <v>32</v>
      </c>
      <c r="B17" s="19" t="s">
        <v>36</v>
      </c>
      <c r="C17" s="48"/>
      <c r="D17" s="49">
        <v>906</v>
      </c>
      <c r="E17" s="50" t="s">
        <v>38</v>
      </c>
      <c r="F17" s="51"/>
      <c r="G17" t="s">
        <v>30</v>
      </c>
      <c r="P17" s="18"/>
      <c r="Q17" s="18"/>
      <c r="R17" s="50">
        <f>SUM(AJ7:AK7)</f>
        <v>85</v>
      </c>
      <c r="S17" s="51"/>
      <c r="T17" s="18" t="s">
        <v>31</v>
      </c>
      <c r="U17" s="18"/>
      <c r="V17" s="18"/>
      <c r="W17" s="18"/>
      <c r="X17" s="18"/>
      <c r="Y17" s="18"/>
      <c r="Z17" s="18"/>
      <c r="AA17" s="18"/>
      <c r="AB17" s="50">
        <f>PRODUCT(AJ7:AK7)</f>
        <v>684</v>
      </c>
      <c r="AC17" s="51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</row>
    <row r="18" spans="1:42" x14ac:dyDescent="0.25">
      <c r="B18" t="s">
        <v>35</v>
      </c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</row>
    <row r="19" spans="1:42" x14ac:dyDescent="0.25">
      <c r="A19" s="47" t="s">
        <v>33</v>
      </c>
      <c r="B19" t="s">
        <v>37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</row>
    <row r="20" spans="1:42" x14ac:dyDescent="0.25">
      <c r="A20" s="47" t="s">
        <v>34</v>
      </c>
      <c r="B20" t="s">
        <v>39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</row>
    <row r="21" spans="1:42" x14ac:dyDescent="0.25"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</row>
    <row r="22" spans="1:42" x14ac:dyDescent="0.25"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</row>
    <row r="23" spans="1:42" x14ac:dyDescent="0.25"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</row>
    <row r="24" spans="1:42" x14ac:dyDescent="0.25"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</row>
    <row r="25" spans="1:42" x14ac:dyDescent="0.25"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</row>
  </sheetData>
  <mergeCells count="42">
    <mergeCell ref="V5:V6"/>
    <mergeCell ref="W5:W6"/>
    <mergeCell ref="X5:X6"/>
    <mergeCell ref="Y5:Y6"/>
    <mergeCell ref="AG5:AG6"/>
    <mergeCell ref="AM3:AM6"/>
    <mergeCell ref="AH5:AH6"/>
    <mergeCell ref="AI5:AI6"/>
    <mergeCell ref="AJ3:AJ4"/>
    <mergeCell ref="AL3:AL6"/>
    <mergeCell ref="C1:C2"/>
    <mergeCell ref="A1:B2"/>
    <mergeCell ref="Z5:Z6"/>
    <mergeCell ref="AE5:AE6"/>
    <mergeCell ref="AF5:AF6"/>
    <mergeCell ref="I5:I6"/>
    <mergeCell ref="L5:L6"/>
    <mergeCell ref="M5:M6"/>
    <mergeCell ref="N5:N6"/>
    <mergeCell ref="O5:O6"/>
    <mergeCell ref="C3:C6"/>
    <mergeCell ref="E5:E6"/>
    <mergeCell ref="F5:F6"/>
    <mergeCell ref="G5:G6"/>
    <mergeCell ref="H5:H6"/>
    <mergeCell ref="AB5:AB6"/>
    <mergeCell ref="R17:S17"/>
    <mergeCell ref="AB17:AC17"/>
    <mergeCell ref="E17:F17"/>
    <mergeCell ref="T1:AD1"/>
    <mergeCell ref="D1:D2"/>
    <mergeCell ref="AC5:AC6"/>
    <mergeCell ref="AD5:AD6"/>
    <mergeCell ref="J5:J6"/>
    <mergeCell ref="K5:K6"/>
    <mergeCell ref="AA5:AA6"/>
    <mergeCell ref="P5:P6"/>
    <mergeCell ref="Q5:Q6"/>
    <mergeCell ref="R5:R6"/>
    <mergeCell ref="S5:S6"/>
    <mergeCell ref="T5:T6"/>
    <mergeCell ref="U5:U6"/>
  </mergeCells>
  <conditionalFormatting sqref="E4:AI12">
    <cfRule type="expression" dxfId="3" priority="4" stopIfTrue="1">
      <formula>WEEKDAY(E$5,2)&gt;5</formula>
    </cfRule>
  </conditionalFormatting>
  <conditionalFormatting sqref="T2:AD2">
    <cfRule type="cellIs" dxfId="2" priority="2" stopIfTrue="1" operator="equal">
      <formula>0</formula>
    </cfRule>
  </conditionalFormatting>
  <conditionalFormatting sqref="AJ7:AM12">
    <cfRule type="cellIs" dxfId="1" priority="1" stopIfTrue="1" operator="lessThan">
      <formula>1</formula>
    </cfRule>
  </conditionalFormatting>
  <conditionalFormatting sqref="E5:AI5 E5:AH12 E5:AI12">
    <cfRule type="expression" dxfId="0" priority="3" stopIfTrue="1">
      <formula>OR(E$5=$T$2,E$5=$U$2,E$5=$V$2)</formula>
    </cfRule>
  </conditionalFormatting>
  <pageMargins left="0.7" right="0.7" top="0.75" bottom="0.75" header="0.3" footer="0.3"/>
  <pageSetup paperSize="9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4"/>
  <sheetViews>
    <sheetView workbookViewId="0">
      <selection activeCell="E23" sqref="E23"/>
    </sheetView>
  </sheetViews>
  <sheetFormatPr defaultRowHeight="15" x14ac:dyDescent="0.25"/>
  <cols>
    <col min="1" max="1" width="8.5703125" customWidth="1"/>
    <col min="4" max="4" width="4.85546875" customWidth="1"/>
    <col min="5" max="5" width="5.28515625" customWidth="1"/>
    <col min="6" max="6" width="4.7109375" customWidth="1"/>
    <col min="7" max="7" width="5.7109375" customWidth="1"/>
    <col min="8" max="8" width="6.140625" customWidth="1"/>
    <col min="9" max="9" width="6.7109375" customWidth="1"/>
    <col min="10" max="10" width="6.140625" customWidth="1"/>
    <col min="11" max="11" width="5.140625" customWidth="1"/>
    <col min="12" max="12" width="6.28515625" customWidth="1"/>
  </cols>
  <sheetData>
    <row r="1" spans="1:12" ht="26.25" x14ac:dyDescent="0.4">
      <c r="A1" s="39">
        <v>2014</v>
      </c>
      <c r="B1" s="68" t="s">
        <v>40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40">
        <v>41640</v>
      </c>
      <c r="B2" s="38"/>
      <c r="C2" s="17"/>
      <c r="D2" s="67" t="s">
        <v>24</v>
      </c>
      <c r="E2" s="67"/>
      <c r="F2" s="67"/>
      <c r="G2" s="67"/>
      <c r="H2" s="67"/>
      <c r="I2" s="67"/>
      <c r="J2" s="67"/>
      <c r="K2" s="67"/>
      <c r="L2" s="67"/>
    </row>
    <row r="3" spans="1:12" ht="18" customHeight="1" x14ac:dyDescent="0.25">
      <c r="A3" s="40">
        <v>41671</v>
      </c>
      <c r="B3" s="70" t="s">
        <v>25</v>
      </c>
      <c r="C3" s="26" t="s">
        <v>11</v>
      </c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3"/>
    </row>
    <row r="4" spans="1:12" ht="18" customHeight="1" x14ac:dyDescent="0.25">
      <c r="A4" s="40">
        <v>41699</v>
      </c>
      <c r="B4" s="70"/>
      <c r="C4" s="27" t="s">
        <v>12</v>
      </c>
      <c r="D4" s="34">
        <v>23</v>
      </c>
      <c r="E4" s="34"/>
      <c r="F4" s="34"/>
      <c r="G4" s="34"/>
      <c r="H4" s="34"/>
      <c r="I4" s="34"/>
      <c r="J4" s="34"/>
      <c r="K4" s="34"/>
      <c r="L4" s="35"/>
    </row>
    <row r="5" spans="1:12" ht="18" customHeight="1" x14ac:dyDescent="0.25">
      <c r="A5" s="40">
        <v>41730</v>
      </c>
      <c r="B5" s="70"/>
      <c r="C5" s="28" t="s">
        <v>13</v>
      </c>
      <c r="D5" s="36">
        <v>8</v>
      </c>
      <c r="E5" s="36">
        <v>9</v>
      </c>
      <c r="F5" s="36">
        <v>10</v>
      </c>
      <c r="G5" s="36"/>
      <c r="H5" s="36"/>
      <c r="I5" s="36"/>
      <c r="J5" s="36"/>
      <c r="K5" s="36"/>
      <c r="L5" s="37"/>
    </row>
    <row r="6" spans="1:12" ht="18" customHeight="1" x14ac:dyDescent="0.25">
      <c r="A6" s="40">
        <v>41760</v>
      </c>
      <c r="B6" s="70" t="s">
        <v>26</v>
      </c>
      <c r="C6" s="29" t="s">
        <v>14</v>
      </c>
      <c r="D6" s="32"/>
      <c r="E6" s="32"/>
      <c r="F6" s="32"/>
      <c r="G6" s="32"/>
      <c r="H6" s="32"/>
      <c r="I6" s="32"/>
      <c r="J6" s="32"/>
      <c r="K6" s="32"/>
      <c r="L6" s="33"/>
    </row>
    <row r="7" spans="1:12" ht="18" customHeight="1" x14ac:dyDescent="0.25">
      <c r="A7" s="40">
        <v>41791</v>
      </c>
      <c r="B7" s="70"/>
      <c r="C7" s="30" t="s">
        <v>15</v>
      </c>
      <c r="D7" s="34">
        <v>1</v>
      </c>
      <c r="E7" s="34">
        <v>2</v>
      </c>
      <c r="F7" s="34">
        <v>9</v>
      </c>
      <c r="G7" s="34"/>
      <c r="H7" s="34"/>
      <c r="I7" s="34"/>
      <c r="J7" s="34"/>
      <c r="K7" s="34"/>
      <c r="L7" s="35"/>
    </row>
    <row r="8" spans="1:12" ht="18" customHeight="1" x14ac:dyDescent="0.25">
      <c r="A8" s="40">
        <v>41821</v>
      </c>
      <c r="B8" s="70"/>
      <c r="C8" s="31" t="s">
        <v>16</v>
      </c>
      <c r="D8" s="36">
        <v>12</v>
      </c>
      <c r="E8" s="36">
        <v>13</v>
      </c>
      <c r="F8" s="36"/>
      <c r="G8" s="36"/>
      <c r="H8" s="36"/>
      <c r="I8" s="36"/>
      <c r="J8" s="36"/>
      <c r="K8" s="36"/>
      <c r="L8" s="37"/>
    </row>
    <row r="9" spans="1:12" ht="18" customHeight="1" x14ac:dyDescent="0.25">
      <c r="A9" s="40">
        <v>41852</v>
      </c>
      <c r="B9" s="70" t="s">
        <v>27</v>
      </c>
      <c r="C9" s="26" t="s">
        <v>17</v>
      </c>
      <c r="D9" s="32"/>
      <c r="E9" s="32"/>
      <c r="F9" s="32"/>
      <c r="G9" s="32"/>
      <c r="H9" s="32"/>
      <c r="I9" s="32"/>
      <c r="J9" s="32"/>
      <c r="K9" s="32"/>
      <c r="L9" s="33"/>
    </row>
    <row r="10" spans="1:12" ht="18" customHeight="1" x14ac:dyDescent="0.25">
      <c r="A10" s="40">
        <v>41883</v>
      </c>
      <c r="B10" s="70"/>
      <c r="C10" s="27" t="s">
        <v>18</v>
      </c>
      <c r="D10" s="34"/>
      <c r="E10" s="34"/>
      <c r="F10" s="34"/>
      <c r="G10" s="34"/>
      <c r="H10" s="34"/>
      <c r="I10" s="34"/>
      <c r="J10" s="34"/>
      <c r="K10" s="34"/>
      <c r="L10" s="35"/>
    </row>
    <row r="11" spans="1:12" ht="18" customHeight="1" x14ac:dyDescent="0.25">
      <c r="A11" s="40">
        <v>41913</v>
      </c>
      <c r="B11" s="70"/>
      <c r="C11" s="28" t="s">
        <v>19</v>
      </c>
      <c r="D11" s="36"/>
      <c r="E11" s="36"/>
      <c r="F11" s="36"/>
      <c r="G11" s="36"/>
      <c r="H11" s="36"/>
      <c r="I11" s="36"/>
      <c r="J11" s="36"/>
      <c r="K11" s="36"/>
      <c r="L11" s="37"/>
    </row>
    <row r="12" spans="1:12" ht="18" customHeight="1" x14ac:dyDescent="0.25">
      <c r="A12" s="40">
        <v>41944</v>
      </c>
      <c r="B12" s="70" t="s">
        <v>28</v>
      </c>
      <c r="C12" s="29" t="s">
        <v>20</v>
      </c>
      <c r="D12" s="32"/>
      <c r="E12" s="32"/>
      <c r="F12" s="32"/>
      <c r="G12" s="32"/>
      <c r="H12" s="32"/>
      <c r="I12" s="32"/>
      <c r="J12" s="32"/>
      <c r="K12" s="32"/>
      <c r="L12" s="33"/>
    </row>
    <row r="13" spans="1:12" ht="18" customHeight="1" thickBot="1" x14ac:dyDescent="0.3">
      <c r="A13" s="41">
        <v>41974</v>
      </c>
      <c r="B13" s="70"/>
      <c r="C13" s="30" t="s">
        <v>21</v>
      </c>
      <c r="D13" s="34">
        <v>3</v>
      </c>
      <c r="E13" s="34">
        <v>4</v>
      </c>
      <c r="F13" s="34"/>
      <c r="G13" s="34"/>
      <c r="H13" s="34"/>
      <c r="I13" s="34"/>
      <c r="J13" s="34"/>
      <c r="K13" s="34"/>
      <c r="L13" s="35"/>
    </row>
    <row r="14" spans="1:12" ht="18" customHeight="1" x14ac:dyDescent="0.25">
      <c r="A14" s="25"/>
      <c r="B14" s="71"/>
      <c r="C14" s="31" t="s">
        <v>22</v>
      </c>
      <c r="D14" s="36"/>
      <c r="E14" s="36"/>
      <c r="F14" s="36"/>
      <c r="G14" s="36"/>
      <c r="H14" s="36"/>
      <c r="I14" s="36"/>
      <c r="J14" s="36"/>
      <c r="K14" s="36"/>
      <c r="L14" s="37"/>
    </row>
  </sheetData>
  <mergeCells count="6">
    <mergeCell ref="B12:B14"/>
    <mergeCell ref="D2:L2"/>
    <mergeCell ref="B1:L1"/>
    <mergeCell ref="B3:B5"/>
    <mergeCell ref="B6:B8"/>
    <mergeCell ref="B9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норма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2014-05-04T07:00:48Z</dcterms:modified>
</cp:coreProperties>
</file>