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4"/>
  <c r="E16"/>
  <c r="E17"/>
  <c r="E18"/>
  <c r="E20"/>
  <c r="E21"/>
  <c r="E23"/>
  <c r="E24"/>
  <c r="E25"/>
  <c r="E28"/>
  <c r="E29"/>
  <c r="E30"/>
  <c r="E31"/>
  <c r="E32"/>
  <c r="E33"/>
  <c r="E34"/>
  <c r="E35"/>
  <c r="E36"/>
  <c r="E37"/>
  <c r="E39"/>
  <c r="E40"/>
  <c r="E42"/>
  <c r="E44"/>
  <c r="E45"/>
  <c r="E46"/>
  <c r="E47"/>
  <c r="E48"/>
  <c r="E49"/>
  <c r="E50"/>
  <c r="E51"/>
  <c r="E53"/>
  <c r="E54"/>
  <c r="E55"/>
  <c r="E56"/>
  <c r="E57"/>
  <c r="E58"/>
  <c r="E2"/>
  <c r="E2" i="1"/>
  <c r="F2" s="1"/>
  <c r="E3"/>
  <c r="F3" s="1"/>
  <c r="E4"/>
  <c r="F4" s="1"/>
  <c r="E3" i="2" s="1"/>
  <c r="E5" i="1"/>
  <c r="F5" s="1"/>
  <c r="E15" i="2" s="1"/>
  <c r="E6" i="1"/>
  <c r="F6" s="1"/>
  <c r="E7"/>
  <c r="F7" s="1"/>
  <c r="E8"/>
  <c r="F8" s="1"/>
  <c r="E52" i="2" s="1"/>
  <c r="E9" i="1"/>
  <c r="F9" s="1"/>
  <c r="E10"/>
  <c r="F10" s="1"/>
  <c r="E38" i="2" s="1"/>
  <c r="E11" i="1"/>
  <c r="F11" s="1"/>
  <c r="E26" i="2" s="1"/>
  <c r="E12" i="1"/>
  <c r="F12" s="1"/>
  <c r="E27" i="2" s="1"/>
  <c r="E13" i="1"/>
  <c r="F13" s="1"/>
  <c r="E14"/>
  <c r="F14" s="1"/>
  <c r="E15"/>
  <c r="F15" s="1"/>
  <c r="E16"/>
  <c r="F16" s="1"/>
  <c r="E17"/>
  <c r="F17" s="1"/>
  <c r="D4"/>
  <c r="D5"/>
  <c r="D6"/>
  <c r="D7"/>
  <c r="D8"/>
  <c r="D9"/>
  <c r="D10"/>
  <c r="D11"/>
  <c r="D12"/>
  <c r="D13"/>
  <c r="D14"/>
  <c r="D15"/>
  <c r="D16"/>
  <c r="D17"/>
  <c r="D3"/>
  <c r="D2"/>
  <c r="E41" i="2" l="1"/>
  <c r="E59"/>
  <c r="E22"/>
  <c r="E43"/>
  <c r="E19"/>
</calcChain>
</file>

<file path=xl/sharedStrings.xml><?xml version="1.0" encoding="utf-8"?>
<sst xmlns="http://schemas.openxmlformats.org/spreadsheetml/2006/main" count="24" uniqueCount="23">
  <si>
    <t>% м/п</t>
  </si>
  <si>
    <t>Наим м/п</t>
  </si>
  <si>
    <t>Кол-во уч-ков</t>
  </si>
  <si>
    <t>ФИО участника</t>
  </si>
  <si>
    <t>Доля</t>
  </si>
  <si>
    <t>Т.н.</t>
  </si>
  <si>
    <t>п.п.</t>
  </si>
  <si>
    <t>ФИО</t>
  </si>
  <si>
    <t>Таб. №</t>
  </si>
  <si>
    <t xml:space="preserve">участие в мероприятиях </t>
  </si>
  <si>
    <t xml:space="preserve">петряев </t>
  </si>
  <si>
    <t xml:space="preserve"> сколов </t>
  </si>
  <si>
    <t>ожидаемый результат</t>
  </si>
  <si>
    <t xml:space="preserve">федотов </t>
  </si>
  <si>
    <t xml:space="preserve">Андрей Рожков </t>
  </si>
  <si>
    <t xml:space="preserve">Сергей Ершов </t>
  </si>
  <si>
    <t xml:space="preserve">Стефания-Марьяна Гурская </t>
  </si>
  <si>
    <t xml:space="preserve">Юлия Михалкова-Матюхина </t>
  </si>
  <si>
    <t xml:space="preserve">Вячеслав Мясников </t>
  </si>
  <si>
    <t xml:space="preserve">егоров </t>
  </si>
  <si>
    <t xml:space="preserve">Дмитрий Брекоткин </t>
  </si>
  <si>
    <t xml:space="preserve">Дмитрий Соколов   </t>
  </si>
  <si>
    <t>Прочее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</si>
</sst>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0" fillId="0" borderId="1" xfId="0" applyBorder="1"/>
    <xf numFmtId="0" fontId="0" fillId="0" borderId="0" xfId="0" applyNumberFormat="1"/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alignment horizontal="general" vertical="top" textRotation="0" wrapText="0" indent="0" relativeIndent="0" justifyLastLine="0" shrinkToFit="0" mergeCell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Таблица6" displayName="Таблица6" ref="A1:F17" totalsRowShown="0">
  <autoFilter ref="A1:F17"/>
  <tableColumns count="6">
    <tableColumn id="1" name="% м/п"/>
    <tableColumn id="2" name="Наим м/п"/>
    <tableColumn id="3" name="Т.н."/>
    <tableColumn id="4" name="ФИО участника">
      <calculatedColumnFormula>LOOKUP(C2,Таблица5[Таб. №],Таблица5[ФИО])</calculatedColumnFormula>
    </tableColumn>
    <tableColumn id="5" name="Кол-во уч-ков" dataDxfId="6">
      <calculatedColumnFormula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м/п])),E1)</calculatedColumnFormula>
    </tableColumn>
    <tableColumn id="6" name="Доля" dataDxfId="5">
      <calculatedColumnFormula>1/Таблица6[[#This Row],[Кол-во уч-ков]]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1:E59" totalsRowShown="0" headerRowDxfId="4" headerRowBorderDxfId="3" tableBorderDxfId="2">
  <autoFilter ref="A1:E59"/>
  <tableColumns count="5">
    <tableColumn id="1" name="п.п."/>
    <tableColumn id="2" name="ФИО"/>
    <tableColumn id="3" name="Таб. №" dataDxfId="1"/>
    <tableColumn id="4" name="Прочее"/>
    <tableColumn id="5" name="участие в мероприятиях " dataDxfId="0">
      <calculatedColumnFormula>SUMIF(Таблица6[Т.н.],Таблица5[[#This Row],[Таб. №]],Таблица6[Доля])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C13" sqref="C13"/>
    </sheetView>
  </sheetViews>
  <sheetFormatPr defaultRowHeight="15"/>
  <cols>
    <col min="2" max="2" width="15.140625" customWidth="1"/>
    <col min="3" max="3" width="11.28515625" customWidth="1"/>
    <col min="4" max="4" width="36.5703125" customWidth="1"/>
    <col min="5" max="5" width="15.7109375" customWidth="1"/>
  </cols>
  <sheetData>
    <row r="1" spans="1:6">
      <c r="A1" t="s">
        <v>0</v>
      </c>
      <c r="B1" t="s">
        <v>1</v>
      </c>
      <c r="C1" t="s">
        <v>5</v>
      </c>
      <c r="D1" t="s">
        <v>3</v>
      </c>
      <c r="E1" t="s">
        <v>2</v>
      </c>
      <c r="F1" t="s">
        <v>4</v>
      </c>
    </row>
    <row r="2" spans="1:6">
      <c r="A2">
        <v>1</v>
      </c>
      <c r="C2">
        <v>9977</v>
      </c>
      <c r="D2" t="str">
        <f>LOOKUP(C2,Таблица5[Таб. №],Таблица5[ФИО])</f>
        <v xml:space="preserve">федотов </v>
      </c>
      <c r="E2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м/п])),E1)</f>
        <v>2</v>
      </c>
      <c r="F2" s="4">
        <f>1/Таблица6[[#This Row],[Кол-во уч-ков]]</f>
        <v>0.5</v>
      </c>
    </row>
    <row r="3" spans="1:6">
      <c r="C3">
        <v>10001</v>
      </c>
      <c r="D3" t="str">
        <f>LOOKUP(C3,Таблица5[Таб. №],Таблица5[ФИО])</f>
        <v xml:space="preserve">егоров </v>
      </c>
      <c r="E3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м/п])),E2)</f>
        <v>2</v>
      </c>
      <c r="F3" s="4">
        <f>1/Таблица6[[#This Row],[Кол-во уч-ков]]</f>
        <v>0.5</v>
      </c>
    </row>
    <row r="4" spans="1:6">
      <c r="A4">
        <v>2</v>
      </c>
      <c r="C4">
        <v>9961</v>
      </c>
      <c r="D4" t="str">
        <f>LOOKUP(C4,Таблица5[Таб. №],Таблица5[ФИО])</f>
        <v xml:space="preserve">петряев </v>
      </c>
      <c r="E4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м/п])),E3)</f>
        <v>2</v>
      </c>
      <c r="F4" s="4">
        <f>1/Таблица6[[#This Row],[Кол-во уч-ков]]</f>
        <v>0.5</v>
      </c>
    </row>
    <row r="5" spans="1:6">
      <c r="C5">
        <v>9973</v>
      </c>
      <c r="D5" t="str">
        <f>LOOKUP(C5,Таблица5[Таб. №],Таблица5[ФИО])</f>
        <v xml:space="preserve"> сколов </v>
      </c>
      <c r="E5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м/п])),E4)</f>
        <v>2</v>
      </c>
      <c r="F5" s="4">
        <f>1/Таблица6[[#This Row],[Кол-во уч-ков]]</f>
        <v>0.5</v>
      </c>
    </row>
    <row r="6" spans="1:6">
      <c r="A6">
        <v>3</v>
      </c>
      <c r="C6">
        <v>9980</v>
      </c>
      <c r="D6" t="str">
        <f>LOOKUP(C6,Таблица5[Таб. №],Таблица5[ФИО])</f>
        <v xml:space="preserve">Андрей Рожков </v>
      </c>
      <c r="E6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м/п])),E5)</f>
        <v>1</v>
      </c>
      <c r="F6" s="4">
        <f>1/Таблица6[[#This Row],[Кол-во уч-ков]]</f>
        <v>1</v>
      </c>
    </row>
    <row r="7" spans="1:6">
      <c r="A7">
        <v>4</v>
      </c>
      <c r="C7">
        <v>10060</v>
      </c>
      <c r="D7" t="str">
        <f>LOOKUP(C7,Таблица5[Таб. №],Таблица5[ФИО])</f>
        <v xml:space="preserve">Дмитрий Соколов   </v>
      </c>
      <c r="E7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м/п])),E6)</f>
        <v>3</v>
      </c>
      <c r="F7" s="4">
        <f>1/Таблица6[[#This Row],[Кол-во уч-ков]]</f>
        <v>0.33333333333333331</v>
      </c>
    </row>
    <row r="8" spans="1:6">
      <c r="C8">
        <v>10010</v>
      </c>
      <c r="D8" t="str">
        <f>LOOKUP(C8,Таблица5[Таб. №],Таблица5[ФИО])</f>
        <v xml:space="preserve">Дмитрий Брекоткин </v>
      </c>
      <c r="E8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м/п])),E7)</f>
        <v>3</v>
      </c>
      <c r="F8" s="4">
        <f>1/Таблица6[[#This Row],[Кол-во уч-ков]]</f>
        <v>0.33333333333333331</v>
      </c>
    </row>
    <row r="9" spans="1:6">
      <c r="C9">
        <v>9999</v>
      </c>
      <c r="D9" t="str">
        <f>LOOKUP(C9,Таблица5[Таб. №],Таблица5[ФИО])</f>
        <v xml:space="preserve">Вячеслав Мясников </v>
      </c>
      <c r="E9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м/п])),E8)</f>
        <v>3</v>
      </c>
      <c r="F9" s="4">
        <f>1/Таблица6[[#This Row],[Кол-во уч-ков]]</f>
        <v>0.33333333333333331</v>
      </c>
    </row>
    <row r="10" spans="1:6">
      <c r="A10">
        <v>5</v>
      </c>
      <c r="C10">
        <v>9996</v>
      </c>
      <c r="D10" t="str">
        <f>LOOKUP(C10,Таблица5[Таб. №],Таблица5[ФИО])</f>
        <v xml:space="preserve">Юлия Михалкова-Матюхина </v>
      </c>
      <c r="E10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м/п])),E9)</f>
        <v>3</v>
      </c>
      <c r="F10" s="4">
        <f>1/Таблица6[[#This Row],[Кол-во уч-ков]]</f>
        <v>0.33333333333333331</v>
      </c>
    </row>
    <row r="11" spans="1:6">
      <c r="C11">
        <v>9984</v>
      </c>
      <c r="D11" t="str">
        <f>LOOKUP(C11,Таблица5[Таб. №],Таблица5[ФИО])</f>
        <v xml:space="preserve">Сергей Ершов </v>
      </c>
      <c r="E11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м/п])),E10)</f>
        <v>3</v>
      </c>
      <c r="F11" s="4">
        <f>1/Таблица6[[#This Row],[Кол-во уч-ков]]</f>
        <v>0.33333333333333331</v>
      </c>
    </row>
    <row r="12" spans="1:6">
      <c r="C12">
        <v>9985</v>
      </c>
      <c r="D12" t="str">
        <f>LOOKUP(C12,Таблица5[Таб. №],Таблица5[ФИО])</f>
        <v xml:space="preserve">Стефания-Марьяна Гурская </v>
      </c>
      <c r="E12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м/п])),E11)</f>
        <v>3</v>
      </c>
      <c r="F12" s="4">
        <f>1/Таблица6[[#This Row],[Кол-во уч-ков]]</f>
        <v>0.33333333333333331</v>
      </c>
    </row>
    <row r="13" spans="1:6">
      <c r="A13">
        <v>6</v>
      </c>
      <c r="C13">
        <v>10060</v>
      </c>
      <c r="D13" t="str">
        <f>LOOKUP(C13,Таблица5[Таб. №],Таблица5[ФИО])</f>
        <v xml:space="preserve">Дмитрий Соколов   </v>
      </c>
      <c r="E13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м/п])),E12)</f>
        <v>3</v>
      </c>
      <c r="F13" s="4">
        <f>1/Таблица6[[#This Row],[Кол-во уч-ков]]</f>
        <v>0.33333333333333331</v>
      </c>
    </row>
    <row r="14" spans="1:6">
      <c r="C14">
        <v>9977</v>
      </c>
      <c r="D14" t="str">
        <f>LOOKUP(C14,Таблица5[Таб. №],Таблица5[ФИО])</f>
        <v xml:space="preserve">федотов </v>
      </c>
      <c r="E14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м/п])),E13)</f>
        <v>3</v>
      </c>
      <c r="F14" s="4">
        <f>1/Таблица6[[#This Row],[Кол-во уч-ков]]</f>
        <v>0.33333333333333331</v>
      </c>
    </row>
    <row r="15" spans="1:6">
      <c r="C15">
        <v>9980</v>
      </c>
      <c r="D15" t="str">
        <f>LOOKUP(C15,Таблица5[Таб. №],Таблица5[ФИО])</f>
        <v xml:space="preserve">Андрей Рожков </v>
      </c>
      <c r="E15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м/п])),E14)</f>
        <v>3</v>
      </c>
      <c r="F15" s="4">
        <f>1/Таблица6[[#This Row],[Кол-во уч-ков]]</f>
        <v>0.33333333333333331</v>
      </c>
    </row>
    <row r="16" spans="1:6">
      <c r="A16">
        <v>7</v>
      </c>
      <c r="C16">
        <v>10001</v>
      </c>
      <c r="D16" t="str">
        <f>LOOKUP(C16,Таблица5[Таб. №],Таблица5[ФИО])</f>
        <v xml:space="preserve">егоров </v>
      </c>
      <c r="E16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м/п])),E15)</f>
        <v>2</v>
      </c>
      <c r="F16" s="4">
        <f>1/Таблица6[[#This Row],[Кол-во уч-ков]]</f>
        <v>0.5</v>
      </c>
    </row>
    <row r="17" spans="3:6">
      <c r="C17">
        <v>9999</v>
      </c>
      <c r="D17" t="str">
        <f>LOOKUP(C17,Таблица5[Таб. №],Таблица5[ФИО])</f>
        <v xml:space="preserve">Вячеслав Мясников </v>
      </c>
      <c r="E17" s="4">
        <f>IF(ISNUMBER(Таблица6[[#This Row],[% м/п]]),IF(Таблица6[[#This Row],[% м/п]]=MAX([% м/п]),COUNT([Т.н.])-MATCH(Таблица6[[#This Row],[% м/п]],[% м/п])+1,MATCH(Таблица6[[#This Row],[% м/п]]+1,[% м/п],[% м/п])-MATCH(Таблица6[[#This Row],[% м/п]],[% м/п])),E16)</f>
        <v>2</v>
      </c>
      <c r="F17" s="4">
        <f>1/Таблица6[[#This Row],[Кол-во уч-ков]]</f>
        <v>0.5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A9" sqref="A9"/>
    </sheetView>
  </sheetViews>
  <sheetFormatPr defaultRowHeight="15"/>
  <cols>
    <col min="1" max="1" width="6.5703125" customWidth="1"/>
    <col min="2" max="2" width="27.85546875" bestFit="1" customWidth="1"/>
    <col min="3" max="3" width="9.42578125" customWidth="1"/>
    <col min="4" max="4" width="10" customWidth="1"/>
    <col min="5" max="5" width="25.7109375" customWidth="1"/>
    <col min="6" max="6" width="21.85546875" bestFit="1" customWidth="1"/>
  </cols>
  <sheetData>
    <row r="1" spans="1:6">
      <c r="A1" s="3" t="s">
        <v>6</v>
      </c>
      <c r="B1" s="3" t="s">
        <v>7</v>
      </c>
      <c r="C1" s="3" t="s">
        <v>8</v>
      </c>
      <c r="D1" s="3" t="s">
        <v>22</v>
      </c>
      <c r="E1" s="3" t="s">
        <v>9</v>
      </c>
    </row>
    <row r="2" spans="1:6">
      <c r="A2">
        <v>1</v>
      </c>
      <c r="C2" s="1">
        <v>9960</v>
      </c>
      <c r="E2" s="2">
        <f>SUMIF(Таблица6[Т.н.],Таблица5[[#This Row],[Таб. №]],Таблица6[Доля])</f>
        <v>0</v>
      </c>
    </row>
    <row r="3" spans="1:6">
      <c r="A3">
        <v>2</v>
      </c>
      <c r="B3" t="s">
        <v>10</v>
      </c>
      <c r="C3" s="1">
        <v>9961</v>
      </c>
      <c r="E3" s="2">
        <f>SUMIF(Таблица6[Т.н.],Таблица5[[#This Row],[Таб. №]],Таблица6[Доля])</f>
        <v>0.5</v>
      </c>
    </row>
    <row r="4" spans="1:6">
      <c r="A4">
        <v>3</v>
      </c>
      <c r="C4" s="1">
        <v>9962</v>
      </c>
      <c r="E4" s="2">
        <f>SUMIF(Таблица6[Т.н.],Таблица5[[#This Row],[Таб. №]],Таблица6[Доля])</f>
        <v>0</v>
      </c>
    </row>
    <row r="5" spans="1:6">
      <c r="A5">
        <v>4</v>
      </c>
      <c r="C5" s="1">
        <v>9963</v>
      </c>
      <c r="E5" s="2">
        <f>SUMIF(Таблица6[Т.н.],Таблица5[[#This Row],[Таб. №]],Таблица6[Доля])</f>
        <v>0</v>
      </c>
    </row>
    <row r="6" spans="1:6">
      <c r="A6">
        <v>5</v>
      </c>
      <c r="C6" s="1">
        <v>9964</v>
      </c>
      <c r="E6" s="2">
        <f>SUMIF(Таблица6[Т.н.],Таблица5[[#This Row],[Таб. №]],Таблица6[Доля])</f>
        <v>0</v>
      </c>
    </row>
    <row r="7" spans="1:6">
      <c r="A7">
        <v>6</v>
      </c>
      <c r="C7" s="1">
        <v>9965</v>
      </c>
      <c r="E7" s="2">
        <f>SUMIF(Таблица6[Т.н.],Таблица5[[#This Row],[Таб. №]],Таблица6[Доля])</f>
        <v>0</v>
      </c>
    </row>
    <row r="8" spans="1:6">
      <c r="A8">
        <v>7</v>
      </c>
      <c r="C8" s="1">
        <v>9966</v>
      </c>
      <c r="E8" s="2">
        <f>SUMIF(Таблица6[Т.н.],Таблица5[[#This Row],[Таб. №]],Таблица6[Доля])</f>
        <v>0</v>
      </c>
    </row>
    <row r="9" spans="1:6">
      <c r="A9">
        <v>8</v>
      </c>
      <c r="C9" s="1">
        <v>9967</v>
      </c>
      <c r="E9" s="2">
        <f>SUMIF(Таблица6[Т.н.],Таблица5[[#This Row],[Таб. №]],Таблица6[Доля])</f>
        <v>0</v>
      </c>
    </row>
    <row r="10" spans="1:6">
      <c r="A10">
        <v>9</v>
      </c>
      <c r="C10" s="1">
        <v>9968</v>
      </c>
      <c r="E10" s="2">
        <f>SUMIF(Таблица6[Т.н.],Таблица5[[#This Row],[Таб. №]],Таблица6[Доля])</f>
        <v>0</v>
      </c>
    </row>
    <row r="11" spans="1:6">
      <c r="A11">
        <v>10</v>
      </c>
      <c r="C11" s="1">
        <v>9969</v>
      </c>
      <c r="E11" s="2">
        <f>SUMIF(Таблица6[Т.н.],Таблица5[[#This Row],[Таб. №]],Таблица6[Доля])</f>
        <v>0</v>
      </c>
    </row>
    <row r="12" spans="1:6">
      <c r="A12">
        <v>11</v>
      </c>
      <c r="C12" s="1">
        <v>9970</v>
      </c>
      <c r="E12" s="2">
        <f>SUMIF(Таблица6[Т.н.],Таблица5[[#This Row],[Таб. №]],Таблица6[Доля])</f>
        <v>0</v>
      </c>
    </row>
    <row r="13" spans="1:6">
      <c r="A13">
        <v>12</v>
      </c>
      <c r="C13" s="1">
        <v>9971</v>
      </c>
      <c r="E13" s="2">
        <f>SUMIF(Таблица6[Т.н.],Таблица5[[#This Row],[Таб. №]],Таблица6[Доля])</f>
        <v>0</v>
      </c>
    </row>
    <row r="14" spans="1:6">
      <c r="A14">
        <v>13</v>
      </c>
      <c r="C14" s="1">
        <v>9972</v>
      </c>
      <c r="E14" s="2">
        <f>SUMIF(Таблица6[Т.н.],Таблица5[[#This Row],[Таб. №]],Таблица6[Доля])</f>
        <v>0</v>
      </c>
      <c r="F14" s="2"/>
    </row>
    <row r="15" spans="1:6">
      <c r="A15">
        <v>14</v>
      </c>
      <c r="B15" t="s">
        <v>11</v>
      </c>
      <c r="C15" s="1">
        <v>9973</v>
      </c>
      <c r="E15" s="2">
        <f>SUMIF(Таблица6[Т.н.],Таблица5[[#This Row],[Таб. №]],Таблица6[Доля])</f>
        <v>0.5</v>
      </c>
      <c r="F15" s="2" t="s">
        <v>12</v>
      </c>
    </row>
    <row r="16" spans="1:6">
      <c r="A16">
        <v>15</v>
      </c>
      <c r="C16" s="1">
        <v>9974</v>
      </c>
      <c r="E16" s="2">
        <f>SUMIF(Таблица6[Т.н.],Таблица5[[#This Row],[Таб. №]],Таблица6[Доля])</f>
        <v>0</v>
      </c>
      <c r="F16" s="2"/>
    </row>
    <row r="17" spans="1:6">
      <c r="A17">
        <v>16</v>
      </c>
      <c r="C17" s="1">
        <v>9975</v>
      </c>
      <c r="E17" s="2">
        <f>SUMIF(Таблица6[Т.н.],Таблица5[[#This Row],[Таб. №]],Таблица6[Доля])</f>
        <v>0</v>
      </c>
      <c r="F17" s="2"/>
    </row>
    <row r="18" spans="1:6">
      <c r="A18">
        <v>17</v>
      </c>
      <c r="C18" s="1">
        <v>9976</v>
      </c>
      <c r="E18" s="2">
        <f>SUMIF(Таблица6[Т.н.],Таблица5[[#This Row],[Таб. №]],Таблица6[Доля])</f>
        <v>0</v>
      </c>
      <c r="F18" s="2"/>
    </row>
    <row r="19" spans="1:6">
      <c r="A19">
        <v>18</v>
      </c>
      <c r="B19" t="s">
        <v>13</v>
      </c>
      <c r="C19" s="1">
        <v>9977</v>
      </c>
      <c r="E19" s="2">
        <f>SUMIF(Таблица6[Т.н.],Таблица5[[#This Row],[Таб. №]],Таблица6[Доля])</f>
        <v>0.83333333333333326</v>
      </c>
      <c r="F19" s="2"/>
    </row>
    <row r="20" spans="1:6">
      <c r="A20">
        <v>19</v>
      </c>
      <c r="C20" s="1">
        <v>9978</v>
      </c>
      <c r="E20" s="2">
        <f>SUMIF(Таблица6[Т.н.],Таблица5[[#This Row],[Таб. №]],Таблица6[Доля])</f>
        <v>0</v>
      </c>
      <c r="F20" s="2"/>
    </row>
    <row r="21" spans="1:6">
      <c r="A21">
        <v>20</v>
      </c>
      <c r="C21" s="1">
        <v>9979</v>
      </c>
      <c r="E21" s="2">
        <f>SUMIF(Таблица6[Т.н.],Таблица5[[#This Row],[Таб. №]],Таблица6[Доля])</f>
        <v>0</v>
      </c>
      <c r="F21" s="2"/>
    </row>
    <row r="22" spans="1:6">
      <c r="A22">
        <v>21</v>
      </c>
      <c r="B22" t="s">
        <v>14</v>
      </c>
      <c r="C22" s="1">
        <v>9980</v>
      </c>
      <c r="E22" s="2">
        <f>SUMIF(Таблица6[Т.н.],Таблица5[[#This Row],[Таб. №]],Таблица6[Доля])</f>
        <v>1.3333333333333333</v>
      </c>
      <c r="F22" s="2" t="s">
        <v>12</v>
      </c>
    </row>
    <row r="23" spans="1:6">
      <c r="A23">
        <v>22</v>
      </c>
      <c r="C23" s="1">
        <v>9981</v>
      </c>
      <c r="E23" s="2">
        <f>SUMIF(Таблица6[Т.н.],Таблица5[[#This Row],[Таб. №]],Таблица6[Доля])</f>
        <v>0</v>
      </c>
      <c r="F23" s="2"/>
    </row>
    <row r="24" spans="1:6">
      <c r="A24">
        <v>23</v>
      </c>
      <c r="C24" s="1">
        <v>9982</v>
      </c>
      <c r="E24" s="2">
        <f>SUMIF(Таблица6[Т.н.],Таблица5[[#This Row],[Таб. №]],Таблица6[Доля])</f>
        <v>0</v>
      </c>
    </row>
    <row r="25" spans="1:6">
      <c r="A25">
        <v>24</v>
      </c>
      <c r="C25" s="1">
        <v>9983</v>
      </c>
      <c r="E25" s="2">
        <f>SUMIF(Таблица6[Т.н.],Таблица5[[#This Row],[Таб. №]],Таблица6[Доля])</f>
        <v>0</v>
      </c>
    </row>
    <row r="26" spans="1:6">
      <c r="A26">
        <v>25</v>
      </c>
      <c r="B26" t="s">
        <v>15</v>
      </c>
      <c r="C26" s="1">
        <v>9984</v>
      </c>
      <c r="E26" s="2">
        <f>SUMIF(Таблица6[Т.н.],Таблица5[[#This Row],[Таб. №]],Таблица6[Доля])</f>
        <v>0.33333333333333331</v>
      </c>
    </row>
    <row r="27" spans="1:6">
      <c r="A27">
        <v>26</v>
      </c>
      <c r="B27" t="s">
        <v>16</v>
      </c>
      <c r="C27" s="1">
        <v>9985</v>
      </c>
      <c r="E27" s="2">
        <f>SUMIF(Таблица6[Т.н.],Таблица5[[#This Row],[Таб. №]],Таблица6[Доля])</f>
        <v>0.33333333333333331</v>
      </c>
    </row>
    <row r="28" spans="1:6">
      <c r="A28">
        <v>27</v>
      </c>
      <c r="C28" s="1">
        <v>9986</v>
      </c>
      <c r="E28" s="2">
        <f>SUMIF(Таблица6[Т.н.],Таблица5[[#This Row],[Таб. №]],Таблица6[Доля])</f>
        <v>0</v>
      </c>
    </row>
    <row r="29" spans="1:6">
      <c r="A29">
        <v>28</v>
      </c>
      <c r="C29" s="1">
        <v>9987</v>
      </c>
      <c r="E29" s="2">
        <f>SUMIF(Таблица6[Т.н.],Таблица5[[#This Row],[Таб. №]],Таблица6[Доля])</f>
        <v>0</v>
      </c>
    </row>
    <row r="30" spans="1:6">
      <c r="A30">
        <v>29</v>
      </c>
      <c r="C30" s="1">
        <v>9988</v>
      </c>
      <c r="E30" s="2">
        <f>SUMIF(Таблица6[Т.н.],Таблица5[[#This Row],[Таб. №]],Таблица6[Доля])</f>
        <v>0</v>
      </c>
    </row>
    <row r="31" spans="1:6">
      <c r="A31">
        <v>30</v>
      </c>
      <c r="C31" s="1">
        <v>9989</v>
      </c>
      <c r="E31" s="2">
        <f>SUMIF(Таблица6[Т.н.],Таблица5[[#This Row],[Таб. №]],Таблица6[Доля])</f>
        <v>0</v>
      </c>
    </row>
    <row r="32" spans="1:6">
      <c r="A32">
        <v>31</v>
      </c>
      <c r="C32" s="1">
        <v>9990</v>
      </c>
      <c r="E32" s="2">
        <f>SUMIF(Таблица6[Т.н.],Таблица5[[#This Row],[Таб. №]],Таблица6[Доля])</f>
        <v>0</v>
      </c>
    </row>
    <row r="33" spans="1:5">
      <c r="A33">
        <v>32</v>
      </c>
      <c r="C33" s="1">
        <v>9991</v>
      </c>
      <c r="E33" s="2">
        <f>SUMIF(Таблица6[Т.н.],Таблица5[[#This Row],[Таб. №]],Таблица6[Доля])</f>
        <v>0</v>
      </c>
    </row>
    <row r="34" spans="1:5">
      <c r="A34">
        <v>33</v>
      </c>
      <c r="C34" s="1">
        <v>9992</v>
      </c>
      <c r="E34" s="2">
        <f>SUMIF(Таблица6[Т.н.],Таблица5[[#This Row],[Таб. №]],Таблица6[Доля])</f>
        <v>0</v>
      </c>
    </row>
    <row r="35" spans="1:5">
      <c r="A35">
        <v>34</v>
      </c>
      <c r="C35" s="1">
        <v>9993</v>
      </c>
      <c r="E35" s="2">
        <f>SUMIF(Таблица6[Т.н.],Таблица5[[#This Row],[Таб. №]],Таблица6[Доля])</f>
        <v>0</v>
      </c>
    </row>
    <row r="36" spans="1:5">
      <c r="A36">
        <v>35</v>
      </c>
      <c r="C36" s="1">
        <v>9994</v>
      </c>
      <c r="E36" s="2">
        <f>SUMIF(Таблица6[Т.н.],Таблица5[[#This Row],[Таб. №]],Таблица6[Доля])</f>
        <v>0</v>
      </c>
    </row>
    <row r="37" spans="1:5">
      <c r="A37">
        <v>36</v>
      </c>
      <c r="C37" s="1">
        <v>9995</v>
      </c>
      <c r="E37" s="2">
        <f>SUMIF(Таблица6[Т.н.],Таблица5[[#This Row],[Таб. №]],Таблица6[Доля])</f>
        <v>0</v>
      </c>
    </row>
    <row r="38" spans="1:5">
      <c r="A38">
        <v>37</v>
      </c>
      <c r="B38" t="s">
        <v>17</v>
      </c>
      <c r="C38" s="1">
        <v>9996</v>
      </c>
      <c r="E38" s="2">
        <f>SUMIF(Таблица6[Т.н.],Таблица5[[#This Row],[Таб. №]],Таблица6[Доля])</f>
        <v>0.33333333333333331</v>
      </c>
    </row>
    <row r="39" spans="1:5">
      <c r="A39">
        <v>38</v>
      </c>
      <c r="C39" s="1">
        <v>9997</v>
      </c>
      <c r="E39" s="2">
        <f>SUMIF(Таблица6[Т.н.],Таблица5[[#This Row],[Таб. №]],Таблица6[Доля])</f>
        <v>0</v>
      </c>
    </row>
    <row r="40" spans="1:5">
      <c r="A40">
        <v>39</v>
      </c>
      <c r="C40" s="1">
        <v>9998</v>
      </c>
      <c r="E40" s="2">
        <f>SUMIF(Таблица6[Т.н.],Таблица5[[#This Row],[Таб. №]],Таблица6[Доля])</f>
        <v>0</v>
      </c>
    </row>
    <row r="41" spans="1:5">
      <c r="A41">
        <v>40</v>
      </c>
      <c r="B41" t="s">
        <v>18</v>
      </c>
      <c r="C41" s="1">
        <v>9999</v>
      </c>
      <c r="E41" s="2">
        <f>SUMIF(Таблица6[Т.н.],Таблица5[[#This Row],[Таб. №]],Таблица6[Доля])</f>
        <v>0.83333333333333326</v>
      </c>
    </row>
    <row r="42" spans="1:5">
      <c r="A42">
        <v>41</v>
      </c>
      <c r="C42" s="1">
        <v>10000</v>
      </c>
      <c r="E42" s="2">
        <f>SUMIF(Таблица6[Т.н.],Таблица5[[#This Row],[Таб. №]],Таблица6[Доля])</f>
        <v>0</v>
      </c>
    </row>
    <row r="43" spans="1:5">
      <c r="A43">
        <v>42</v>
      </c>
      <c r="B43" t="s">
        <v>19</v>
      </c>
      <c r="C43" s="1">
        <v>10001</v>
      </c>
      <c r="E43" s="2">
        <f>SUMIF(Таблица6[Т.н.],Таблица5[[#This Row],[Таб. №]],Таблица6[Доля])</f>
        <v>1</v>
      </c>
    </row>
    <row r="44" spans="1:5">
      <c r="A44">
        <v>43</v>
      </c>
      <c r="C44" s="1">
        <v>10002</v>
      </c>
      <c r="E44" s="2">
        <f>SUMIF(Таблица6[Т.н.],Таблица5[[#This Row],[Таб. №]],Таблица6[Доля])</f>
        <v>0</v>
      </c>
    </row>
    <row r="45" spans="1:5">
      <c r="A45">
        <v>44</v>
      </c>
      <c r="C45" s="1">
        <v>10003</v>
      </c>
      <c r="E45" s="2">
        <f>SUMIF(Таблица6[Т.н.],Таблица5[[#This Row],[Таб. №]],Таблица6[Доля])</f>
        <v>0</v>
      </c>
    </row>
    <row r="46" spans="1:5">
      <c r="A46">
        <v>45</v>
      </c>
      <c r="C46" s="1">
        <v>10004</v>
      </c>
      <c r="E46" s="2">
        <f>SUMIF(Таблица6[Т.н.],Таблица5[[#This Row],[Таб. №]],Таблица6[Доля])</f>
        <v>0</v>
      </c>
    </row>
    <row r="47" spans="1:5">
      <c r="A47">
        <v>46</v>
      </c>
      <c r="C47" s="1">
        <v>10005</v>
      </c>
      <c r="E47" s="2">
        <f>SUMIF(Таблица6[Т.н.],Таблица5[[#This Row],[Таб. №]],Таблица6[Доля])</f>
        <v>0</v>
      </c>
    </row>
    <row r="48" spans="1:5">
      <c r="A48">
        <v>47</v>
      </c>
      <c r="C48" s="1">
        <v>10006</v>
      </c>
      <c r="E48" s="2">
        <f>SUMIF(Таблица6[Т.н.],Таблица5[[#This Row],[Таб. №]],Таблица6[Доля])</f>
        <v>0</v>
      </c>
    </row>
    <row r="49" spans="1:5">
      <c r="A49">
        <v>48</v>
      </c>
      <c r="C49" s="1">
        <v>10007</v>
      </c>
      <c r="E49" s="2">
        <f>SUMIF(Таблица6[Т.н.],Таблица5[[#This Row],[Таб. №]],Таблица6[Доля])</f>
        <v>0</v>
      </c>
    </row>
    <row r="50" spans="1:5">
      <c r="A50">
        <v>49</v>
      </c>
      <c r="C50" s="1">
        <v>10008</v>
      </c>
      <c r="E50" s="2">
        <f>SUMIF(Таблица6[Т.н.],Таблица5[[#This Row],[Таб. №]],Таблица6[Доля])</f>
        <v>0</v>
      </c>
    </row>
    <row r="51" spans="1:5">
      <c r="A51">
        <v>50</v>
      </c>
      <c r="C51" s="1">
        <v>10009</v>
      </c>
      <c r="E51" s="2">
        <f>SUMIF(Таблица6[Т.н.],Таблица5[[#This Row],[Таб. №]],Таблица6[Доля])</f>
        <v>0</v>
      </c>
    </row>
    <row r="52" spans="1:5">
      <c r="A52">
        <v>51</v>
      </c>
      <c r="B52" t="s">
        <v>20</v>
      </c>
      <c r="C52" s="1">
        <v>10010</v>
      </c>
      <c r="E52" s="2">
        <f>SUMIF(Таблица6[Т.н.],Таблица5[[#This Row],[Таб. №]],Таблица6[Доля])</f>
        <v>0.33333333333333331</v>
      </c>
    </row>
    <row r="53" spans="1:5">
      <c r="A53">
        <v>52</v>
      </c>
      <c r="C53" s="1">
        <v>10011</v>
      </c>
      <c r="E53" s="2">
        <f>SUMIF(Таблица6[Т.н.],Таблица5[[#This Row],[Таб. №]],Таблица6[Доля])</f>
        <v>0</v>
      </c>
    </row>
    <row r="54" spans="1:5">
      <c r="A54">
        <v>53</v>
      </c>
      <c r="C54" s="1">
        <v>10012</v>
      </c>
      <c r="E54" s="2">
        <f>SUMIF(Таблица6[Т.н.],Таблица5[[#This Row],[Таб. №]],Таблица6[Доля])</f>
        <v>0</v>
      </c>
    </row>
    <row r="55" spans="1:5">
      <c r="A55">
        <v>54</v>
      </c>
      <c r="C55" s="1">
        <v>10013</v>
      </c>
      <c r="E55" s="2">
        <f>SUMIF(Таблица6[Т.н.],Таблица5[[#This Row],[Таб. №]],Таблица6[Доля])</f>
        <v>0</v>
      </c>
    </row>
    <row r="56" spans="1:5">
      <c r="A56">
        <v>55</v>
      </c>
      <c r="C56" s="1">
        <v>10014</v>
      </c>
      <c r="E56" s="2">
        <f>SUMIF(Таблица6[Т.н.],Таблица5[[#This Row],[Таб. №]],Таблица6[Доля])</f>
        <v>0</v>
      </c>
    </row>
    <row r="57" spans="1:5">
      <c r="A57">
        <v>56</v>
      </c>
      <c r="C57" s="1">
        <v>10015</v>
      </c>
      <c r="E57" s="2">
        <f>SUMIF(Таблица6[Т.н.],Таблица5[[#This Row],[Таб. №]],Таблица6[Доля])</f>
        <v>0</v>
      </c>
    </row>
    <row r="58" spans="1:5">
      <c r="A58">
        <v>57</v>
      </c>
      <c r="C58" s="1">
        <v>10016</v>
      </c>
      <c r="E58" s="2">
        <f>SUMIF(Таблица6[Т.н.],Таблица5[[#This Row],[Таб. №]],Таблица6[Доля])</f>
        <v>0</v>
      </c>
    </row>
    <row r="59" spans="1:5">
      <c r="A59">
        <v>58</v>
      </c>
      <c r="B59" t="s">
        <v>21</v>
      </c>
      <c r="C59" s="1">
        <v>10060</v>
      </c>
      <c r="E59" s="2">
        <f>SUMIF(Таблица6[Т.н.],Таблица5[[#This Row],[Таб. №]],Таблица6[Доля])</f>
        <v>0.66666666666666663</v>
      </c>
    </row>
    <row r="60" spans="1:5">
      <c r="C60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2013-12-31T09:16:12Z</dcterms:created>
  <dcterms:modified xsi:type="dcterms:W3CDTF">2013-12-31T10:33:28Z</dcterms:modified>
</cp:coreProperties>
</file>