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ВАШ" sheetId="2" r:id="rId1"/>
    <sheet name="Sheet1" sheetId="1" r:id="rId2"/>
    <sheet name="Sheet3" sheetId="3" r:id="rId3"/>
  </sheets>
  <definedNames>
    <definedName name="дн">{"Вс";"Пн";"Вт";"Ср";"Чт";"Пт";"Сб"}</definedName>
    <definedName name="месяц">{" январь ";" февраль ";" март ";" апрель ";" май ";" июнь ";" июль ";" август ";" сентябрь ";" октябрь";" ноябрь";" декабрь"}</definedName>
  </definedNames>
  <calcPr calcId="144525"/>
</workbook>
</file>

<file path=xl/calcChain.xml><?xml version="1.0" encoding="utf-8"?>
<calcChain xmlns="http://schemas.openxmlformats.org/spreadsheetml/2006/main">
  <c r="AK12" i="2" l="1"/>
  <c r="AJ12" i="2"/>
  <c r="AK11" i="2"/>
  <c r="AJ11" i="2"/>
  <c r="AK10" i="2"/>
  <c r="AJ10" i="2"/>
  <c r="AK9" i="2"/>
  <c r="AJ9" i="2"/>
  <c r="AK8" i="2"/>
  <c r="AJ8" i="2"/>
  <c r="AK7" i="2"/>
  <c r="AJ7" i="2"/>
  <c r="E6" i="2"/>
  <c r="F6" i="2" s="1"/>
  <c r="A2" i="2"/>
  <c r="O6" i="1"/>
  <c r="C11" i="1"/>
  <c r="G6" i="2" l="1"/>
  <c r="F5" i="2"/>
  <c r="E5" i="2"/>
  <c r="H6" i="2" l="1"/>
  <c r="G5" i="2"/>
  <c r="I6" i="2" l="1"/>
  <c r="H5" i="2"/>
  <c r="J6" i="2" l="1"/>
  <c r="I5" i="2"/>
  <c r="K6" i="2" l="1"/>
  <c r="J5" i="2"/>
  <c r="L6" i="2" l="1"/>
  <c r="K5" i="2"/>
  <c r="M6" i="2" l="1"/>
  <c r="L5" i="2"/>
  <c r="N6" i="2" l="1"/>
  <c r="M5" i="2"/>
  <c r="O6" i="2" l="1"/>
  <c r="N5" i="2"/>
  <c r="P6" i="2" l="1"/>
  <c r="O5" i="2"/>
  <c r="Q6" i="2" l="1"/>
  <c r="P5" i="2"/>
  <c r="R6" i="2" l="1"/>
  <c r="Q5" i="2"/>
  <c r="S6" i="2" l="1"/>
  <c r="R5" i="2"/>
  <c r="T6" i="2" l="1"/>
  <c r="S5" i="2"/>
  <c r="U6" i="2" l="1"/>
  <c r="T5" i="2"/>
  <c r="V6" i="2" l="1"/>
  <c r="U5" i="2"/>
  <c r="W6" i="2" l="1"/>
  <c r="V5" i="2"/>
  <c r="X6" i="2" l="1"/>
  <c r="W5" i="2"/>
  <c r="Y6" i="2" l="1"/>
  <c r="X5" i="2"/>
  <c r="Z6" i="2" l="1"/>
  <c r="Y5" i="2"/>
  <c r="AA6" i="2" l="1"/>
  <c r="Z5" i="2"/>
  <c r="AB6" i="2" l="1"/>
  <c r="AA5" i="2"/>
  <c r="AC6" i="2" l="1"/>
  <c r="AB5" i="2"/>
  <c r="AD6" i="2" l="1"/>
  <c r="AC5" i="2"/>
  <c r="AE6" i="2" l="1"/>
  <c r="AD5" i="2"/>
  <c r="AF6" i="2" l="1"/>
  <c r="AE5" i="2"/>
  <c r="AG6" i="2" l="1"/>
  <c r="AF5" i="2"/>
  <c r="AH6" i="2" l="1"/>
  <c r="AG5" i="2"/>
  <c r="AI6" i="2" l="1"/>
  <c r="AI5" i="2" s="1"/>
  <c r="AH5" i="2"/>
  <c r="AM26" i="1" l="1"/>
  <c r="AL26" i="1"/>
  <c r="AK26" i="1"/>
  <c r="AJ26" i="1"/>
  <c r="AI26" i="1"/>
  <c r="AH26" i="1"/>
  <c r="AM25" i="1"/>
  <c r="AL25" i="1"/>
  <c r="AK25" i="1"/>
  <c r="AJ25" i="1"/>
  <c r="AI25" i="1"/>
  <c r="AH25" i="1"/>
  <c r="AM24" i="1"/>
  <c r="AL24" i="1"/>
  <c r="AK24" i="1"/>
  <c r="AJ24" i="1"/>
  <c r="AI24" i="1"/>
  <c r="AH24" i="1"/>
  <c r="AM23" i="1"/>
  <c r="AL23" i="1"/>
  <c r="AK23" i="1"/>
  <c r="AJ23" i="1"/>
  <c r="AI23" i="1"/>
  <c r="AH23" i="1"/>
  <c r="AM22" i="1"/>
  <c r="AL22" i="1"/>
  <c r="AK22" i="1"/>
  <c r="AJ22" i="1"/>
  <c r="AI22" i="1"/>
  <c r="AH22" i="1"/>
  <c r="AM21" i="1"/>
  <c r="AL21" i="1"/>
  <c r="AK21" i="1"/>
  <c r="AJ21" i="1"/>
  <c r="AI21" i="1"/>
  <c r="AH21" i="1"/>
  <c r="AM20" i="1"/>
  <c r="AL20" i="1"/>
  <c r="AK20" i="1"/>
  <c r="AJ20" i="1"/>
  <c r="AI20" i="1"/>
  <c r="AH20" i="1"/>
  <c r="AM19" i="1"/>
  <c r="AL19" i="1"/>
  <c r="AK19" i="1"/>
  <c r="AJ19" i="1"/>
  <c r="AI19" i="1"/>
  <c r="AH19" i="1"/>
  <c r="AM18" i="1"/>
  <c r="AL18" i="1"/>
  <c r="AK18" i="1"/>
  <c r="AJ18" i="1"/>
  <c r="AI18" i="1"/>
  <c r="AH18" i="1"/>
  <c r="AM17" i="1"/>
  <c r="AL17" i="1"/>
  <c r="AK17" i="1"/>
  <c r="AJ17" i="1"/>
  <c r="AI17" i="1"/>
  <c r="AH17" i="1"/>
  <c r="AM16" i="1"/>
  <c r="AL16" i="1"/>
  <c r="AK16" i="1"/>
  <c r="AJ16" i="1"/>
  <c r="AI16" i="1"/>
  <c r="AH16" i="1"/>
  <c r="AM15" i="1"/>
  <c r="AL15" i="1"/>
  <c r="AK15" i="1"/>
  <c r="AJ15" i="1"/>
  <c r="AI15" i="1"/>
  <c r="AH15" i="1"/>
  <c r="AM14" i="1"/>
  <c r="AL14" i="1"/>
  <c r="AK14" i="1"/>
  <c r="AJ14" i="1"/>
  <c r="AI14" i="1"/>
  <c r="AH14" i="1"/>
  <c r="AM13" i="1"/>
  <c r="AL13" i="1"/>
  <c r="AK13" i="1"/>
  <c r="AJ13" i="1"/>
  <c r="AI13" i="1"/>
  <c r="AH13" i="1"/>
  <c r="AM12" i="1"/>
  <c r="AL12" i="1"/>
  <c r="AK12" i="1"/>
  <c r="AJ12" i="1"/>
  <c r="AI12" i="1"/>
  <c r="AH12" i="1"/>
  <c r="C9" i="1"/>
  <c r="T6" i="1"/>
  <c r="D10" i="1" l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D11" i="1" l="1"/>
  <c r="E10" i="1"/>
  <c r="E11" i="1" l="1"/>
  <c r="F10" i="1"/>
  <c r="F11" i="1" l="1"/>
  <c r="G10" i="1"/>
  <c r="G11" i="1" l="1"/>
  <c r="H10" i="1"/>
  <c r="H11" i="1" l="1"/>
  <c r="I10" i="1"/>
  <c r="I11" i="1" l="1"/>
  <c r="J10" i="1"/>
  <c r="J11" i="1" l="1"/>
  <c r="K10" i="1"/>
  <c r="K11" i="1" l="1"/>
  <c r="L10" i="1"/>
  <c r="L11" i="1" l="1"/>
  <c r="M10" i="1"/>
  <c r="M11" i="1" l="1"/>
  <c r="N10" i="1"/>
  <c r="N11" i="1" l="1"/>
  <c r="O10" i="1"/>
  <c r="O11" i="1" l="1"/>
  <c r="P10" i="1"/>
  <c r="P11" i="1" l="1"/>
  <c r="Q10" i="1"/>
  <c r="Q11" i="1" l="1"/>
  <c r="R10" i="1"/>
  <c r="R11" i="1" l="1"/>
  <c r="S10" i="1"/>
  <c r="S11" i="1" l="1"/>
  <c r="T10" i="1"/>
  <c r="T11" i="1" l="1"/>
  <c r="U10" i="1"/>
  <c r="U11" i="1" l="1"/>
  <c r="V10" i="1"/>
  <c r="V11" i="1" l="1"/>
  <c r="W10" i="1"/>
  <c r="W11" i="1" l="1"/>
  <c r="X10" i="1"/>
  <c r="X11" i="1" l="1"/>
  <c r="Y10" i="1"/>
  <c r="Y11" i="1" l="1"/>
  <c r="Z10" i="1"/>
  <c r="Z11" i="1" l="1"/>
  <c r="AA10" i="1"/>
  <c r="AA11" i="1" l="1"/>
  <c r="AB10" i="1"/>
  <c r="AB11" i="1" l="1"/>
  <c r="AC10" i="1"/>
  <c r="AC11" i="1" l="1"/>
  <c r="AD10" i="1"/>
  <c r="AD11" i="1" l="1"/>
  <c r="AE10" i="1"/>
  <c r="AE11" i="1" l="1"/>
  <c r="AF10" i="1"/>
  <c r="AF11" i="1" l="1"/>
  <c r="AG10" i="1"/>
  <c r="AG11" i="1" s="1"/>
</calcChain>
</file>

<file path=xl/comments1.xml><?xml version="1.0" encoding="utf-8"?>
<comments xmlns="http://schemas.openxmlformats.org/spreadsheetml/2006/main">
  <authors>
    <author>Author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статус работника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<sst xmlns="http://schemas.openxmlformats.org/spreadsheetml/2006/main" count="34" uniqueCount="34">
  <si>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Согласовано</t>
  </si>
  <si>
    <t>организация</t>
  </si>
  <si>
    <t>Табель учета рабочего времени.</t>
  </si>
  <si>
    <t>Утверждаю:</t>
  </si>
  <si>
    <t>за</t>
  </si>
  <si>
    <t>г.</t>
  </si>
  <si>
    <t>подразделение</t>
  </si>
  <si>
    <t>ФИО</t>
  </si>
  <si>
    <t>должность</t>
  </si>
  <si>
    <t>Итого часов, минут</t>
  </si>
  <si>
    <t>Больнич ный лист</t>
  </si>
  <si>
    <t>Отпуск</t>
  </si>
  <si>
    <t>Выхдные дни</t>
  </si>
  <si>
    <t>Отпуск по уходу за ребенком</t>
  </si>
  <si>
    <t>Всего отработано дней</t>
  </si>
  <si>
    <t>Начальник</t>
  </si>
  <si>
    <t>№</t>
  </si>
  <si>
    <t>Ф.И.О.</t>
  </si>
  <si>
    <t xml:space="preserve"> </t>
  </si>
  <si>
    <t>Отработанное время по числам</t>
  </si>
  <si>
    <t>Отработано</t>
  </si>
  <si>
    <t>п/п</t>
  </si>
  <si>
    <t>Час</t>
  </si>
  <si>
    <t>Дней</t>
  </si>
  <si>
    <t>Ответственное лицо __________________________            "___"_______________2014г.</t>
  </si>
  <si>
    <t>общежитие</t>
  </si>
  <si>
    <t>Ув.- уволен</t>
  </si>
  <si>
    <t>От.- ежегодный отпуск</t>
  </si>
  <si>
    <t>Ад.- отпуск без сохранения з/платы</t>
  </si>
  <si>
    <t>Н.- неизвестная причина не явки на работу</t>
  </si>
  <si>
    <t>б/л- болеет (с документом)</t>
  </si>
  <si>
    <t>В - выходной день согласно календаря</t>
  </si>
  <si>
    <t>постфикс А (работник оформлен постоянно)</t>
  </si>
  <si>
    <r>
      <t>постфикс Б (</t>
    </r>
    <r>
      <rPr>
        <b/>
        <i/>
        <sz val="12"/>
        <color indexed="8"/>
        <rFont val="Times New Roman"/>
        <family val="1"/>
        <charset val="204"/>
      </rPr>
      <t>работник не оформлен</t>
    </r>
    <r>
      <rPr>
        <sz val="12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</si>
</sst>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[h]:mm"/>
  </numFmts>
  <fonts count="2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sz val="14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/>
    <xf numFmtId="0" fontId="1" fillId="0" borderId="0" xfId="0" applyFont="1" applyAlignment="1"/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165" fontId="5" fillId="0" borderId="3" xfId="0" applyNumberFormat="1" applyFont="1" applyBorder="1" applyAlignment="1" applyProtection="1">
      <alignment horizontal="left"/>
      <protection locked="0"/>
    </xf>
    <xf numFmtId="165" fontId="6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5" fontId="5" fillId="0" borderId="10" xfId="0" applyNumberFormat="1" applyFont="1" applyBorder="1" applyAlignment="1" applyProtection="1">
      <alignment horizontal="left"/>
      <protection locked="0"/>
    </xf>
    <xf numFmtId="165" fontId="5" fillId="0" borderId="15" xfId="0" applyNumberFormat="1" applyFont="1" applyBorder="1" applyAlignment="1" applyProtection="1">
      <alignment horizontal="left"/>
      <protection locked="0"/>
    </xf>
    <xf numFmtId="165" fontId="5" fillId="0" borderId="16" xfId="0" applyNumberFormat="1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/>
    <xf numFmtId="0" fontId="0" fillId="0" borderId="26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164" fontId="0" fillId="0" borderId="28" xfId="0" applyNumberFormat="1" applyFill="1" applyBorder="1" applyAlignment="1" applyProtection="1">
      <alignment horizontal="center" vertical="center"/>
      <protection locked="0"/>
    </xf>
    <xf numFmtId="164" fontId="0" fillId="0" borderId="29" xfId="0" applyNumberForma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shrinkToFit="1"/>
    </xf>
    <xf numFmtId="1" fontId="14" fillId="0" borderId="15" xfId="0" applyNumberFormat="1" applyFont="1" applyFill="1" applyBorder="1" applyAlignment="1">
      <alignment horizontal="center" shrinkToFit="1"/>
    </xf>
    <xf numFmtId="1" fontId="15" fillId="0" borderId="15" xfId="0" applyNumberFormat="1" applyFont="1" applyFill="1" applyBorder="1" applyAlignment="1">
      <alignment horizontal="center" shrinkToFit="1"/>
    </xf>
    <xf numFmtId="1" fontId="9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shrinkToFit="1"/>
    </xf>
    <xf numFmtId="0" fontId="17" fillId="0" borderId="15" xfId="0" applyFont="1" applyFill="1" applyBorder="1" applyAlignment="1">
      <alignment horizontal="center" vertical="center" shrinkToFit="1"/>
    </xf>
    <xf numFmtId="1" fontId="17" fillId="0" borderId="15" xfId="0" applyNumberFormat="1" applyFont="1" applyFill="1" applyBorder="1" applyAlignment="1">
      <alignment horizontal="center" shrinkToFit="1"/>
    </xf>
    <xf numFmtId="1" fontId="18" fillId="0" borderId="15" xfId="0" applyNumberFormat="1" applyFont="1" applyFill="1" applyBorder="1" applyAlignment="1">
      <alignment horizont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left" vertical="top"/>
    </xf>
    <xf numFmtId="0" fontId="21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 shrinkToFit="1"/>
    </xf>
    <xf numFmtId="0" fontId="20" fillId="0" borderId="2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 shrinkToFit="1"/>
    </xf>
    <xf numFmtId="0" fontId="23" fillId="0" borderId="26" xfId="0" applyFont="1" applyFill="1" applyBorder="1" applyAlignment="1">
      <alignment shrinkToFit="1"/>
    </xf>
    <xf numFmtId="0" fontId="17" fillId="0" borderId="15" xfId="0" applyFont="1" applyFill="1" applyBorder="1" applyAlignment="1">
      <alignment shrinkToFit="1"/>
    </xf>
    <xf numFmtId="0" fontId="18" fillId="0" borderId="15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 shrinkToFit="1"/>
    </xf>
    <xf numFmtId="0" fontId="18" fillId="0" borderId="15" xfId="0" applyFont="1" applyFill="1" applyBorder="1" applyAlignment="1">
      <alignment horizontal="center" shrinkToFi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textRotation="90"/>
    </xf>
    <xf numFmtId="0" fontId="9" fillId="0" borderId="0" xfId="0" applyFont="1" applyFill="1"/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>
      <alignment vertical="top" wrapText="1"/>
    </xf>
  </cellXfs>
  <cellStyles count="1"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4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3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2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1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0" name="Line 3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8" name="Line 3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6" name="Line 3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5" name="Line 3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4" name="Line 3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3" name="Line 3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2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9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1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6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0" name="Line 3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1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3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5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7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9" name="Line 3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6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8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3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5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7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66676</xdr:colOff>
      <xdr:row>27</xdr:row>
      <xdr:rowOff>47624</xdr:rowOff>
    </xdr:from>
    <xdr:to>
      <xdr:col>9</xdr:col>
      <xdr:colOff>114300</xdr:colOff>
      <xdr:row>27</xdr:row>
      <xdr:rowOff>85723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 flipV="1">
          <a:off x="3552826" y="5267324"/>
          <a:ext cx="47624" cy="380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2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6" name="Line 3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7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9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1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3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5" name="Line 3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8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2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7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9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1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3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2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3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7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9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1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8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9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0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1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2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7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8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9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0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1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4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5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9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0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3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4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7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28575</xdr:rowOff>
    </xdr:from>
    <xdr:to>
      <xdr:col>6</xdr:col>
      <xdr:colOff>66676</xdr:colOff>
      <xdr:row>27</xdr:row>
      <xdr:rowOff>28575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 flipH="1" flipV="1">
          <a:off x="2714625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27</xdr:row>
      <xdr:rowOff>47625</xdr:rowOff>
    </xdr:from>
    <xdr:to>
      <xdr:col>26</xdr:col>
      <xdr:colOff>0</xdr:colOff>
      <xdr:row>27</xdr:row>
      <xdr:rowOff>57150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 flipV="1">
          <a:off x="8181975" y="5267325"/>
          <a:ext cx="85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0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1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4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5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6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9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0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1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2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3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4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5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6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7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0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1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4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5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6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9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0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1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2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3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6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7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0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2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3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4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5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6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9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0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1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2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3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6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7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0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1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2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3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4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5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6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9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27</xdr:row>
      <xdr:rowOff>28575</xdr:rowOff>
    </xdr:from>
    <xdr:to>
      <xdr:col>13</xdr:col>
      <xdr:colOff>66676</xdr:colOff>
      <xdr:row>27</xdr:row>
      <xdr:rowOff>28575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 flipH="1" flipV="1">
          <a:off x="4724400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1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2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3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4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5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6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7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0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1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2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4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5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6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7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8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9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0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1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2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3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4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5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6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7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0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1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4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5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6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7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8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9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0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1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2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3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4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6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7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0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1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2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3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4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5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6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7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8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9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0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1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2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3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6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7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30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27</xdr:row>
      <xdr:rowOff>28575</xdr:rowOff>
    </xdr:from>
    <xdr:to>
      <xdr:col>20</xdr:col>
      <xdr:colOff>66676</xdr:colOff>
      <xdr:row>27</xdr:row>
      <xdr:rowOff>28575</xdr:rowOff>
    </xdr:to>
    <xdr:sp macro="" textlink="">
      <xdr:nvSpPr>
        <xdr:cNvPr id="431" name="Line 1"/>
        <xdr:cNvSpPr>
          <a:spLocks noChangeShapeType="1"/>
        </xdr:cNvSpPr>
      </xdr:nvSpPr>
      <xdr:spPr bwMode="auto">
        <a:xfrm flipH="1" flipV="1">
          <a:off x="6667500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4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5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8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1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2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3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4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5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6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7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8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0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1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4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5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6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7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8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1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2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3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4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5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6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7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0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1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4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5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6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7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8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1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2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3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6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7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0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1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2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3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4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5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7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8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1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27</xdr:row>
      <xdr:rowOff>28575</xdr:rowOff>
    </xdr:from>
    <xdr:to>
      <xdr:col>27</xdr:col>
      <xdr:colOff>66676</xdr:colOff>
      <xdr:row>27</xdr:row>
      <xdr:rowOff>28575</xdr:rowOff>
    </xdr:to>
    <xdr:sp macro="" textlink="">
      <xdr:nvSpPr>
        <xdr:cNvPr id="502" name="Line 1"/>
        <xdr:cNvSpPr>
          <a:spLocks noChangeShapeType="1"/>
        </xdr:cNvSpPr>
      </xdr:nvSpPr>
      <xdr:spPr bwMode="auto">
        <a:xfrm flipH="1" flipV="1">
          <a:off x="8601075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3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4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5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6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7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8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9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4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5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8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9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0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1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2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3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4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5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6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7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2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4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5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6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7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8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9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0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1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2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3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4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5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6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7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8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4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5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6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8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0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2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3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7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2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27</xdr:row>
      <xdr:rowOff>28575</xdr:rowOff>
    </xdr:from>
    <xdr:to>
      <xdr:col>34</xdr:col>
      <xdr:colOff>66676</xdr:colOff>
      <xdr:row>27</xdr:row>
      <xdr:rowOff>28575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 flipH="1" flipV="1">
          <a:off x="10753725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6"/>
  <sheetViews>
    <sheetView tabSelected="1" workbookViewId="0">
      <selection activeCell="B20" sqref="B20:L20"/>
    </sheetView>
  </sheetViews>
  <sheetFormatPr defaultRowHeight="15" x14ac:dyDescent="0.25"/>
  <cols>
    <col min="1" max="1" width="3.85546875" style="48" bestFit="1" customWidth="1"/>
    <col min="2" max="2" width="3.5703125" style="48" customWidth="1"/>
    <col min="3" max="3" width="23.42578125" style="48" customWidth="1"/>
    <col min="4" max="4" width="10.42578125" style="48" customWidth="1"/>
    <col min="5" max="35" width="3.7109375" style="48" customWidth="1"/>
    <col min="36" max="37" width="7.5703125" style="48" customWidth="1"/>
    <col min="38" max="16384" width="9.140625" style="48"/>
  </cols>
  <sheetData>
    <row r="1" spans="1:37" x14ac:dyDescent="0.25">
      <c r="C1" s="49">
        <v>2015</v>
      </c>
      <c r="D1" s="49">
        <v>3</v>
      </c>
      <c r="N1" s="50"/>
    </row>
    <row r="2" spans="1:37" x14ac:dyDescent="0.25">
      <c r="A2" s="51" t="str">
        <f>CONCATENATE("Табель учета рабочего времени за"," ",INDEX(месяц,D1)," ",C1," ","г.","         ","ЦЕХ","         ","ПВХ")</f>
        <v>Табель учета рабочего времени за  март  2015 г.         ЦЕХ         ПВХ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ht="25.5" x14ac:dyDescent="0.35">
      <c r="A4" s="54" t="s">
        <v>16</v>
      </c>
      <c r="B4" s="55"/>
      <c r="C4" s="56" t="s">
        <v>17</v>
      </c>
      <c r="D4" s="57" t="s">
        <v>18</v>
      </c>
      <c r="E4" s="58" t="s">
        <v>19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0"/>
      <c r="AJ4" s="61" t="s">
        <v>20</v>
      </c>
      <c r="AK4" s="62"/>
    </row>
    <row r="5" spans="1:37" ht="19.5" thickBot="1" x14ac:dyDescent="0.35">
      <c r="A5" s="54"/>
      <c r="B5" s="55"/>
      <c r="C5" s="56"/>
      <c r="D5" s="57"/>
      <c r="E5" s="50" t="str">
        <f>INDEX(дн,WEEKDAY(E6,1))</f>
        <v>Вс</v>
      </c>
      <c r="F5" s="50" t="str">
        <f>INDEX(дн,WEEKDAY(F6,1))</f>
        <v>Пн</v>
      </c>
      <c r="G5" s="50" t="str">
        <f>INDEX(дн,WEEKDAY(G6,1))</f>
        <v>Вт</v>
      </c>
      <c r="H5" s="50" t="str">
        <f>INDEX(дн,WEEKDAY(H6,1))</f>
        <v>Ср</v>
      </c>
      <c r="I5" s="50" t="str">
        <f>INDEX(дн,WEEKDAY(I6,1))</f>
        <v>Чт</v>
      </c>
      <c r="J5" s="50" t="str">
        <f>INDEX(дн,WEEKDAY(J6,1))</f>
        <v>Пт</v>
      </c>
      <c r="K5" s="50" t="str">
        <f>INDEX(дн,WEEKDAY(K6,1))</f>
        <v>Сб</v>
      </c>
      <c r="L5" s="50" t="str">
        <f>INDEX(дн,WEEKDAY(L6,1))</f>
        <v>Вс</v>
      </c>
      <c r="M5" s="50" t="str">
        <f>INDEX(дн,WEEKDAY(M6,1))</f>
        <v>Пн</v>
      </c>
      <c r="N5" s="50" t="str">
        <f>INDEX(дн,WEEKDAY(N6,1))</f>
        <v>Вт</v>
      </c>
      <c r="O5" s="50" t="str">
        <f>INDEX(дн,WEEKDAY(O6,1))</f>
        <v>Ср</v>
      </c>
      <c r="P5" s="50" t="str">
        <f>INDEX(дн,WEEKDAY(P6,1))</f>
        <v>Чт</v>
      </c>
      <c r="Q5" s="50" t="str">
        <f>INDEX(дн,WEEKDAY(Q6,1))</f>
        <v>Пт</v>
      </c>
      <c r="R5" s="50" t="str">
        <f>INDEX(дн,WEEKDAY(R6,1))</f>
        <v>Сб</v>
      </c>
      <c r="S5" s="50" t="str">
        <f>INDEX(дн,WEEKDAY(S6,1))</f>
        <v>Вс</v>
      </c>
      <c r="T5" s="50" t="str">
        <f>INDEX(дн,WEEKDAY(T6,1))</f>
        <v>Пн</v>
      </c>
      <c r="U5" s="50" t="str">
        <f>INDEX(дн,WEEKDAY(U6,1))</f>
        <v>Вт</v>
      </c>
      <c r="V5" s="50" t="str">
        <f>INDEX(дн,WEEKDAY(V6,1))</f>
        <v>Ср</v>
      </c>
      <c r="W5" s="50" t="str">
        <f>INDEX(дн,WEEKDAY(W6,1))</f>
        <v>Чт</v>
      </c>
      <c r="X5" s="50" t="str">
        <f>INDEX(дн,WEEKDAY(X6,1))</f>
        <v>Пт</v>
      </c>
      <c r="Y5" s="50" t="str">
        <f>INDEX(дн,WEEKDAY(Y6,1))</f>
        <v>Сб</v>
      </c>
      <c r="Z5" s="50" t="str">
        <f>INDEX(дн,WEEKDAY(Z6,1))</f>
        <v>Вс</v>
      </c>
      <c r="AA5" s="50" t="str">
        <f>INDEX(дн,WEEKDAY(AA6,1))</f>
        <v>Пн</v>
      </c>
      <c r="AB5" s="50" t="str">
        <f>INDEX(дн,WEEKDAY(AB6,1))</f>
        <v>Вт</v>
      </c>
      <c r="AC5" s="50" t="str">
        <f>INDEX(дн,WEEKDAY(AC6,1))</f>
        <v>Ср</v>
      </c>
      <c r="AD5" s="50" t="str">
        <f>INDEX(дн,WEEKDAY(AD6,1))</f>
        <v>Чт</v>
      </c>
      <c r="AE5" s="50" t="str">
        <f>INDEX(дн,WEEKDAY(AE6,1))</f>
        <v>Пт</v>
      </c>
      <c r="AF5" s="50" t="str">
        <f>INDEX(дн,WEEKDAY(AF6,1))</f>
        <v>Сб</v>
      </c>
      <c r="AG5" s="50" t="str">
        <f>INDEX(дн,WEEKDAY(AG6,1))</f>
        <v>Вс</v>
      </c>
      <c r="AH5" s="50" t="str">
        <f>INDEX(дн,WEEKDAY(AH6,1))</f>
        <v>Пн</v>
      </c>
      <c r="AI5" s="50" t="str">
        <f>INDEX(дн,WEEKDAY(AI6,1))</f>
        <v>Вт</v>
      </c>
      <c r="AJ5" s="63"/>
      <c r="AK5" s="64"/>
    </row>
    <row r="6" spans="1:37" ht="15.75" customHeight="1" x14ac:dyDescent="0.25">
      <c r="A6" s="57" t="s">
        <v>21</v>
      </c>
      <c r="B6" s="55"/>
      <c r="C6" s="56"/>
      <c r="D6" s="65"/>
      <c r="E6" s="66">
        <f>DATE(C1,D1,1)</f>
        <v>42064</v>
      </c>
      <c r="F6" s="67">
        <f>E6+1</f>
        <v>42065</v>
      </c>
      <c r="G6" s="68">
        <f t="shared" ref="G6:AI6" si="0">F6+1</f>
        <v>42066</v>
      </c>
      <c r="H6" s="68">
        <f t="shared" si="0"/>
        <v>42067</v>
      </c>
      <c r="I6" s="68">
        <f t="shared" si="0"/>
        <v>42068</v>
      </c>
      <c r="J6" s="68">
        <f t="shared" si="0"/>
        <v>42069</v>
      </c>
      <c r="K6" s="68">
        <f t="shared" si="0"/>
        <v>42070</v>
      </c>
      <c r="L6" s="68">
        <f t="shared" si="0"/>
        <v>42071</v>
      </c>
      <c r="M6" s="68">
        <f t="shared" si="0"/>
        <v>42072</v>
      </c>
      <c r="N6" s="68">
        <f t="shared" si="0"/>
        <v>42073</v>
      </c>
      <c r="O6" s="68">
        <f t="shared" si="0"/>
        <v>42074</v>
      </c>
      <c r="P6" s="68">
        <f t="shared" si="0"/>
        <v>42075</v>
      </c>
      <c r="Q6" s="68">
        <f t="shared" si="0"/>
        <v>42076</v>
      </c>
      <c r="R6" s="68">
        <f t="shared" si="0"/>
        <v>42077</v>
      </c>
      <c r="S6" s="68">
        <f t="shared" si="0"/>
        <v>42078</v>
      </c>
      <c r="T6" s="68">
        <f t="shared" si="0"/>
        <v>42079</v>
      </c>
      <c r="U6" s="68">
        <f t="shared" si="0"/>
        <v>42080</v>
      </c>
      <c r="V6" s="68">
        <f t="shared" si="0"/>
        <v>42081</v>
      </c>
      <c r="W6" s="68">
        <f t="shared" si="0"/>
        <v>42082</v>
      </c>
      <c r="X6" s="68">
        <f t="shared" si="0"/>
        <v>42083</v>
      </c>
      <c r="Y6" s="68">
        <f t="shared" si="0"/>
        <v>42084</v>
      </c>
      <c r="Z6" s="68">
        <f t="shared" si="0"/>
        <v>42085</v>
      </c>
      <c r="AA6" s="68">
        <f t="shared" si="0"/>
        <v>42086</v>
      </c>
      <c r="AB6" s="68">
        <f t="shared" si="0"/>
        <v>42087</v>
      </c>
      <c r="AC6" s="68">
        <f t="shared" si="0"/>
        <v>42088</v>
      </c>
      <c r="AD6" s="68">
        <f t="shared" si="0"/>
        <v>42089</v>
      </c>
      <c r="AE6" s="68">
        <f t="shared" si="0"/>
        <v>42090</v>
      </c>
      <c r="AF6" s="68">
        <f t="shared" si="0"/>
        <v>42091</v>
      </c>
      <c r="AG6" s="68">
        <f t="shared" si="0"/>
        <v>42092</v>
      </c>
      <c r="AH6" s="68">
        <f t="shared" si="0"/>
        <v>42093</v>
      </c>
      <c r="AI6" s="68">
        <f t="shared" si="0"/>
        <v>42094</v>
      </c>
      <c r="AJ6" s="54" t="s">
        <v>22</v>
      </c>
      <c r="AK6" s="54" t="s">
        <v>23</v>
      </c>
    </row>
    <row r="7" spans="1:37" ht="18.75" x14ac:dyDescent="0.25">
      <c r="A7" s="57">
        <v>1</v>
      </c>
      <c r="B7" s="55"/>
      <c r="C7" s="69"/>
      <c r="D7" s="65"/>
      <c r="E7" s="66"/>
      <c r="F7" s="70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2"/>
      <c r="AF7" s="72"/>
      <c r="AG7" s="71"/>
      <c r="AH7" s="71"/>
      <c r="AI7" s="71"/>
      <c r="AJ7" s="73">
        <f>SUM(E7:AI7)</f>
        <v>0</v>
      </c>
      <c r="AK7" s="54">
        <f>COUNT(E7:AI7)</f>
        <v>0</v>
      </c>
    </row>
    <row r="8" spans="1:37" ht="18.75" x14ac:dyDescent="0.3">
      <c r="A8" s="74">
        <v>2</v>
      </c>
      <c r="B8" s="75"/>
      <c r="C8" s="76"/>
      <c r="D8" s="77"/>
      <c r="E8" s="78"/>
      <c r="F8" s="78"/>
      <c r="G8" s="78"/>
      <c r="H8" s="78"/>
      <c r="I8" s="78"/>
      <c r="J8" s="79"/>
      <c r="K8" s="79"/>
      <c r="L8" s="78"/>
      <c r="M8" s="78"/>
      <c r="N8" s="78"/>
      <c r="O8" s="78"/>
      <c r="P8" s="78"/>
      <c r="Q8" s="80"/>
      <c r="R8" s="80"/>
      <c r="S8" s="77"/>
      <c r="T8" s="77"/>
      <c r="U8" s="77"/>
      <c r="V8" s="77"/>
      <c r="W8" s="81"/>
      <c r="X8" s="80"/>
      <c r="Y8" s="80"/>
      <c r="Z8" s="77"/>
      <c r="AA8" s="77"/>
      <c r="AB8" s="77"/>
      <c r="AC8" s="77"/>
      <c r="AD8" s="77"/>
      <c r="AE8" s="80"/>
      <c r="AF8" s="80"/>
      <c r="AG8" s="77"/>
      <c r="AH8" s="77"/>
      <c r="AI8" s="77"/>
      <c r="AJ8" s="73">
        <f t="shared" ref="AJ8:AJ12" si="1">SUM(E8:AI8)</f>
        <v>0</v>
      </c>
      <c r="AK8" s="54">
        <f t="shared" ref="AK8:AK12" si="2">COUNT(E8:AI8)</f>
        <v>0</v>
      </c>
    </row>
    <row r="9" spans="1:37" ht="18.75" x14ac:dyDescent="0.3">
      <c r="A9" s="82">
        <v>3</v>
      </c>
      <c r="B9" s="75"/>
      <c r="C9" s="83"/>
      <c r="D9" s="84"/>
      <c r="E9" s="85"/>
      <c r="F9" s="78"/>
      <c r="G9" s="85"/>
      <c r="H9" s="78"/>
      <c r="I9" s="86"/>
      <c r="J9" s="79"/>
      <c r="K9" s="79"/>
      <c r="L9" s="87"/>
      <c r="M9" s="87"/>
      <c r="N9" s="88"/>
      <c r="O9" s="87"/>
      <c r="P9" s="88"/>
      <c r="Q9" s="80"/>
      <c r="R9" s="80"/>
      <c r="S9" s="89"/>
      <c r="T9" s="90"/>
      <c r="U9" s="90"/>
      <c r="V9" s="90"/>
      <c r="W9" s="90"/>
      <c r="X9" s="80"/>
      <c r="Y9" s="80"/>
      <c r="Z9" s="91"/>
      <c r="AA9" s="91"/>
      <c r="AB9" s="77"/>
      <c r="AC9" s="77"/>
      <c r="AD9" s="77"/>
      <c r="AE9" s="80"/>
      <c r="AF9" s="80"/>
      <c r="AG9" s="77"/>
      <c r="AH9" s="91"/>
      <c r="AI9" s="91"/>
      <c r="AJ9" s="73">
        <f t="shared" si="1"/>
        <v>0</v>
      </c>
      <c r="AK9" s="54">
        <f t="shared" si="2"/>
        <v>0</v>
      </c>
    </row>
    <row r="10" spans="1:37" ht="18.75" x14ac:dyDescent="0.3">
      <c r="A10" s="82">
        <v>4</v>
      </c>
      <c r="B10" s="75"/>
      <c r="C10" s="92"/>
      <c r="D10" s="84"/>
      <c r="E10" s="85"/>
      <c r="F10" s="78"/>
      <c r="G10" s="85"/>
      <c r="H10" s="78"/>
      <c r="I10" s="86"/>
      <c r="J10" s="79"/>
      <c r="K10" s="79"/>
      <c r="L10" s="87"/>
      <c r="M10" s="87"/>
      <c r="N10" s="88"/>
      <c r="O10" s="87"/>
      <c r="P10" s="88"/>
      <c r="Q10" s="80"/>
      <c r="R10" s="80"/>
      <c r="S10" s="85"/>
      <c r="T10" s="85"/>
      <c r="U10" s="85"/>
      <c r="V10" s="85"/>
      <c r="W10" s="85"/>
      <c r="X10" s="80"/>
      <c r="Y10" s="80"/>
      <c r="Z10" s="91"/>
      <c r="AA10" s="91"/>
      <c r="AB10" s="77"/>
      <c r="AC10" s="77"/>
      <c r="AD10" s="77"/>
      <c r="AE10" s="80"/>
      <c r="AF10" s="80"/>
      <c r="AG10" s="77"/>
      <c r="AH10" s="91"/>
      <c r="AI10" s="91"/>
      <c r="AJ10" s="73">
        <f t="shared" si="1"/>
        <v>0</v>
      </c>
      <c r="AK10" s="54">
        <f t="shared" si="2"/>
        <v>0</v>
      </c>
    </row>
    <row r="11" spans="1:37" ht="15.75" x14ac:dyDescent="0.25">
      <c r="A11" s="57"/>
      <c r="B11" s="75"/>
      <c r="C11" s="93"/>
      <c r="D11" s="77"/>
      <c r="E11" s="94"/>
      <c r="F11" s="78"/>
      <c r="G11" s="94"/>
      <c r="H11" s="78"/>
      <c r="I11" s="78"/>
      <c r="J11" s="78"/>
      <c r="K11" s="71"/>
      <c r="L11" s="95"/>
      <c r="M11" s="95"/>
      <c r="N11" s="95"/>
      <c r="O11" s="88"/>
      <c r="P11" s="88"/>
      <c r="Q11" s="96"/>
      <c r="R11" s="96"/>
      <c r="S11" s="96"/>
      <c r="T11" s="96"/>
      <c r="U11" s="96"/>
      <c r="V11" s="94"/>
      <c r="W11" s="94"/>
      <c r="X11" s="97"/>
      <c r="Y11" s="97"/>
      <c r="Z11" s="98"/>
      <c r="AA11" s="98"/>
      <c r="AB11" s="98"/>
      <c r="AC11" s="98"/>
      <c r="AD11" s="77"/>
      <c r="AE11" s="80"/>
      <c r="AF11" s="80"/>
      <c r="AG11" s="98"/>
      <c r="AH11" s="98"/>
      <c r="AI11" s="97"/>
      <c r="AJ11" s="73">
        <f t="shared" si="1"/>
        <v>0</v>
      </c>
      <c r="AK11" s="54">
        <f t="shared" si="2"/>
        <v>0</v>
      </c>
    </row>
    <row r="12" spans="1:37" ht="15.75" x14ac:dyDescent="0.25">
      <c r="A12" s="57"/>
      <c r="B12" s="75"/>
      <c r="C12" s="93"/>
      <c r="D12" s="77"/>
      <c r="E12" s="94"/>
      <c r="F12" s="78"/>
      <c r="G12" s="94"/>
      <c r="H12" s="78"/>
      <c r="I12" s="78"/>
      <c r="J12" s="78"/>
      <c r="K12" s="71"/>
      <c r="L12" s="95"/>
      <c r="M12" s="95"/>
      <c r="N12" s="95"/>
      <c r="O12" s="95"/>
      <c r="P12" s="95"/>
      <c r="Q12" s="96"/>
      <c r="R12" s="96"/>
      <c r="S12" s="96"/>
      <c r="T12" s="96"/>
      <c r="U12" s="96"/>
      <c r="V12" s="94"/>
      <c r="W12" s="94"/>
      <c r="X12" s="97"/>
      <c r="Y12" s="97"/>
      <c r="Z12" s="98"/>
      <c r="AA12" s="98"/>
      <c r="AB12" s="98"/>
      <c r="AC12" s="98"/>
      <c r="AD12" s="77"/>
      <c r="AE12" s="80"/>
      <c r="AF12" s="80"/>
      <c r="AG12" s="98"/>
      <c r="AH12" s="98"/>
      <c r="AI12" s="97"/>
      <c r="AJ12" s="73">
        <f t="shared" si="1"/>
        <v>0</v>
      </c>
      <c r="AK12" s="54">
        <f t="shared" si="2"/>
        <v>0</v>
      </c>
    </row>
    <row r="13" spans="1:37" ht="15.75" x14ac:dyDescent="0.25">
      <c r="A13" s="99"/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</row>
    <row r="14" spans="1:37" ht="15.75" x14ac:dyDescent="0.25">
      <c r="A14" s="99"/>
      <c r="B14" s="100"/>
      <c r="C14" s="102" t="s">
        <v>24</v>
      </c>
      <c r="D14" s="101"/>
      <c r="E14" s="101"/>
      <c r="F14" s="101"/>
      <c r="G14" s="101"/>
      <c r="H14" s="101"/>
      <c r="I14" s="101"/>
      <c r="J14" s="101"/>
      <c r="K14" s="103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</row>
    <row r="15" spans="1:37" ht="15.7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</row>
    <row r="16" spans="1:37" ht="31.5" x14ac:dyDescent="0.25">
      <c r="A16" s="104"/>
      <c r="B16" s="105"/>
      <c r="C16" s="106" t="s">
        <v>25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7" ht="15.75" x14ac:dyDescent="0.25">
      <c r="A17" s="104"/>
      <c r="B17" s="108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ht="15.75" x14ac:dyDescent="0.25">
      <c r="A18" s="104"/>
      <c r="B18" s="108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  <c r="O18" s="107"/>
      <c r="P18" s="107"/>
      <c r="Q18" s="107"/>
      <c r="R18" s="107"/>
      <c r="S18" s="107"/>
      <c r="T18" s="107"/>
      <c r="U18" s="107"/>
      <c r="V18" s="107"/>
      <c r="W18" s="109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ht="15.75" x14ac:dyDescent="0.25">
      <c r="A19" s="104"/>
      <c r="B19" s="110" t="s">
        <v>26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ht="15.75" x14ac:dyDescent="0.25">
      <c r="A20" s="104"/>
      <c r="B20" s="110" t="s">
        <v>27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ht="15.75" x14ac:dyDescent="0.25">
      <c r="A21" s="104"/>
      <c r="B21" s="110" t="s">
        <v>28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ht="15.75" x14ac:dyDescent="0.25">
      <c r="A22" s="104"/>
      <c r="B22" s="110" t="s">
        <v>29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ht="15.75" x14ac:dyDescent="0.25">
      <c r="A23" s="104"/>
      <c r="B23" s="110" t="s">
        <v>30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ht="15.75" x14ac:dyDescent="0.25">
      <c r="A24" s="104"/>
      <c r="B24" s="110" t="s">
        <v>31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ht="15.75" x14ac:dyDescent="0.25">
      <c r="A25" s="104"/>
      <c r="B25" s="110" t="s">
        <v>32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ht="15.75" x14ac:dyDescent="0.25">
      <c r="A26" s="104"/>
      <c r="B26" s="110" t="s">
        <v>33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</row>
  </sheetData>
  <mergeCells count="12">
    <mergeCell ref="B21:L21"/>
    <mergeCell ref="B22:L22"/>
    <mergeCell ref="B23:L23"/>
    <mergeCell ref="B24:L24"/>
    <mergeCell ref="B25:L25"/>
    <mergeCell ref="B26:L26"/>
    <mergeCell ref="A2:AK3"/>
    <mergeCell ref="C4:C6"/>
    <mergeCell ref="E4:AI4"/>
    <mergeCell ref="AJ4:AK4"/>
    <mergeCell ref="B19:L19"/>
    <mergeCell ref="B20:L20"/>
  </mergeCells>
  <conditionalFormatting sqref="E5:AI12">
    <cfRule type="expression" priority="1">
      <formula>INDEX(дн,WEEKDAY(E$6,1))="Вс"</formula>
    </cfRule>
    <cfRule type="expression" dxfId="2" priority="2">
      <formula>INDEX(дн,WEEKDAY(E$6,1))="Сб"</formula>
    </cfRule>
    <cfRule type="expression" dxfId="3" priority="3">
      <formula>INDEX(дн,WEEKDAY(E$6,1))="Вс"</formula>
    </cfRule>
  </conditionalFormatting>
  <dataValidations count="2">
    <dataValidation type="list" allowBlank="1" showInputMessage="1" showErrorMessage="1" sqref="D1">
      <formula1>"1,2,3,4,5,6,7,8,9,10,11,12"</formula1>
    </dataValidation>
    <dataValidation type="list" allowBlank="1" showInputMessage="1" showErrorMessage="1" sqref="C1">
      <formula1>" 2013, 2014, 2015, 2016, 2017, 2018, 2019, 2020, 2021, 2022, 2023, 2024, 2025, 2026, 2027, 2028, 2029, 2030                 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>
      <selection activeCell="O7" sqref="O7"/>
    </sheetView>
  </sheetViews>
  <sheetFormatPr defaultRowHeight="15" x14ac:dyDescent="0.25"/>
  <cols>
    <col min="1" max="1" width="13.28515625" style="5" customWidth="1"/>
    <col min="2" max="2" width="9.85546875" style="5" customWidth="1"/>
    <col min="3" max="3" width="4.28515625" style="5" customWidth="1"/>
    <col min="4" max="10" width="4.140625" style="5" customWidth="1"/>
    <col min="11" max="12" width="4.7109375" style="5" customWidth="1"/>
    <col min="13" max="14" width="4.140625" style="5" customWidth="1"/>
    <col min="15" max="15" width="4.28515625" style="5" customWidth="1"/>
    <col min="16" max="33" width="4.140625" style="5" customWidth="1"/>
    <col min="34" max="34" width="7.42578125" style="5" customWidth="1"/>
    <col min="35" max="35" width="8.7109375" style="5" customWidth="1"/>
    <col min="36" max="36" width="6.7109375" style="5" customWidth="1"/>
    <col min="37" max="37" width="8" style="5" customWidth="1"/>
    <col min="38" max="38" width="9.140625" style="5"/>
    <col min="39" max="39" width="10.85546875" style="5" customWidth="1"/>
    <col min="40" max="16384" width="9.140625" style="5"/>
  </cols>
  <sheetData>
    <row r="1" spans="1:39" x14ac:dyDescent="0.25">
      <c r="A1" s="1">
        <v>2015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X1" s="6"/>
      <c r="Y1" s="6"/>
      <c r="Z1" s="6"/>
      <c r="AA1" s="6"/>
      <c r="AI1" s="5" t="s">
        <v>0</v>
      </c>
      <c r="AK1" s="3"/>
      <c r="AL1" s="3"/>
      <c r="AM1" s="3"/>
    </row>
    <row r="2" spans="1:39" x14ac:dyDescent="0.25">
      <c r="A2" s="1">
        <v>3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AK2" s="4"/>
      <c r="AL2" s="4"/>
      <c r="AM2" s="4"/>
    </row>
    <row r="3" spans="1:39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"/>
      <c r="L3" s="4"/>
      <c r="M3" s="4"/>
      <c r="N3" s="4"/>
      <c r="O3" s="4"/>
      <c r="P3" s="4"/>
      <c r="Q3" s="4"/>
      <c r="R3" s="4"/>
      <c r="AK3" s="4"/>
      <c r="AL3" s="4"/>
      <c r="AM3" s="4"/>
    </row>
    <row r="4" spans="1:39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7"/>
      <c r="L4" s="7"/>
      <c r="M4" s="7"/>
      <c r="N4" s="7"/>
      <c r="O4" s="7"/>
      <c r="P4" s="7"/>
      <c r="Q4" s="7"/>
      <c r="R4" s="7"/>
    </row>
    <row r="5" spans="1:39" ht="18.75" x14ac:dyDescent="0.3">
      <c r="K5" s="8"/>
      <c r="M5" s="8"/>
      <c r="N5" s="9" t="s">
        <v>2</v>
      </c>
      <c r="O5" s="8"/>
      <c r="P5" s="8"/>
      <c r="Q5" s="8"/>
      <c r="R5" s="8"/>
      <c r="AI5" s="5" t="s">
        <v>3</v>
      </c>
    </row>
    <row r="6" spans="1:39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4"/>
      <c r="L6" s="4"/>
      <c r="M6" s="4"/>
      <c r="N6" s="10" t="s">
        <v>4</v>
      </c>
      <c r="O6" s="39" t="str">
        <f>INDEX(месяц,A2)</f>
        <v xml:space="preserve"> март </v>
      </c>
      <c r="P6" s="39"/>
      <c r="Q6" s="39"/>
      <c r="R6" s="39"/>
      <c r="S6" s="39"/>
      <c r="T6" s="40">
        <f>A1</f>
        <v>2015</v>
      </c>
      <c r="U6" s="40"/>
      <c r="V6" s="5" t="s">
        <v>5</v>
      </c>
      <c r="AI6" s="3"/>
      <c r="AJ6" s="3"/>
      <c r="AK6" s="3"/>
      <c r="AL6" s="3"/>
      <c r="AM6" s="3"/>
    </row>
    <row r="7" spans="1:39" x14ac:dyDescent="0.25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11"/>
      <c r="L7" s="11"/>
      <c r="M7" s="11"/>
      <c r="N7" s="11"/>
      <c r="O7" s="11"/>
      <c r="P7" s="11"/>
      <c r="Q7" s="11"/>
      <c r="R7" s="11"/>
    </row>
    <row r="8" spans="1:39" ht="15.75" thickBot="1" x14ac:dyDescent="0.3"/>
    <row r="9" spans="1:39" x14ac:dyDescent="0.25">
      <c r="A9" s="41" t="s">
        <v>7</v>
      </c>
      <c r="B9" s="44" t="s">
        <v>8</v>
      </c>
      <c r="C9" s="31">
        <f>DATE(A1,A2,1)</f>
        <v>42064</v>
      </c>
      <c r="D9" s="31">
        <f>C9+1</f>
        <v>42065</v>
      </c>
      <c r="E9" s="31">
        <f>D9+1</f>
        <v>42066</v>
      </c>
      <c r="F9" s="31">
        <f t="shared" ref="F9:AG10" si="0">E9+1</f>
        <v>42067</v>
      </c>
      <c r="G9" s="31">
        <f t="shared" si="0"/>
        <v>42068</v>
      </c>
      <c r="H9" s="31">
        <f t="shared" si="0"/>
        <v>42069</v>
      </c>
      <c r="I9" s="31">
        <f t="shared" si="0"/>
        <v>42070</v>
      </c>
      <c r="J9" s="31">
        <f t="shared" si="0"/>
        <v>42071</v>
      </c>
      <c r="K9" s="31">
        <f t="shared" si="0"/>
        <v>42072</v>
      </c>
      <c r="L9" s="31">
        <f t="shared" si="0"/>
        <v>42073</v>
      </c>
      <c r="M9" s="31">
        <f t="shared" si="0"/>
        <v>42074</v>
      </c>
      <c r="N9" s="31">
        <f t="shared" si="0"/>
        <v>42075</v>
      </c>
      <c r="O9" s="31">
        <f t="shared" si="0"/>
        <v>42076</v>
      </c>
      <c r="P9" s="31">
        <f t="shared" si="0"/>
        <v>42077</v>
      </c>
      <c r="Q9" s="31">
        <f t="shared" si="0"/>
        <v>42078</v>
      </c>
      <c r="R9" s="31">
        <f t="shared" si="0"/>
        <v>42079</v>
      </c>
      <c r="S9" s="31">
        <f t="shared" si="0"/>
        <v>42080</v>
      </c>
      <c r="T9" s="31">
        <f t="shared" si="0"/>
        <v>42081</v>
      </c>
      <c r="U9" s="31">
        <f t="shared" si="0"/>
        <v>42082</v>
      </c>
      <c r="V9" s="31">
        <f t="shared" si="0"/>
        <v>42083</v>
      </c>
      <c r="W9" s="31">
        <f t="shared" si="0"/>
        <v>42084</v>
      </c>
      <c r="X9" s="31">
        <f t="shared" si="0"/>
        <v>42085</v>
      </c>
      <c r="Y9" s="31">
        <f t="shared" si="0"/>
        <v>42086</v>
      </c>
      <c r="Z9" s="31">
        <f t="shared" si="0"/>
        <v>42087</v>
      </c>
      <c r="AA9" s="31">
        <f t="shared" si="0"/>
        <v>42088</v>
      </c>
      <c r="AB9" s="31">
        <f t="shared" si="0"/>
        <v>42089</v>
      </c>
      <c r="AC9" s="31">
        <f t="shared" si="0"/>
        <v>42090</v>
      </c>
      <c r="AD9" s="31">
        <f t="shared" si="0"/>
        <v>42091</v>
      </c>
      <c r="AE9" s="31">
        <f t="shared" si="0"/>
        <v>42092</v>
      </c>
      <c r="AF9" s="31">
        <f t="shared" si="0"/>
        <v>42093</v>
      </c>
      <c r="AG9" s="33">
        <f t="shared" si="0"/>
        <v>42094</v>
      </c>
      <c r="AH9" s="35" t="s">
        <v>9</v>
      </c>
      <c r="AI9" s="25" t="s">
        <v>10</v>
      </c>
      <c r="AJ9" s="25" t="s">
        <v>11</v>
      </c>
      <c r="AK9" s="25" t="s">
        <v>12</v>
      </c>
      <c r="AL9" s="25" t="s">
        <v>13</v>
      </c>
      <c r="AM9" s="28" t="s">
        <v>14</v>
      </c>
    </row>
    <row r="10" spans="1:39" ht="15.75" thickBot="1" x14ac:dyDescent="0.3">
      <c r="A10" s="42"/>
      <c r="B10" s="45"/>
      <c r="C10" s="32"/>
      <c r="D10" s="32">
        <f>C9+1</f>
        <v>42065</v>
      </c>
      <c r="E10" s="32">
        <f t="shared" ref="E10" si="1">D10+1</f>
        <v>42066</v>
      </c>
      <c r="F10" s="32">
        <f t="shared" si="0"/>
        <v>42067</v>
      </c>
      <c r="G10" s="32">
        <f t="shared" si="0"/>
        <v>42068</v>
      </c>
      <c r="H10" s="32">
        <f t="shared" si="0"/>
        <v>42069</v>
      </c>
      <c r="I10" s="32">
        <f t="shared" si="0"/>
        <v>42070</v>
      </c>
      <c r="J10" s="32">
        <f t="shared" si="0"/>
        <v>42071</v>
      </c>
      <c r="K10" s="32">
        <f t="shared" si="0"/>
        <v>42072</v>
      </c>
      <c r="L10" s="32">
        <f t="shared" si="0"/>
        <v>42073</v>
      </c>
      <c r="M10" s="32">
        <f t="shared" si="0"/>
        <v>42074</v>
      </c>
      <c r="N10" s="32">
        <f t="shared" si="0"/>
        <v>42075</v>
      </c>
      <c r="O10" s="32">
        <f t="shared" si="0"/>
        <v>42076</v>
      </c>
      <c r="P10" s="32">
        <f t="shared" si="0"/>
        <v>42077</v>
      </c>
      <c r="Q10" s="32">
        <f t="shared" si="0"/>
        <v>42078</v>
      </c>
      <c r="R10" s="32">
        <f t="shared" si="0"/>
        <v>42079</v>
      </c>
      <c r="S10" s="32">
        <f t="shared" si="0"/>
        <v>42080</v>
      </c>
      <c r="T10" s="32">
        <f t="shared" si="0"/>
        <v>42081</v>
      </c>
      <c r="U10" s="32">
        <f t="shared" si="0"/>
        <v>42082</v>
      </c>
      <c r="V10" s="32">
        <f t="shared" si="0"/>
        <v>42083</v>
      </c>
      <c r="W10" s="32">
        <f t="shared" si="0"/>
        <v>42084</v>
      </c>
      <c r="X10" s="32">
        <f t="shared" si="0"/>
        <v>42085</v>
      </c>
      <c r="Y10" s="32">
        <f t="shared" si="0"/>
        <v>42086</v>
      </c>
      <c r="Z10" s="32">
        <f t="shared" si="0"/>
        <v>42087</v>
      </c>
      <c r="AA10" s="32">
        <f t="shared" si="0"/>
        <v>42088</v>
      </c>
      <c r="AB10" s="32">
        <f t="shared" si="0"/>
        <v>42089</v>
      </c>
      <c r="AC10" s="32">
        <f t="shared" si="0"/>
        <v>42090</v>
      </c>
      <c r="AD10" s="32">
        <f t="shared" si="0"/>
        <v>42091</v>
      </c>
      <c r="AE10" s="32">
        <f t="shared" si="0"/>
        <v>42092</v>
      </c>
      <c r="AF10" s="32">
        <f t="shared" si="0"/>
        <v>42093</v>
      </c>
      <c r="AG10" s="34">
        <f t="shared" si="0"/>
        <v>42094</v>
      </c>
      <c r="AH10" s="36"/>
      <c r="AI10" s="26"/>
      <c r="AJ10" s="26"/>
      <c r="AK10" s="26"/>
      <c r="AL10" s="26"/>
      <c r="AM10" s="29"/>
    </row>
    <row r="11" spans="1:39" ht="15.75" thickBot="1" x14ac:dyDescent="0.3">
      <c r="A11" s="43"/>
      <c r="B11" s="46"/>
      <c r="C11" s="12" t="str">
        <f>INDEX(дн,WEEKDAY(C9,1))</f>
        <v>Вс</v>
      </c>
      <c r="D11" s="12" t="str">
        <f t="shared" ref="D11:AG11" si="2">INDEX(дн,WEEKDAY(D10,1))</f>
        <v>Пн</v>
      </c>
      <c r="E11" s="12" t="str">
        <f t="shared" si="2"/>
        <v>Вт</v>
      </c>
      <c r="F11" s="12" t="str">
        <f t="shared" si="2"/>
        <v>Ср</v>
      </c>
      <c r="G11" s="12" t="str">
        <f t="shared" si="2"/>
        <v>Чт</v>
      </c>
      <c r="H11" s="12" t="str">
        <f t="shared" si="2"/>
        <v>Пт</v>
      </c>
      <c r="I11" s="12" t="str">
        <f t="shared" si="2"/>
        <v>Сб</v>
      </c>
      <c r="J11" s="12" t="str">
        <f t="shared" si="2"/>
        <v>Вс</v>
      </c>
      <c r="K11" s="12" t="str">
        <f t="shared" si="2"/>
        <v>Пн</v>
      </c>
      <c r="L11" s="12" t="str">
        <f t="shared" si="2"/>
        <v>Вт</v>
      </c>
      <c r="M11" s="12" t="str">
        <f t="shared" si="2"/>
        <v>Ср</v>
      </c>
      <c r="N11" s="12" t="str">
        <f t="shared" si="2"/>
        <v>Чт</v>
      </c>
      <c r="O11" s="12" t="str">
        <f t="shared" si="2"/>
        <v>Пт</v>
      </c>
      <c r="P11" s="12" t="str">
        <f t="shared" si="2"/>
        <v>Сб</v>
      </c>
      <c r="Q11" s="12" t="str">
        <f t="shared" si="2"/>
        <v>Вс</v>
      </c>
      <c r="R11" s="12" t="str">
        <f t="shared" si="2"/>
        <v>Пн</v>
      </c>
      <c r="S11" s="12" t="str">
        <f t="shared" si="2"/>
        <v>Вт</v>
      </c>
      <c r="T11" s="12" t="str">
        <f t="shared" si="2"/>
        <v>Ср</v>
      </c>
      <c r="U11" s="12" t="str">
        <f t="shared" si="2"/>
        <v>Чт</v>
      </c>
      <c r="V11" s="12" t="str">
        <f t="shared" si="2"/>
        <v>Пт</v>
      </c>
      <c r="W11" s="12" t="str">
        <f t="shared" si="2"/>
        <v>Сб</v>
      </c>
      <c r="X11" s="12" t="str">
        <f t="shared" si="2"/>
        <v>Вс</v>
      </c>
      <c r="Y11" s="12" t="str">
        <f t="shared" si="2"/>
        <v>Пн</v>
      </c>
      <c r="Z11" s="12" t="str">
        <f t="shared" si="2"/>
        <v>Вт</v>
      </c>
      <c r="AA11" s="12" t="str">
        <f t="shared" si="2"/>
        <v>Ср</v>
      </c>
      <c r="AB11" s="12" t="str">
        <f t="shared" si="2"/>
        <v>Чт</v>
      </c>
      <c r="AC11" s="12" t="str">
        <f t="shared" si="2"/>
        <v>Пт</v>
      </c>
      <c r="AD11" s="12" t="str">
        <f t="shared" si="2"/>
        <v>Сб</v>
      </c>
      <c r="AE11" s="12" t="str">
        <f t="shared" si="2"/>
        <v>Вс</v>
      </c>
      <c r="AF11" s="12" t="str">
        <f t="shared" si="2"/>
        <v>Пн</v>
      </c>
      <c r="AG11" s="13" t="str">
        <f t="shared" si="2"/>
        <v>Вт</v>
      </c>
      <c r="AH11" s="37"/>
      <c r="AI11" s="27"/>
      <c r="AJ11" s="27"/>
      <c r="AK11" s="27"/>
      <c r="AL11" s="27"/>
      <c r="AM11" s="30"/>
    </row>
    <row r="12" spans="1:39" ht="15" customHeight="1" x14ac:dyDescent="0.25">
      <c r="A12" s="14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>
        <f>SUM(C12:AG12)</f>
        <v>0</v>
      </c>
      <c r="AI12" s="18">
        <f>COUNTIF(C12:AG12,"Б")</f>
        <v>0</v>
      </c>
      <c r="AJ12" s="19">
        <f>COUNTIF(C12:AG12,"О")</f>
        <v>0</v>
      </c>
      <c r="AK12" s="19">
        <f>COUNTIF(C12:AG12,"В")</f>
        <v>0</v>
      </c>
      <c r="AL12" s="19">
        <f>COUNTIF(C12:AG12,"Р")</f>
        <v>0</v>
      </c>
      <c r="AM12" s="19">
        <f>COUNTIF(C12:AG12,"&gt;0")</f>
        <v>0</v>
      </c>
    </row>
    <row r="13" spans="1:39" x14ac:dyDescent="0.25">
      <c r="A13" s="20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  <c r="AH13" s="17">
        <f t="shared" ref="AH13:AH26" si="3">SUM(C13:AG13)</f>
        <v>0</v>
      </c>
      <c r="AI13" s="18">
        <f t="shared" ref="AI13:AI26" si="4">COUNTIF(C13:AG13,"Б")</f>
        <v>0</v>
      </c>
      <c r="AJ13" s="19">
        <f t="shared" ref="AJ13:AJ26" si="5">COUNTIF(C13:AG13,"О")</f>
        <v>0</v>
      </c>
      <c r="AK13" s="19">
        <f t="shared" ref="AK13:AK26" si="6">COUNTIF(C13:AG13,"В")</f>
        <v>0</v>
      </c>
      <c r="AL13" s="19">
        <f t="shared" ref="AL13:AL26" si="7">COUNTIF(C13:AG13,"Р")</f>
        <v>0</v>
      </c>
      <c r="AM13" s="19">
        <f t="shared" ref="AM13:AM26" si="8">COUNTIF(C13:AG13,"&gt;0")</f>
        <v>0</v>
      </c>
    </row>
    <row r="14" spans="1:39" x14ac:dyDescent="0.25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4"/>
      <c r="AH14" s="17">
        <f t="shared" si="3"/>
        <v>0</v>
      </c>
      <c r="AI14" s="18">
        <f t="shared" si="4"/>
        <v>0</v>
      </c>
      <c r="AJ14" s="19">
        <f t="shared" si="5"/>
        <v>0</v>
      </c>
      <c r="AK14" s="19">
        <f t="shared" si="6"/>
        <v>0</v>
      </c>
      <c r="AL14" s="19">
        <f t="shared" si="7"/>
        <v>0</v>
      </c>
      <c r="AM14" s="19">
        <f t="shared" si="8"/>
        <v>0</v>
      </c>
    </row>
    <row r="15" spans="1:39" x14ac:dyDescent="0.25">
      <c r="A15" s="20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  <c r="AH15" s="17">
        <f t="shared" si="3"/>
        <v>0</v>
      </c>
      <c r="AI15" s="18">
        <f t="shared" si="4"/>
        <v>0</v>
      </c>
      <c r="AJ15" s="19">
        <f t="shared" si="5"/>
        <v>0</v>
      </c>
      <c r="AK15" s="19">
        <f t="shared" si="6"/>
        <v>0</v>
      </c>
      <c r="AL15" s="19">
        <f t="shared" si="7"/>
        <v>0</v>
      </c>
      <c r="AM15" s="19">
        <f t="shared" si="8"/>
        <v>0</v>
      </c>
    </row>
    <row r="16" spans="1:39" x14ac:dyDescent="0.25">
      <c r="A16" s="20"/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4"/>
      <c r="AH16" s="17">
        <f t="shared" si="3"/>
        <v>0</v>
      </c>
      <c r="AI16" s="18">
        <f t="shared" si="4"/>
        <v>0</v>
      </c>
      <c r="AJ16" s="19">
        <f t="shared" si="5"/>
        <v>0</v>
      </c>
      <c r="AK16" s="19">
        <f t="shared" si="6"/>
        <v>0</v>
      </c>
      <c r="AL16" s="19">
        <f t="shared" si="7"/>
        <v>0</v>
      </c>
      <c r="AM16" s="19">
        <f t="shared" si="8"/>
        <v>0</v>
      </c>
    </row>
    <row r="17" spans="1:39" x14ac:dyDescent="0.25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4"/>
      <c r="AH17" s="17">
        <f t="shared" si="3"/>
        <v>0</v>
      </c>
      <c r="AI17" s="18">
        <f t="shared" si="4"/>
        <v>0</v>
      </c>
      <c r="AJ17" s="19">
        <f t="shared" si="5"/>
        <v>0</v>
      </c>
      <c r="AK17" s="19">
        <f t="shared" si="6"/>
        <v>0</v>
      </c>
      <c r="AL17" s="19">
        <f t="shared" si="7"/>
        <v>0</v>
      </c>
      <c r="AM17" s="19">
        <f t="shared" si="8"/>
        <v>0</v>
      </c>
    </row>
    <row r="18" spans="1:39" x14ac:dyDescent="0.25">
      <c r="A18" s="20"/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17">
        <f t="shared" si="3"/>
        <v>0</v>
      </c>
      <c r="AI18" s="18">
        <f t="shared" si="4"/>
        <v>0</v>
      </c>
      <c r="AJ18" s="19">
        <f t="shared" si="5"/>
        <v>0</v>
      </c>
      <c r="AK18" s="19">
        <f t="shared" si="6"/>
        <v>0</v>
      </c>
      <c r="AL18" s="19">
        <f t="shared" si="7"/>
        <v>0</v>
      </c>
      <c r="AM18" s="19">
        <f t="shared" si="8"/>
        <v>0</v>
      </c>
    </row>
    <row r="19" spans="1:39" x14ac:dyDescent="0.25">
      <c r="A19" s="20"/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H19" s="17">
        <f t="shared" si="3"/>
        <v>0</v>
      </c>
      <c r="AI19" s="18">
        <f t="shared" si="4"/>
        <v>0</v>
      </c>
      <c r="AJ19" s="19">
        <f t="shared" si="5"/>
        <v>0</v>
      </c>
      <c r="AK19" s="19">
        <f t="shared" si="6"/>
        <v>0</v>
      </c>
      <c r="AL19" s="19">
        <f t="shared" si="7"/>
        <v>0</v>
      </c>
      <c r="AM19" s="19">
        <f t="shared" si="8"/>
        <v>0</v>
      </c>
    </row>
    <row r="20" spans="1:39" x14ac:dyDescent="0.25">
      <c r="A20" s="20"/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  <c r="AH20" s="17">
        <f t="shared" si="3"/>
        <v>0</v>
      </c>
      <c r="AI20" s="18">
        <f t="shared" si="4"/>
        <v>0</v>
      </c>
      <c r="AJ20" s="19">
        <f t="shared" si="5"/>
        <v>0</v>
      </c>
      <c r="AK20" s="19">
        <f t="shared" si="6"/>
        <v>0</v>
      </c>
      <c r="AL20" s="19">
        <f t="shared" si="7"/>
        <v>0</v>
      </c>
      <c r="AM20" s="19">
        <f t="shared" si="8"/>
        <v>0</v>
      </c>
    </row>
    <row r="21" spans="1:39" x14ac:dyDescent="0.25">
      <c r="A21" s="20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4"/>
      <c r="AH21" s="17">
        <f t="shared" si="3"/>
        <v>0</v>
      </c>
      <c r="AI21" s="18">
        <f t="shared" si="4"/>
        <v>0</v>
      </c>
      <c r="AJ21" s="19">
        <f t="shared" si="5"/>
        <v>0</v>
      </c>
      <c r="AK21" s="19">
        <f t="shared" si="6"/>
        <v>0</v>
      </c>
      <c r="AL21" s="19">
        <f t="shared" si="7"/>
        <v>0</v>
      </c>
      <c r="AM21" s="19">
        <f t="shared" si="8"/>
        <v>0</v>
      </c>
    </row>
    <row r="22" spans="1:39" x14ac:dyDescent="0.25">
      <c r="A22" s="20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/>
      <c r="AH22" s="17">
        <f t="shared" si="3"/>
        <v>0</v>
      </c>
      <c r="AI22" s="18">
        <f t="shared" si="4"/>
        <v>0</v>
      </c>
      <c r="AJ22" s="19">
        <f t="shared" si="5"/>
        <v>0</v>
      </c>
      <c r="AK22" s="19">
        <f t="shared" si="6"/>
        <v>0</v>
      </c>
      <c r="AL22" s="19">
        <f t="shared" si="7"/>
        <v>0</v>
      </c>
      <c r="AM22" s="19">
        <f t="shared" si="8"/>
        <v>0</v>
      </c>
    </row>
    <row r="23" spans="1:39" x14ac:dyDescent="0.25">
      <c r="A23" s="20"/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/>
      <c r="AH23" s="17">
        <f t="shared" si="3"/>
        <v>0</v>
      </c>
      <c r="AI23" s="18">
        <f t="shared" si="4"/>
        <v>0</v>
      </c>
      <c r="AJ23" s="19">
        <f t="shared" si="5"/>
        <v>0</v>
      </c>
      <c r="AK23" s="19">
        <f t="shared" si="6"/>
        <v>0</v>
      </c>
      <c r="AL23" s="19">
        <f t="shared" si="7"/>
        <v>0</v>
      </c>
      <c r="AM23" s="19">
        <f t="shared" si="8"/>
        <v>0</v>
      </c>
    </row>
    <row r="24" spans="1:39" x14ac:dyDescent="0.25">
      <c r="A24" s="20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  <c r="AH24" s="17">
        <f t="shared" si="3"/>
        <v>0</v>
      </c>
      <c r="AI24" s="18">
        <f t="shared" si="4"/>
        <v>0</v>
      </c>
      <c r="AJ24" s="19">
        <f t="shared" si="5"/>
        <v>0</v>
      </c>
      <c r="AK24" s="19">
        <f t="shared" si="6"/>
        <v>0</v>
      </c>
      <c r="AL24" s="19">
        <f t="shared" si="7"/>
        <v>0</v>
      </c>
      <c r="AM24" s="19">
        <f t="shared" si="8"/>
        <v>0</v>
      </c>
    </row>
    <row r="25" spans="1:39" x14ac:dyDescent="0.25">
      <c r="A25" s="20"/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  <c r="AH25" s="17">
        <f t="shared" si="3"/>
        <v>0</v>
      </c>
      <c r="AI25" s="18">
        <f t="shared" si="4"/>
        <v>0</v>
      </c>
      <c r="AJ25" s="19">
        <f t="shared" si="5"/>
        <v>0</v>
      </c>
      <c r="AK25" s="19">
        <f t="shared" si="6"/>
        <v>0</v>
      </c>
      <c r="AL25" s="19">
        <f t="shared" si="7"/>
        <v>0</v>
      </c>
      <c r="AM25" s="19">
        <f t="shared" si="8"/>
        <v>0</v>
      </c>
    </row>
    <row r="26" spans="1:39" x14ac:dyDescent="0.25">
      <c r="A26" s="20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17">
        <f t="shared" si="3"/>
        <v>0</v>
      </c>
      <c r="AI26" s="18">
        <f t="shared" si="4"/>
        <v>0</v>
      </c>
      <c r="AJ26" s="19">
        <f t="shared" si="5"/>
        <v>0</v>
      </c>
      <c r="AK26" s="19">
        <f t="shared" si="6"/>
        <v>0</v>
      </c>
      <c r="AL26" s="19">
        <f t="shared" si="7"/>
        <v>0</v>
      </c>
      <c r="AM26" s="19">
        <f t="shared" si="8"/>
        <v>0</v>
      </c>
    </row>
    <row r="28" spans="1:39" x14ac:dyDescent="0.25">
      <c r="P28" s="5" t="s">
        <v>15</v>
      </c>
      <c r="S28" s="3"/>
      <c r="T28" s="3"/>
      <c r="U28" s="3"/>
      <c r="V28" s="3"/>
      <c r="W28" s="3"/>
      <c r="X28" s="3"/>
      <c r="Y28" s="3"/>
      <c r="Z28" s="3"/>
      <c r="AA28" s="3"/>
      <c r="AB28" s="3"/>
    </row>
  </sheetData>
  <mergeCells count="45">
    <mergeCell ref="A6:J6"/>
    <mergeCell ref="A3:J3"/>
    <mergeCell ref="A4:J4"/>
    <mergeCell ref="O6:S6"/>
    <mergeCell ref="T6:U6"/>
    <mergeCell ref="A7:J7"/>
    <mergeCell ref="A9:A11"/>
    <mergeCell ref="B9:B11"/>
    <mergeCell ref="C9:C10"/>
    <mergeCell ref="D9:D10"/>
    <mergeCell ref="E9:E10"/>
    <mergeCell ref="F9:F10"/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D9:AD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K9:AK11"/>
    <mergeCell ref="AL9:AL11"/>
    <mergeCell ref="AM9:AM11"/>
    <mergeCell ref="AE9:AE10"/>
    <mergeCell ref="AF9:AF10"/>
    <mergeCell ref="AG9:AG10"/>
    <mergeCell ref="AH9:AH11"/>
    <mergeCell ref="AI9:AI11"/>
    <mergeCell ref="AJ9:AJ11"/>
  </mergeCells>
  <conditionalFormatting sqref="C9:AG26">
    <cfRule type="expression" dxfId="6" priority="1">
      <formula>INDEX(дн,WEEKDAY(C$9,1))="Вс"</formula>
    </cfRule>
    <cfRule type="expression" dxfId="7" priority="2">
      <formula>INDEX(дн,WEEKDAY(C$9,1))="Сб"</formula>
    </cfRule>
  </conditionalFormatting>
  <dataValidations count="2">
    <dataValidation type="list" allowBlank="1" showInputMessage="1" showErrorMessage="1" sqref="A2">
      <formula1>"1,2,3,4,5,6,7,8,9,10,11,12"</formula1>
    </dataValidation>
    <dataValidation type="list" allowBlank="1" showInputMessage="1" showErrorMessage="1" sqref="A1">
      <formula1>" 2013, 2014, 2015, 2016, 2017, 2018, 2019, 2020, 2021, 2022, 2023, 2024, 2025, 2026, 2027, 2028, 2029, 2030                 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ВАШ</vt:lpstr>
      <vt:lpstr>Sheet1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2015-01-18T14:58:02Z</dcterms:created>
  <dcterms:modified xsi:type="dcterms:W3CDTF">2015-01-18T16:26:58Z</dcterms:modified>
</cp:coreProperties>
</file>