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17" i="1" l="1"/>
  <c r="V18" i="1" a="1"/>
  <c r="V18" i="1" s="1"/>
  <c r="T17" i="1"/>
  <c r="T18" i="1"/>
  <c r="V17" i="1" l="1"/>
  <c r="U18" i="1"/>
  <c r="V14" i="1" l="1" a="1"/>
  <c r="V14" i="1" s="1"/>
  <c r="T14" i="1"/>
  <c r="AA12" i="1"/>
  <c r="V12" i="1" s="1"/>
  <c r="Z12" i="1"/>
  <c r="Y12" i="1"/>
  <c r="X12" i="1"/>
  <c r="W12" i="1"/>
  <c r="U12" i="1"/>
  <c r="T12" i="1"/>
  <c r="U14" i="1" l="1"/>
</calcChain>
</file>

<file path=xl/sharedStrings.xml><?xml version="1.0" encoding="utf-8"?>
<sst xmlns="http://schemas.openxmlformats.org/spreadsheetml/2006/main" count="68" uniqueCount="23">
  <si>
    <t>в</t>
  </si>
  <si>
    <t xml:space="preserve"> мастер участка</t>
  </si>
  <si>
    <t xml:space="preserve"> Васечкинн</t>
  </si>
  <si>
    <t>я</t>
  </si>
  <si>
    <t xml:space="preserve">№ п/п </t>
  </si>
  <si>
    <t>Фамилия, инициалы,            должность           (специальность,              профессия)</t>
  </si>
  <si>
    <t>Таб. номер</t>
  </si>
  <si>
    <t>Отметки о явках и неявках на работу по числам месяца</t>
  </si>
  <si>
    <t>всего</t>
  </si>
  <si>
    <t>по норме</t>
  </si>
  <si>
    <t>сверх нормы</t>
  </si>
  <si>
    <t>Командировка</t>
  </si>
  <si>
    <t>Больнич ный лист</t>
  </si>
  <si>
    <t>Отгул</t>
  </si>
  <si>
    <t>Отпуск</t>
  </si>
  <si>
    <t>Выхдные дни</t>
  </si>
  <si>
    <t>дней</t>
  </si>
  <si>
    <t>часов</t>
  </si>
  <si>
    <t>1. в ячейке v14-15 необходимо вести подсчет всех часов отработанных сотрудников, в т.ч. превышающих 8 часов и часы отработанные в выходные. Данная формула, при вводе  больше 8 часов в выходной день (В) считает некорректно, увеличивает часы и кол-во дней...</t>
  </si>
  <si>
    <t>2.  в ячейке V12-13 необходимо вести подсчет дней переработок. Переработки считаются все выходные дни и рабочие дни больше 8 часов.</t>
  </si>
  <si>
    <t>3.  в ячейке U12-13 необходимо вести подсчет дней отработаных в рабочее время без учеты работы в выходной день.</t>
  </si>
  <si>
    <t>Б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</si>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</sst>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4" fillId="2" borderId="4" xfId="1" applyFont="1" applyFill="1" applyBorder="1" applyAlignment="1" applyProtection="1">
      <alignment horizontal="center" vertical="center"/>
      <protection locked="0" hidden="1"/>
    </xf>
    <xf numFmtId="0" fontId="4" fillId="0" borderId="13" xfId="1" applyFont="1" applyBorder="1" applyAlignment="1" applyProtection="1">
      <alignment horizontal="center" vertical="center"/>
      <protection locked="0" hidden="1"/>
    </xf>
    <xf numFmtId="0" fontId="4" fillId="2" borderId="13" xfId="1" applyFont="1" applyFill="1" applyBorder="1" applyAlignment="1" applyProtection="1">
      <alignment horizontal="center" vertical="center"/>
      <protection locked="0" hidden="1"/>
    </xf>
    <xf numFmtId="0" fontId="4" fillId="0" borderId="14" xfId="1" applyFont="1" applyBorder="1" applyAlignment="1" applyProtection="1">
      <alignment horizontal="center" vertical="center"/>
      <protection locked="0" hidden="1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49" xfId="1" applyFont="1" applyFill="1" applyBorder="1" applyAlignment="1" applyProtection="1">
      <alignment horizontal="center" vertical="center" wrapText="1"/>
      <protection hidden="1"/>
    </xf>
    <xf numFmtId="0" fontId="2" fillId="0" borderId="50" xfId="1" applyFont="1" applyFill="1" applyBorder="1" applyAlignment="1" applyProtection="1">
      <alignment horizontal="center" vertical="center" wrapText="1"/>
      <protection hidden="1"/>
    </xf>
    <xf numFmtId="0" fontId="7" fillId="0" borderId="51" xfId="1" applyFont="1" applyBorder="1" applyAlignment="1" applyProtection="1">
      <alignment horizontal="center" vertical="center" wrapText="1"/>
      <protection hidden="1"/>
    </xf>
    <xf numFmtId="0" fontId="7" fillId="0" borderId="27" xfId="1" applyFont="1" applyBorder="1" applyAlignment="1" applyProtection="1">
      <alignment horizontal="center" vertical="center" wrapText="1"/>
      <protection hidden="1"/>
    </xf>
    <xf numFmtId="0" fontId="7" fillId="0" borderId="25" xfId="1" applyFont="1" applyBorder="1" applyAlignment="1" applyProtection="1">
      <alignment horizontal="center" vertical="center" wrapText="1"/>
      <protection hidden="1"/>
    </xf>
    <xf numFmtId="0" fontId="7" fillId="0" borderId="26" xfId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13" xfId="1" applyFont="1" applyFill="1" applyBorder="1" applyAlignment="1" applyProtection="1">
      <alignment horizontal="center" vertical="center" wrapText="1"/>
      <protection hidden="1"/>
    </xf>
    <xf numFmtId="0" fontId="3" fillId="0" borderId="24" xfId="1" applyFont="1" applyFill="1" applyBorder="1" applyAlignment="1" applyProtection="1">
      <alignment horizontal="center" vertical="center" wrapText="1"/>
      <protection hidden="1"/>
    </xf>
    <xf numFmtId="0" fontId="3" fillId="0" borderId="19" xfId="1" applyFont="1" applyFill="1" applyBorder="1" applyAlignment="1" applyProtection="1">
      <alignment horizontal="center" vertical="center" wrapText="1"/>
      <protection hidden="1"/>
    </xf>
    <xf numFmtId="0" fontId="3" fillId="0" borderId="25" xfId="1" applyFont="1" applyFill="1" applyBorder="1" applyAlignment="1" applyProtection="1">
      <alignment horizontal="center" vertical="center" wrapText="1"/>
      <protection hidden="1"/>
    </xf>
    <xf numFmtId="0" fontId="3" fillId="0" borderId="20" xfId="1" applyFont="1" applyFill="1" applyBorder="1" applyAlignment="1" applyProtection="1">
      <alignment horizontal="center" vertical="center" wrapText="1"/>
      <protection hidden="1"/>
    </xf>
    <xf numFmtId="0" fontId="3" fillId="0" borderId="26" xfId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5" xfId="1" applyFont="1" applyBorder="1" applyAlignment="1" applyProtection="1">
      <alignment horizontal="center" vertical="center"/>
      <protection hidden="1"/>
    </xf>
    <xf numFmtId="0" fontId="5" fillId="0" borderId="14" xfId="1" applyFont="1" applyBorder="1" applyAlignment="1" applyProtection="1">
      <alignment horizontal="center" vertical="center"/>
      <protection hidden="1"/>
    </xf>
    <xf numFmtId="0" fontId="3" fillId="0" borderId="6" xfId="1" applyFont="1" applyFill="1" applyBorder="1" applyAlignment="1" applyProtection="1">
      <alignment horizontal="center" vertical="center" wrapText="1"/>
      <protection hidden="1"/>
    </xf>
    <xf numFmtId="0" fontId="3" fillId="0" borderId="15" xfId="1" applyFont="1" applyFill="1" applyBorder="1" applyAlignment="1" applyProtection="1">
      <alignment horizontal="center" vertical="center" wrapText="1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0" fontId="3" fillId="0" borderId="16" xfId="1" applyFont="1" applyFill="1" applyBorder="1" applyAlignment="1" applyProtection="1">
      <alignment horizontal="center" vertical="center" wrapText="1"/>
      <protection hidden="1"/>
    </xf>
    <xf numFmtId="0" fontId="3" fillId="0" borderId="27" xfId="1" applyFont="1" applyFill="1" applyBorder="1" applyAlignment="1" applyProtection="1">
      <alignment horizontal="center" vertical="center" wrapText="1"/>
      <protection hidden="1"/>
    </xf>
    <xf numFmtId="0" fontId="3" fillId="0" borderId="8" xfId="1" applyFont="1" applyFill="1" applyBorder="1" applyAlignment="1" applyProtection="1">
      <alignment horizontal="center" vertical="center" wrapText="1"/>
      <protection hidden="1"/>
    </xf>
    <xf numFmtId="0" fontId="3" fillId="0" borderId="17" xfId="1" applyFont="1" applyFill="1" applyBorder="1" applyAlignment="1" applyProtection="1">
      <alignment horizontal="center" vertical="center" wrapText="1"/>
      <protection hidden="1"/>
    </xf>
    <xf numFmtId="0" fontId="2" fillId="2" borderId="37" xfId="1" applyFont="1" applyFill="1" applyBorder="1" applyAlignment="1" applyProtection="1">
      <alignment horizontal="center" vertical="center" wrapText="1"/>
      <protection locked="0"/>
    </xf>
    <xf numFmtId="0" fontId="2" fillId="2" borderId="22" xfId="1" applyFont="1" applyFill="1" applyBorder="1" applyAlignment="1" applyProtection="1">
      <alignment horizontal="center" vertical="center" wrapText="1"/>
      <protection locked="0"/>
    </xf>
    <xf numFmtId="0" fontId="4" fillId="2" borderId="47" xfId="1" applyFont="1" applyFill="1" applyBorder="1" applyAlignment="1" applyProtection="1">
      <alignment horizontal="center" vertical="center" wrapText="1"/>
      <protection locked="0"/>
    </xf>
    <xf numFmtId="0" fontId="4" fillId="2" borderId="48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32" xfId="1" applyFont="1" applyFill="1" applyBorder="1" applyAlignment="1" applyProtection="1">
      <alignment horizontal="center" vertical="center" wrapText="1"/>
      <protection locked="0"/>
    </xf>
    <xf numFmtId="0" fontId="3" fillId="0" borderId="37" xfId="1" applyFont="1" applyFill="1" applyBorder="1" applyAlignment="1" applyProtection="1">
      <alignment horizontal="center" vertical="center" wrapText="1"/>
      <protection locked="0"/>
    </xf>
    <xf numFmtId="0" fontId="3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8" xfId="1" applyFont="1" applyFill="1" applyBorder="1" applyAlignment="1" applyProtection="1">
      <alignment horizontal="center" vertical="center" wrapText="1"/>
      <protection locked="0"/>
    </xf>
    <xf numFmtId="0" fontId="3" fillId="0" borderId="33" xfId="1" applyFont="1" applyFill="1" applyBorder="1" applyAlignment="1" applyProtection="1">
      <alignment horizontal="center" vertical="center" wrapText="1"/>
      <protection locked="0"/>
    </xf>
    <xf numFmtId="0" fontId="3" fillId="0" borderId="38" xfId="1" applyFont="1" applyFill="1" applyBorder="1" applyAlignment="1" applyProtection="1">
      <alignment horizontal="center" vertical="center" wrapText="1"/>
      <protection locked="0"/>
    </xf>
    <xf numFmtId="0" fontId="3" fillId="0" borderId="41" xfId="1" applyFont="1" applyFill="1" applyBorder="1" applyAlignment="1" applyProtection="1">
      <alignment horizontal="center" vertical="center" wrapText="1"/>
      <protection locked="0"/>
    </xf>
    <xf numFmtId="0" fontId="3" fillId="0" borderId="29" xfId="1" applyFont="1" applyFill="1" applyBorder="1" applyAlignment="1" applyProtection="1">
      <alignment horizontal="center" vertical="center" wrapText="1"/>
      <protection locked="0"/>
    </xf>
    <xf numFmtId="0" fontId="3" fillId="0" borderId="34" xfId="1" applyFont="1" applyFill="1" applyBorder="1" applyAlignment="1" applyProtection="1">
      <alignment horizontal="center" vertical="center" wrapText="1"/>
      <protection locked="0"/>
    </xf>
    <xf numFmtId="0" fontId="3" fillId="0" borderId="39" xfId="1" applyFont="1" applyFill="1" applyBorder="1" applyAlignment="1" applyProtection="1">
      <alignment horizontal="center" vertical="center" wrapText="1"/>
      <protection locked="0"/>
    </xf>
    <xf numFmtId="0" fontId="3" fillId="0" borderId="42" xfId="1" applyFont="1" applyFill="1" applyBorder="1" applyAlignment="1" applyProtection="1">
      <alignment horizontal="center" vertical="center" wrapText="1"/>
      <protection locked="0"/>
    </xf>
    <xf numFmtId="0" fontId="4" fillId="0" borderId="2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textRotation="90" wrapText="1"/>
      <protection locked="0"/>
    </xf>
    <xf numFmtId="0" fontId="3" fillId="0" borderId="13" xfId="1" applyFont="1" applyFill="1" applyBorder="1" applyAlignment="1" applyProtection="1">
      <alignment horizontal="center" vertical="center" textRotation="90" wrapText="1"/>
      <protection locked="0"/>
    </xf>
    <xf numFmtId="0" fontId="3" fillId="0" borderId="5" xfId="1" applyFont="1" applyFill="1" applyBorder="1" applyAlignment="1" applyProtection="1">
      <alignment horizontal="center" vertical="center" textRotation="90" wrapText="1"/>
      <protection locked="0"/>
    </xf>
    <xf numFmtId="0" fontId="3" fillId="0" borderId="14" xfId="1" applyFont="1" applyFill="1" applyBorder="1" applyAlignment="1" applyProtection="1">
      <alignment horizontal="center" vertical="center" textRotation="90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hidden="1"/>
    </xf>
    <xf numFmtId="0" fontId="3" fillId="0" borderId="18" xfId="1" applyFont="1" applyFill="1" applyBorder="1" applyAlignment="1" applyProtection="1">
      <alignment horizontal="center" vertical="center" wrapText="1"/>
      <protection hidden="1"/>
    </xf>
    <xf numFmtId="0" fontId="3" fillId="0" borderId="4" xfId="1" applyFont="1" applyFill="1" applyBorder="1" applyAlignment="1" applyProtection="1">
      <alignment horizontal="center" vertical="center" wrapText="1"/>
      <protection hidden="1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4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44" xfId="1" applyFont="1" applyFill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 applyProtection="1">
      <alignment horizontal="center" vertical="center" textRotation="90" wrapText="1"/>
      <protection locked="0"/>
    </xf>
    <xf numFmtId="0" fontId="6" fillId="0" borderId="0" xfId="1" applyFont="1" applyBorder="1" applyAlignment="1" applyProtection="1">
      <alignment horizontal="center" vertical="center" textRotation="90" wrapText="1"/>
      <protection locked="0"/>
    </xf>
    <xf numFmtId="0" fontId="6" fillId="0" borderId="45" xfId="1" applyFont="1" applyBorder="1" applyAlignment="1" applyProtection="1">
      <alignment horizontal="center" vertical="center" textRotation="90" wrapText="1"/>
      <protection locked="0"/>
    </xf>
    <xf numFmtId="0" fontId="2" fillId="2" borderId="40" xfId="1" applyFont="1" applyFill="1" applyBorder="1" applyAlignment="1" applyProtection="1">
      <alignment horizontal="center" vertical="center" wrapText="1"/>
      <protection locked="0"/>
    </xf>
    <xf numFmtId="0" fontId="2" fillId="2" borderId="27" xfId="1" applyFont="1" applyFill="1" applyBorder="1" applyAlignment="1" applyProtection="1">
      <alignment horizontal="center" vertical="center" wrapText="1"/>
      <protection locked="0"/>
    </xf>
    <xf numFmtId="0" fontId="2" fillId="2" borderId="39" xfId="1" applyFont="1" applyFill="1" applyBorder="1" applyAlignment="1" applyProtection="1">
      <alignment horizontal="center" vertical="center" wrapText="1"/>
      <protection locked="0"/>
    </xf>
    <xf numFmtId="0" fontId="2" fillId="2" borderId="23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24" xfId="1" applyFont="1" applyFill="1" applyBorder="1" applyAlignment="1" applyProtection="1">
      <alignment horizontal="center" vertical="center" wrapText="1"/>
      <protection locked="0"/>
    </xf>
    <xf numFmtId="0" fontId="2" fillId="2" borderId="32" xfId="1" applyFont="1" applyFill="1" applyBorder="1" applyAlignment="1" applyProtection="1">
      <alignment horizontal="center" vertical="center" wrapText="1"/>
      <protection locked="0"/>
    </xf>
    <xf numFmtId="0" fontId="2" fillId="2" borderId="34" xfId="1" applyFont="1" applyFill="1" applyBorder="1" applyAlignment="1" applyProtection="1">
      <alignment horizontal="center" vertical="center" wrapText="1"/>
      <protection locked="0"/>
    </xf>
    <xf numFmtId="0" fontId="3" fillId="0" borderId="30" xfId="1" applyFont="1" applyFill="1" applyBorder="1" applyAlignment="1" applyProtection="1">
      <alignment horizontal="center" vertical="center" textRotation="90" wrapText="1"/>
      <protection locked="0"/>
    </xf>
    <xf numFmtId="0" fontId="3" fillId="0" borderId="35" xfId="1" applyFont="1" applyFill="1" applyBorder="1" applyAlignment="1" applyProtection="1">
      <alignment horizontal="center" vertical="center" textRotation="90" wrapText="1"/>
      <protection locked="0"/>
    </xf>
    <xf numFmtId="0" fontId="3" fillId="0" borderId="36" xfId="1" applyFont="1" applyFill="1" applyBorder="1" applyAlignment="1" applyProtection="1">
      <alignment horizontal="center" vertical="center" textRotation="90" wrapText="1"/>
      <protection locked="0"/>
    </xf>
    <xf numFmtId="0" fontId="6" fillId="0" borderId="30" xfId="1" applyFont="1" applyBorder="1" applyAlignment="1" applyProtection="1">
      <alignment horizontal="center" vertical="center" textRotation="90" wrapText="1"/>
      <protection locked="0"/>
    </xf>
    <xf numFmtId="0" fontId="6" fillId="0" borderId="35" xfId="1" applyFont="1" applyBorder="1" applyAlignment="1" applyProtection="1">
      <alignment horizontal="center" vertical="center" textRotation="90" wrapText="1"/>
      <protection locked="0"/>
    </xf>
    <xf numFmtId="0" fontId="6" fillId="0" borderId="46" xfId="1" applyFont="1" applyBorder="1" applyAlignment="1" applyProtection="1">
      <alignment horizontal="center" vertical="center" textRotation="90" wrapText="1"/>
      <protection locked="0"/>
    </xf>
    <xf numFmtId="0" fontId="4" fillId="3" borderId="13" xfId="1" applyFont="1" applyFill="1" applyBorder="1" applyAlignment="1" applyProtection="1">
      <alignment horizontal="center" vertical="center"/>
      <protection locked="0" hidden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9"/>
  <sheetViews>
    <sheetView tabSelected="1" topLeftCell="A4" workbookViewId="0">
      <selection activeCell="J18" sqref="J18"/>
    </sheetView>
  </sheetViews>
  <sheetFormatPr defaultRowHeight="15" x14ac:dyDescent="0.25"/>
  <cols>
    <col min="1" max="1" width="5" bestFit="1" customWidth="1"/>
    <col min="2" max="2" width="34.5703125" customWidth="1"/>
    <col min="4" max="19" width="3.140625" customWidth="1"/>
    <col min="20" max="20" width="6.28515625" bestFit="1" customWidth="1"/>
    <col min="21" max="21" width="8.28515625" bestFit="1" customWidth="1"/>
    <col min="22" max="22" width="9.28515625" customWidth="1"/>
    <col min="23" max="23" width="12" bestFit="1" customWidth="1"/>
    <col min="24" max="24" width="17.7109375" bestFit="1" customWidth="1"/>
    <col min="25" max="26" width="6.28515625" bestFit="1" customWidth="1"/>
    <col min="27" max="27" width="15.7109375" bestFit="1" customWidth="1"/>
  </cols>
  <sheetData>
    <row r="3" spans="1:27" ht="15.75" thickBot="1" x14ac:dyDescent="0.3"/>
    <row r="4" spans="1:27" ht="25.9" customHeight="1" x14ac:dyDescent="0.25">
      <c r="A4" s="46" t="s">
        <v>4</v>
      </c>
      <c r="B4" s="50" t="s">
        <v>5</v>
      </c>
      <c r="C4" s="54" t="s">
        <v>6</v>
      </c>
      <c r="D4" s="58" t="s">
        <v>7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0" t="s">
        <v>8</v>
      </c>
      <c r="U4" s="62" t="s">
        <v>9</v>
      </c>
      <c r="V4" s="83" t="s">
        <v>10</v>
      </c>
      <c r="W4" s="72" t="s">
        <v>11</v>
      </c>
      <c r="X4" s="72" t="s">
        <v>12</v>
      </c>
      <c r="Y4" s="72" t="s">
        <v>13</v>
      </c>
      <c r="Z4" s="72" t="s">
        <v>14</v>
      </c>
      <c r="AA4" s="86" t="s">
        <v>15</v>
      </c>
    </row>
    <row r="5" spans="1:27" x14ac:dyDescent="0.25">
      <c r="A5" s="47"/>
      <c r="B5" s="51"/>
      <c r="C5" s="55"/>
      <c r="D5" s="64">
        <v>1</v>
      </c>
      <c r="E5" s="64">
        <v>2</v>
      </c>
      <c r="F5" s="64">
        <v>3</v>
      </c>
      <c r="G5" s="64">
        <v>4</v>
      </c>
      <c r="H5" s="64">
        <v>5</v>
      </c>
      <c r="I5" s="64">
        <v>6</v>
      </c>
      <c r="J5" s="64">
        <v>7</v>
      </c>
      <c r="K5" s="64">
        <v>8</v>
      </c>
      <c r="L5" s="64">
        <v>9</v>
      </c>
      <c r="M5" s="64">
        <v>10</v>
      </c>
      <c r="N5" s="64">
        <v>11</v>
      </c>
      <c r="O5" s="64">
        <v>12</v>
      </c>
      <c r="P5" s="64">
        <v>13</v>
      </c>
      <c r="Q5" s="64">
        <v>14</v>
      </c>
      <c r="R5" s="81">
        <v>15</v>
      </c>
      <c r="S5" s="82">
        <v>16</v>
      </c>
      <c r="T5" s="61"/>
      <c r="U5" s="63"/>
      <c r="V5" s="84"/>
      <c r="W5" s="73"/>
      <c r="X5" s="73"/>
      <c r="Y5" s="73"/>
      <c r="Z5" s="73"/>
      <c r="AA5" s="87"/>
    </row>
    <row r="6" spans="1:27" x14ac:dyDescent="0.25">
      <c r="A6" s="47"/>
      <c r="B6" s="51"/>
      <c r="C6" s="55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81"/>
      <c r="S6" s="82"/>
      <c r="T6" s="61"/>
      <c r="U6" s="63"/>
      <c r="V6" s="85"/>
      <c r="W6" s="73"/>
      <c r="X6" s="73"/>
      <c r="Y6" s="73"/>
      <c r="Z6" s="73"/>
      <c r="AA6" s="87"/>
    </row>
    <row r="7" spans="1:27" x14ac:dyDescent="0.25">
      <c r="A7" s="47"/>
      <c r="B7" s="51"/>
      <c r="C7" s="55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81"/>
      <c r="S7" s="82"/>
      <c r="T7" s="79" t="s">
        <v>16</v>
      </c>
      <c r="U7" s="68" t="s">
        <v>16</v>
      </c>
      <c r="V7" s="70" t="s">
        <v>16</v>
      </c>
      <c r="W7" s="73"/>
      <c r="X7" s="73"/>
      <c r="Y7" s="73"/>
      <c r="Z7" s="73"/>
      <c r="AA7" s="87"/>
    </row>
    <row r="8" spans="1:27" x14ac:dyDescent="0.25">
      <c r="A8" s="47"/>
      <c r="B8" s="51"/>
      <c r="C8" s="55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81"/>
      <c r="S8" s="82"/>
      <c r="T8" s="79"/>
      <c r="U8" s="68"/>
      <c r="V8" s="70"/>
      <c r="W8" s="73"/>
      <c r="X8" s="73"/>
      <c r="Y8" s="73"/>
      <c r="Z8" s="73"/>
      <c r="AA8" s="87"/>
    </row>
    <row r="9" spans="1:27" x14ac:dyDescent="0.25">
      <c r="A9" s="48"/>
      <c r="B9" s="52"/>
      <c r="C9" s="56"/>
      <c r="D9" s="33">
        <v>17</v>
      </c>
      <c r="E9" s="33">
        <v>18</v>
      </c>
      <c r="F9" s="33">
        <v>19</v>
      </c>
      <c r="G9" s="33">
        <v>20</v>
      </c>
      <c r="H9" s="33">
        <v>21</v>
      </c>
      <c r="I9" s="33">
        <v>22</v>
      </c>
      <c r="J9" s="33">
        <v>23</v>
      </c>
      <c r="K9" s="33">
        <v>24</v>
      </c>
      <c r="L9" s="33">
        <v>25</v>
      </c>
      <c r="M9" s="33">
        <v>26</v>
      </c>
      <c r="N9" s="33">
        <v>27</v>
      </c>
      <c r="O9" s="33">
        <v>28</v>
      </c>
      <c r="P9" s="33">
        <v>29</v>
      </c>
      <c r="Q9" s="75">
        <v>30</v>
      </c>
      <c r="R9" s="75">
        <v>31</v>
      </c>
      <c r="S9" s="77"/>
      <c r="T9" s="79" t="s">
        <v>17</v>
      </c>
      <c r="U9" s="68" t="s">
        <v>17</v>
      </c>
      <c r="V9" s="70" t="s">
        <v>17</v>
      </c>
      <c r="W9" s="73"/>
      <c r="X9" s="73"/>
      <c r="Y9" s="73"/>
      <c r="Z9" s="73"/>
      <c r="AA9" s="87"/>
    </row>
    <row r="10" spans="1:27" ht="15.75" thickBot="1" x14ac:dyDescent="0.3">
      <c r="A10" s="49"/>
      <c r="B10" s="53"/>
      <c r="C10" s="57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76"/>
      <c r="R10" s="76"/>
      <c r="S10" s="78"/>
      <c r="T10" s="80"/>
      <c r="U10" s="69"/>
      <c r="V10" s="71"/>
      <c r="W10" s="74"/>
      <c r="X10" s="74"/>
      <c r="Y10" s="74"/>
      <c r="Z10" s="74"/>
      <c r="AA10" s="88"/>
    </row>
    <row r="11" spans="1:27" ht="15.75" thickBot="1" x14ac:dyDescent="0.3">
      <c r="A11" s="5">
        <v>1</v>
      </c>
      <c r="B11" s="6">
        <v>2</v>
      </c>
      <c r="C11" s="7">
        <v>3</v>
      </c>
      <c r="D11" s="35">
        <v>4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8">
        <v>5</v>
      </c>
      <c r="U11" s="9">
        <v>6</v>
      </c>
      <c r="V11" s="10">
        <v>7</v>
      </c>
      <c r="W11" s="11">
        <v>7</v>
      </c>
      <c r="X11" s="12">
        <v>8</v>
      </c>
      <c r="Y11" s="12">
        <v>9</v>
      </c>
      <c r="Z11" s="12">
        <v>10</v>
      </c>
      <c r="AA11" s="13">
        <v>11</v>
      </c>
    </row>
    <row r="12" spans="1:27" x14ac:dyDescent="0.25">
      <c r="A12" s="37">
        <v>1</v>
      </c>
      <c r="B12" s="40" t="s">
        <v>2</v>
      </c>
      <c r="C12" s="42"/>
      <c r="D12" s="3" t="s">
        <v>0</v>
      </c>
      <c r="E12" s="1" t="s">
        <v>0</v>
      </c>
      <c r="F12" s="1" t="s">
        <v>3</v>
      </c>
      <c r="G12" s="1" t="s">
        <v>3</v>
      </c>
      <c r="H12" s="1" t="s">
        <v>3</v>
      </c>
      <c r="I12" s="1" t="s">
        <v>3</v>
      </c>
      <c r="J12" s="1" t="s">
        <v>3</v>
      </c>
      <c r="K12" s="1" t="s">
        <v>0</v>
      </c>
      <c r="L12" s="1" t="s">
        <v>0</v>
      </c>
      <c r="M12" s="1" t="s">
        <v>3</v>
      </c>
      <c r="N12" s="1" t="s">
        <v>3</v>
      </c>
      <c r="O12" s="1" t="s">
        <v>3</v>
      </c>
      <c r="P12" s="1" t="s">
        <v>3</v>
      </c>
      <c r="Q12" s="1" t="s">
        <v>3</v>
      </c>
      <c r="R12" s="1" t="s">
        <v>0</v>
      </c>
      <c r="S12" s="1" t="s">
        <v>0</v>
      </c>
      <c r="T12" s="67">
        <f>COUNTIF(D12:S15,"&lt;24")</f>
        <v>19</v>
      </c>
      <c r="U12" s="24">
        <f>COUNTIF(D12:S15,"&lt;24")</f>
        <v>19</v>
      </c>
      <c r="V12" s="26">
        <f>COUNTIF(D12:S15,"&gt;8")+COUNTIF(D12:S12,"В")+COUNTIF(D14:R14,"В")-AA12</f>
        <v>6</v>
      </c>
      <c r="W12" s="28">
        <f>COUNTIF(D12:S15,"к")</f>
        <v>2</v>
      </c>
      <c r="X12" s="31">
        <f>COUNTIF(D12:S15,"Б")</f>
        <v>3</v>
      </c>
      <c r="Y12" s="31">
        <f>COUNTIF(D12:S15,"ДО")</f>
        <v>0</v>
      </c>
      <c r="Z12" s="31">
        <f>COUNTIF(D12:S15,"О")</f>
        <v>0</v>
      </c>
      <c r="AA12" s="65">
        <f>COUNTIF(D13:S13,"В")+COUNTIF(D15:S15,"В")</f>
        <v>8</v>
      </c>
    </row>
    <row r="13" spans="1:27" x14ac:dyDescent="0.25">
      <c r="A13" s="38"/>
      <c r="B13" s="41"/>
      <c r="C13" s="43"/>
      <c r="D13" s="3" t="s">
        <v>0</v>
      </c>
      <c r="E13" s="2" t="s">
        <v>0</v>
      </c>
      <c r="F13" s="89" t="s">
        <v>21</v>
      </c>
      <c r="G13" s="89" t="s">
        <v>21</v>
      </c>
      <c r="H13" s="89" t="s">
        <v>21</v>
      </c>
      <c r="I13" s="2">
        <v>8</v>
      </c>
      <c r="J13" s="2">
        <v>8</v>
      </c>
      <c r="K13" s="2" t="s">
        <v>0</v>
      </c>
      <c r="L13" s="89">
        <v>11</v>
      </c>
      <c r="M13" s="2">
        <v>8</v>
      </c>
      <c r="N13" s="2">
        <v>8</v>
      </c>
      <c r="O13" s="89">
        <v>11</v>
      </c>
      <c r="P13" s="2">
        <v>8</v>
      </c>
      <c r="Q13" s="2">
        <v>8</v>
      </c>
      <c r="R13" s="2" t="s">
        <v>0</v>
      </c>
      <c r="S13" s="2" t="s">
        <v>0</v>
      </c>
      <c r="T13" s="16"/>
      <c r="U13" s="25"/>
      <c r="V13" s="27"/>
      <c r="W13" s="29"/>
      <c r="X13" s="32"/>
      <c r="Y13" s="32"/>
      <c r="Z13" s="32"/>
      <c r="AA13" s="66"/>
    </row>
    <row r="14" spans="1:27" x14ac:dyDescent="0.25">
      <c r="A14" s="38"/>
      <c r="B14" s="41" t="s">
        <v>1</v>
      </c>
      <c r="C14" s="43"/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0</v>
      </c>
      <c r="J14" s="3" t="s">
        <v>0</v>
      </c>
      <c r="K14" s="3" t="s">
        <v>3</v>
      </c>
      <c r="L14" s="3" t="s">
        <v>3</v>
      </c>
      <c r="M14" s="3" t="s">
        <v>3</v>
      </c>
      <c r="N14" s="3" t="s">
        <v>3</v>
      </c>
      <c r="O14" s="3" t="s">
        <v>3</v>
      </c>
      <c r="P14" s="3" t="s">
        <v>0</v>
      </c>
      <c r="Q14" s="3" t="s">
        <v>0</v>
      </c>
      <c r="R14" s="3" t="s">
        <v>3</v>
      </c>
      <c r="S14" s="3" t="s">
        <v>3</v>
      </c>
      <c r="T14" s="16">
        <f>SUM(D13:S13)+SUM(D15:S15)</f>
        <v>175</v>
      </c>
      <c r="U14" s="18">
        <f>T14-V14</f>
        <v>118</v>
      </c>
      <c r="V14" s="20">
        <f t="array" ref="V14">SUM(IF(ISNUMBER(D15:R15),IF(D15:R15&gt;8,D15:R15-8)))+SUM(IF(ISNUMBER(D13:S13),IF(D13:S13&gt;8,D13:S13-8)))+SUMIF(D12,"в",D13)+SUMIF(E13,"в",E13)+SUMIF(F12,"в",F13)+SUMIF(G12,"в",G13)+SUMIF(H12,"в",H13)+SUMIF(I12,"в",I13)+SUMIF(J12,"в",J13)+SUMIF(K12,"в",K13)+SUMIF(L12,"в",L13)+SUMIF(M12,"в",M13)+SUMIF(N12,"в",N13)+SUMIF(O12,"в",O13)+SUMIF(P12,"в",P13)+SUMIF(Q12,"в",Q13)+SUMIF(R12,"в",R13)+SUMIF(S12,"в",S13)+SUMIF(D14,"в",D15)+SUMIF(E14,"в",E15)+SUMIF(F14,"в",F15)+SUMIF(G14,"в",G15)+SUMIF(H14,"в",H15)+SUMIF(J14,"в",J15)+SUMIF(K14,"в",K15)+SUMIF(L14,"в",L15)+SUMIF(M14,"в",M15)+SUMIF(N14,"в",N15)+SUMIF(O14,"в",O15)+SUMIF(P14,"в",P15)+SUMIF(Q14,"в",Q15)+SUMIF(R14,"в",R15)</f>
        <v>57</v>
      </c>
      <c r="W14" s="29"/>
      <c r="X14" s="32"/>
      <c r="Y14" s="32"/>
      <c r="Z14" s="32"/>
      <c r="AA14" s="66"/>
    </row>
    <row r="15" spans="1:27" ht="15.75" thickBot="1" x14ac:dyDescent="0.3">
      <c r="A15" s="39"/>
      <c r="B15" s="45"/>
      <c r="C15" s="44"/>
      <c r="D15" s="2">
        <v>8</v>
      </c>
      <c r="E15" s="2">
        <v>8</v>
      </c>
      <c r="F15" s="2">
        <v>8</v>
      </c>
      <c r="G15" s="89">
        <v>10</v>
      </c>
      <c r="H15" s="2">
        <v>8</v>
      </c>
      <c r="I15" s="2" t="s">
        <v>0</v>
      </c>
      <c r="J15" s="89">
        <v>23</v>
      </c>
      <c r="K15" s="2">
        <v>8</v>
      </c>
      <c r="L15" s="2">
        <v>8</v>
      </c>
      <c r="M15" s="89" t="s">
        <v>22</v>
      </c>
      <c r="N15" s="89" t="s">
        <v>22</v>
      </c>
      <c r="O15" s="2">
        <v>8</v>
      </c>
      <c r="P15" s="3" t="s">
        <v>0</v>
      </c>
      <c r="Q15" s="2" t="s">
        <v>0</v>
      </c>
      <c r="R15" s="2">
        <v>8</v>
      </c>
      <c r="S15" s="4">
        <v>8</v>
      </c>
      <c r="T15" s="17"/>
      <c r="U15" s="19"/>
      <c r="V15" s="21"/>
      <c r="W15" s="30"/>
      <c r="X15" s="19"/>
      <c r="Y15" s="19"/>
      <c r="Z15" s="19"/>
      <c r="AA15" s="21"/>
    </row>
    <row r="16" spans="1:27" ht="15.75" thickBot="1" x14ac:dyDescent="0.3"/>
    <row r="17" spans="2:27" x14ac:dyDescent="0.25">
      <c r="T17" s="90">
        <f>COUNTIF(D12:S15,"&lt;24")</f>
        <v>19</v>
      </c>
      <c r="U17" s="91">
        <f>SUMPRODUCT((D12:S14="я")*(D13:S15=8))</f>
        <v>15</v>
      </c>
      <c r="V17" s="92">
        <f>T17-U17</f>
        <v>4</v>
      </c>
    </row>
    <row r="18" spans="2:27" ht="15.75" thickBot="1" x14ac:dyDescent="0.3">
      <c r="T18" s="93">
        <f>SUM(D12:S15)</f>
        <v>175</v>
      </c>
      <c r="U18" s="94">
        <f>T18-V18</f>
        <v>136</v>
      </c>
      <c r="V18" s="95">
        <f t="array" ref="V18">SUMPRODUCT(IFERROR((D12:S14="я")*(D13:S15-8),0))+SUMPRODUCT(IFERROR((D12:S14="в")*(D13:S15),0))</f>
        <v>39</v>
      </c>
    </row>
    <row r="21" spans="2:27" ht="14.45" customHeight="1" x14ac:dyDescent="0.2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14"/>
      <c r="W21" s="14"/>
      <c r="X21" s="14"/>
      <c r="Y21" s="14"/>
      <c r="Z21" s="14"/>
      <c r="AA21" s="14"/>
    </row>
    <row r="22" spans="2:27" ht="57" customHeight="1" x14ac:dyDescent="0.25">
      <c r="B22" s="23" t="s">
        <v>18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14"/>
      <c r="W22" s="14"/>
      <c r="X22" s="14"/>
      <c r="Y22" s="14"/>
      <c r="Z22" s="14"/>
      <c r="AA22" s="14"/>
    </row>
    <row r="23" spans="2:27" ht="33" customHeight="1" x14ac:dyDescent="0.25">
      <c r="B23" s="23" t="s">
        <v>19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14"/>
      <c r="W23" s="14"/>
      <c r="X23" s="14"/>
      <c r="Y23" s="14"/>
      <c r="Z23" s="14"/>
      <c r="AA23" s="14"/>
    </row>
    <row r="24" spans="2:27" ht="31.15" customHeight="1" x14ac:dyDescent="0.25">
      <c r="B24" s="23" t="s">
        <v>20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14"/>
      <c r="W24" s="14"/>
      <c r="X24" s="14"/>
      <c r="Y24" s="14"/>
      <c r="Z24" s="14"/>
      <c r="AA24" s="14"/>
    </row>
    <row r="25" spans="2:27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4"/>
      <c r="W25" s="14"/>
      <c r="X25" s="14"/>
      <c r="Y25" s="14"/>
      <c r="Z25" s="14"/>
      <c r="AA25" s="14"/>
    </row>
    <row r="26" spans="2:27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4"/>
      <c r="W26" s="14"/>
      <c r="X26" s="14"/>
      <c r="Y26" s="14"/>
      <c r="Z26" s="14"/>
      <c r="AA26" s="14"/>
    </row>
    <row r="27" spans="2:27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2:27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</sheetData>
  <mergeCells count="70">
    <mergeCell ref="K9:K10"/>
    <mergeCell ref="L9:L10"/>
    <mergeCell ref="M9:M10"/>
    <mergeCell ref="N9:N10"/>
    <mergeCell ref="R5:R8"/>
    <mergeCell ref="L5:L8"/>
    <mergeCell ref="M5:M8"/>
    <mergeCell ref="N5:N8"/>
    <mergeCell ref="O5:O8"/>
    <mergeCell ref="P5:P8"/>
    <mergeCell ref="Q5:Q8"/>
    <mergeCell ref="K5:K8"/>
    <mergeCell ref="AA12:AA15"/>
    <mergeCell ref="T12:T13"/>
    <mergeCell ref="U9:U10"/>
    <mergeCell ref="V9:V10"/>
    <mergeCell ref="W4:W10"/>
    <mergeCell ref="X4:X10"/>
    <mergeCell ref="Y4:Y10"/>
    <mergeCell ref="Z4:Z10"/>
    <mergeCell ref="T9:T10"/>
    <mergeCell ref="V4:V6"/>
    <mergeCell ref="T7:T8"/>
    <mergeCell ref="U7:U8"/>
    <mergeCell ref="V7:V8"/>
    <mergeCell ref="AA4:AA10"/>
    <mergeCell ref="D4:S4"/>
    <mergeCell ref="T4:T6"/>
    <mergeCell ref="U4:U6"/>
    <mergeCell ref="D5:D8"/>
    <mergeCell ref="E5:E8"/>
    <mergeCell ref="F5:F8"/>
    <mergeCell ref="G5:G8"/>
    <mergeCell ref="S5:S8"/>
    <mergeCell ref="H5:H8"/>
    <mergeCell ref="I5:I8"/>
    <mergeCell ref="J5:J8"/>
    <mergeCell ref="A12:A15"/>
    <mergeCell ref="B12:B13"/>
    <mergeCell ref="C12:C15"/>
    <mergeCell ref="B14:B15"/>
    <mergeCell ref="A4:A10"/>
    <mergeCell ref="B4:B10"/>
    <mergeCell ref="C4:C10"/>
    <mergeCell ref="X12:X15"/>
    <mergeCell ref="Y12:Y15"/>
    <mergeCell ref="Z12:Z15"/>
    <mergeCell ref="D9:D10"/>
    <mergeCell ref="E9:E10"/>
    <mergeCell ref="F9:F10"/>
    <mergeCell ref="G9:G10"/>
    <mergeCell ref="D11:S11"/>
    <mergeCell ref="O9:O10"/>
    <mergeCell ref="P9:P10"/>
    <mergeCell ref="Q9:Q10"/>
    <mergeCell ref="R9:R10"/>
    <mergeCell ref="S9:S10"/>
    <mergeCell ref="H9:H10"/>
    <mergeCell ref="I9:I10"/>
    <mergeCell ref="J9:J10"/>
    <mergeCell ref="B23:U23"/>
    <mergeCell ref="B24:U24"/>
    <mergeCell ref="U12:U13"/>
    <mergeCell ref="V12:V13"/>
    <mergeCell ref="W12:W15"/>
    <mergeCell ref="T14:T15"/>
    <mergeCell ref="U14:U15"/>
    <mergeCell ref="V14:V15"/>
    <mergeCell ref="B21:U21"/>
    <mergeCell ref="B22:U22"/>
  </mergeCells>
  <conditionalFormatting sqref="E13:S13">
    <cfRule type="cellIs" dxfId="17" priority="9" stopIfTrue="1" operator="equal">
      <formula>"в"</formula>
    </cfRule>
  </conditionalFormatting>
  <conditionalFormatting sqref="D5:R8">
    <cfRule type="expression" dxfId="16" priority="23" stopIfTrue="1">
      <formula>#REF!=1</formula>
    </cfRule>
  </conditionalFormatting>
  <conditionalFormatting sqref="D9:R9 Q10:R10">
    <cfRule type="expression" dxfId="15" priority="24" stopIfTrue="1">
      <formula>#REF!=1</formula>
    </cfRule>
  </conditionalFormatting>
  <conditionalFormatting sqref="S5:S8">
    <cfRule type="expression" dxfId="14" priority="21" stopIfTrue="1">
      <formula>#REF!=1</formula>
    </cfRule>
  </conditionalFormatting>
  <conditionalFormatting sqref="S9:S10">
    <cfRule type="expression" dxfId="13" priority="22" stopIfTrue="1">
      <formula>#REF!=1</formula>
    </cfRule>
  </conditionalFormatting>
  <conditionalFormatting sqref="E12:S12">
    <cfRule type="cellIs" dxfId="12" priority="14" stopIfTrue="1" operator="equal">
      <formula>"В"</formula>
    </cfRule>
  </conditionalFormatting>
  <conditionalFormatting sqref="D14:S14">
    <cfRule type="cellIs" dxfId="11" priority="13" stopIfTrue="1" operator="equal">
      <formula>"В"</formula>
    </cfRule>
  </conditionalFormatting>
  <conditionalFormatting sqref="E12:S12">
    <cfRule type="cellIs" dxfId="10" priority="12" stopIfTrue="1" operator="equal">
      <formula>"Я"</formula>
    </cfRule>
  </conditionalFormatting>
  <conditionalFormatting sqref="D14:S14">
    <cfRule type="cellIs" dxfId="9" priority="11" stopIfTrue="1" operator="equal">
      <formula>"Я"</formula>
    </cfRule>
  </conditionalFormatting>
  <conditionalFormatting sqref="D15:I15 Q15:R15 K15:O15">
    <cfRule type="cellIs" dxfId="8" priority="10" stopIfTrue="1" operator="equal">
      <formula>"в"</formula>
    </cfRule>
  </conditionalFormatting>
  <conditionalFormatting sqref="P15">
    <cfRule type="cellIs" dxfId="7" priority="8" stopIfTrue="1" operator="equal">
      <formula>"В"</formula>
    </cfRule>
  </conditionalFormatting>
  <conditionalFormatting sqref="P15">
    <cfRule type="cellIs" dxfId="6" priority="7" stopIfTrue="1" operator="equal">
      <formula>"Я"</formula>
    </cfRule>
  </conditionalFormatting>
  <conditionalFormatting sqref="J15">
    <cfRule type="cellIs" dxfId="5" priority="6" stopIfTrue="1" operator="equal">
      <formula>"В"</formula>
    </cfRule>
  </conditionalFormatting>
  <conditionalFormatting sqref="J15">
    <cfRule type="cellIs" dxfId="4" priority="5" stopIfTrue="1" operator="equal">
      <formula>"Я"</formula>
    </cfRule>
  </conditionalFormatting>
  <conditionalFormatting sqref="D12">
    <cfRule type="cellIs" dxfId="3" priority="4" stopIfTrue="1" operator="equal">
      <formula>"В"</formula>
    </cfRule>
  </conditionalFormatting>
  <conditionalFormatting sqref="D12">
    <cfRule type="cellIs" dxfId="2" priority="3" stopIfTrue="1" operator="equal">
      <formula>"Я"</formula>
    </cfRule>
  </conditionalFormatting>
  <conditionalFormatting sqref="D13">
    <cfRule type="cellIs" dxfId="1" priority="2" stopIfTrue="1" operator="equal">
      <formula>"В"</formula>
    </cfRule>
  </conditionalFormatting>
  <conditionalFormatting sqref="D13">
    <cfRule type="cellIs" dxfId="0" priority="1" stopIfTrue="1" operator="equal">
      <formula>"Я"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Музыкин</cp:lastModifiedBy>
  <dcterms:created xsi:type="dcterms:W3CDTF">2015-02-26T19:08:00Z</dcterms:created>
  <dcterms:modified xsi:type="dcterms:W3CDTF">2015-02-26T20:53:30Z</dcterms:modified>
</cp:coreProperties>
</file>