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480" yWindow="75" windowWidth="14265" windowHeight="4815"/>
  </bookViews>
  <sheets>
    <sheet name="Газ" sheetId="3" r:id="rId1"/>
    <sheet name="Итог" sheetId="1" r:id="rId2"/>
  </sheets>
  <definedNames>
    <definedName name="_xlnm.Print_Area" localSheetId="1">Итог!$A$1:$G$11</definedName>
  </definedNames>
  <calcPr calcId="124519"/>
</workbook>
</file>

<file path=xl/calcChain.xml><?xml version="1.0" encoding="utf-8"?>
<calcChain xmlns="http://schemas.openxmlformats.org/spreadsheetml/2006/main">
  <c r="G5" i="1"/>
  <c r="G4"/>
  <c r="AJ24" i="3"/>
  <c r="R13" s="1"/>
  <c r="I60"/>
  <c r="R79"/>
  <c r="R78"/>
  <c r="AB74"/>
  <c r="AJ74"/>
  <c r="AE24"/>
  <c r="O60"/>
  <c r="T60" s="1"/>
  <c r="M50"/>
  <c r="M39"/>
  <c r="Z24"/>
  <c r="U24"/>
  <c r="AK41" s="1"/>
  <c r="M19"/>
  <c r="G7" i="1"/>
  <c r="F1"/>
  <c r="H1" s="1"/>
  <c r="G6"/>
  <c r="G9"/>
  <c r="X41" i="3"/>
  <c r="T61" l="1"/>
  <c r="AJ60"/>
  <c r="AJ61" s="1"/>
  <c r="Z60"/>
  <c r="Z61" s="1"/>
  <c r="AH60"/>
  <c r="AH61" s="1"/>
  <c r="H5" i="1"/>
  <c r="H4"/>
  <c r="H2" s="1"/>
  <c r="B1" s="1"/>
  <c r="AE3" i="3" s="1"/>
  <c r="R41" s="1"/>
  <c r="Q47" s="1"/>
  <c r="Q57" s="1"/>
</calcChain>
</file>

<file path=xl/sharedStrings.xml><?xml version="1.0" encoding="utf-8"?>
<sst xmlns="http://schemas.openxmlformats.org/spreadsheetml/2006/main" count="138" uniqueCount="118">
  <si>
    <t>Показания счетчика</t>
  </si>
  <si>
    <t>Наименование платежа</t>
  </si>
  <si>
    <t>Стоимость единицы</t>
  </si>
  <si>
    <t>К оплате</t>
  </si>
  <si>
    <t>Газ</t>
  </si>
  <si>
    <t>Свет</t>
  </si>
  <si>
    <t>Вода</t>
  </si>
  <si>
    <t>Телефон</t>
  </si>
  <si>
    <t>Итого</t>
  </si>
  <si>
    <t>предыдущие</t>
  </si>
  <si>
    <t>текущие</t>
  </si>
  <si>
    <t>Расход за период</t>
  </si>
  <si>
    <t>Ед. изм</t>
  </si>
  <si>
    <t>СЧЕТ-ИЗВЕЩЕНИЕ</t>
  </si>
  <si>
    <t>Дата</t>
  </si>
  <si>
    <t>СЧЕТ-КВИТАНЦИЯ</t>
  </si>
  <si>
    <t>Тариф</t>
  </si>
  <si>
    <t>общая</t>
  </si>
  <si>
    <t>общедом.</t>
  </si>
  <si>
    <t xml:space="preserve">Счет за  </t>
  </si>
  <si>
    <t xml:space="preserve">Дата формирования счета:  </t>
  </si>
  <si>
    <t>счет</t>
  </si>
  <si>
    <t>ычсв</t>
  </si>
  <si>
    <t>Получатель: ООО "Газпром межрегионгаз Саратов", ИНН 6450068585, КПП 644750001</t>
  </si>
  <si>
    <t>Адрес: 410012, Саратовская обл., г. Саратов, ул. М. Горького, 41, интернет сайт: www.sargc.ru</t>
  </si>
  <si>
    <t>Расчетный счет: Расч. Сч. 40702810156020101650 Саратовское ОСБ №8622 г. Саратов БИК 046311649 к/с</t>
  </si>
  <si>
    <t>Лицевой счет:</t>
  </si>
  <si>
    <t>30101810500000000649</t>
  </si>
  <si>
    <t>Оплачено</t>
  </si>
  <si>
    <t>При наличии приборов учета (счетчиков) заполните их показания</t>
  </si>
  <si>
    <t>Номер счетчика</t>
  </si>
  <si>
    <t>Наименование
услуг</t>
  </si>
  <si>
    <t>Последние 
покаания, куб. м</t>
  </si>
  <si>
    <t>Текущие показания,
куб. м</t>
  </si>
  <si>
    <t>Тариф, руб/куб. м</t>
  </si>
  <si>
    <t>Итого к оплате, 
руб</t>
  </si>
  <si>
    <t>Газоснабжеие
природным газом</t>
  </si>
  <si>
    <t>Подпись абонента</t>
  </si>
  <si>
    <t>Последние
показания</t>
  </si>
  <si>
    <t>сч2:</t>
  </si>
  <si>
    <t>сч1:</t>
  </si>
  <si>
    <t>К ОПЛАТЕ:</t>
  </si>
  <si>
    <t>ОПЛАЧЕНО:</t>
  </si>
  <si>
    <t>Долг/аванс</t>
  </si>
  <si>
    <t>("+" долг, "-" аванс)</t>
  </si>
  <si>
    <t>в т.ч. за предыдущие периоды:</t>
  </si>
  <si>
    <t>Дата/сумма посл. учтенного платежа:</t>
  </si>
  <si>
    <t>Количество проживающих чел.,: всего</t>
  </si>
  <si>
    <r>
      <t>Площади, м</t>
    </r>
    <r>
      <rPr>
        <vertAlign val="superscript"/>
        <sz val="5"/>
        <color indexed="8"/>
        <rFont val="Arial"/>
        <family val="2"/>
        <charset val="204"/>
      </rPr>
      <t>2</t>
    </r>
    <r>
      <rPr>
        <sz val="5"/>
        <color indexed="8"/>
        <rFont val="Arial"/>
        <family val="2"/>
        <charset val="204"/>
      </rPr>
      <t>:</t>
    </r>
  </si>
  <si>
    <t>в т.ч. без начислений</t>
  </si>
  <si>
    <t>отапливаемая</t>
  </si>
  <si>
    <t>в т.ч. отапл. нежилая</t>
  </si>
  <si>
    <t>Расчеты по услугам. Поставщик услуг ООО "Газпром межрегионгаз Саратов"</t>
  </si>
  <si>
    <t>Наименование услуг</t>
  </si>
  <si>
    <t>Нормат</t>
  </si>
  <si>
    <t xml:space="preserve">ив, </t>
  </si>
  <si>
    <t>куб.м</t>
  </si>
  <si>
    <t xml:space="preserve">Объем коммун. </t>
  </si>
  <si>
    <t>услуг, куб.м</t>
  </si>
  <si>
    <t>индив.</t>
  </si>
  <si>
    <t>потребл.</t>
  </si>
  <si>
    <t>нужды</t>
  </si>
  <si>
    <t>на</t>
  </si>
  <si>
    <t>руб</t>
  </si>
  <si>
    <t>Размер платы за</t>
  </si>
  <si>
    <t>ком.услуги, руб.</t>
  </si>
  <si>
    <t>общед.</t>
  </si>
  <si>
    <t>в</t>
  </si>
  <si>
    <t>текущем</t>
  </si>
  <si>
    <t>периоде,</t>
  </si>
  <si>
    <t>Перерасче</t>
  </si>
  <si>
    <t>ты всего,</t>
  </si>
  <si>
    <t>руб.</t>
  </si>
  <si>
    <t>Итого к оплате за расчетный</t>
  </si>
  <si>
    <t>период, руб.</t>
  </si>
  <si>
    <t>всего</t>
  </si>
  <si>
    <t>в т.ч. за ком. усл.</t>
  </si>
  <si>
    <t>инд.</t>
  </si>
  <si>
    <t>По счетчику</t>
  </si>
  <si>
    <t>Льгот</t>
  </si>
  <si>
    <t>ы,</t>
  </si>
  <si>
    <t>субси</t>
  </si>
  <si>
    <t>дии,</t>
  </si>
  <si>
    <t>Сведения о предоставленной рассрочке платежей:</t>
  </si>
  <si>
    <t>Сведения о перерасчетах (доначисления +/уменьшения -)</t>
  </si>
  <si>
    <t>Основание ерерасчета</t>
  </si>
  <si>
    <t>Сумма, руб.</t>
  </si>
  <si>
    <t>Перерасчет прошлых</t>
  </si>
  <si>
    <t>периодов</t>
  </si>
  <si>
    <t>Сумма платы с учетом</t>
  </si>
  <si>
    <t>рассрочки платежа</t>
  </si>
  <si>
    <t>Проценты за</t>
  </si>
  <si>
    <t>рассрочку</t>
  </si>
  <si>
    <t>Сумма к оплате с</t>
  </si>
  <si>
    <t>учетом рассрочки</t>
  </si>
  <si>
    <t>платежа и процентов</t>
  </si>
  <si>
    <t>за рассрочку, руб.</t>
  </si>
  <si>
    <t>Наименование 
услуг</t>
  </si>
  <si>
    <t>за расчетный</t>
  </si>
  <si>
    <t>период</t>
  </si>
  <si>
    <t>за пред.</t>
  </si>
  <si>
    <t>расч. пер.</t>
  </si>
  <si>
    <t>%</t>
  </si>
  <si>
    <t>Адрес для обратной связи на сайте: www.sargc.ru</t>
  </si>
  <si>
    <t>Подпись абонента_____________________</t>
  </si>
  <si>
    <t>Дата_____________________</t>
  </si>
  <si>
    <t>Оплатить до</t>
  </si>
  <si>
    <t>Задолженность по расчитанной пене на</t>
  </si>
  <si>
    <t>Уведомляем Вас об истечении срока проверки счетчика №</t>
  </si>
  <si>
    <t>Просим провести проверку счетчика и предоставить документы о прохождении проверки в абонентский участок.</t>
  </si>
  <si>
    <t>Значения температурных</t>
  </si>
  <si>
    <t>коэффициентов на:</t>
  </si>
  <si>
    <t>предыдущий месяц</t>
  </si>
  <si>
    <t>текущий месяц</t>
  </si>
  <si>
    <t>Показания счетчика газа круглосуточно можно передать посредством СМС сообщения на единый номер +7 (927) 723-60-23. Текст сообщения: Лицевой счет 12 знаков</t>
  </si>
  <si>
    <t>пробел Показания счетчика</t>
  </si>
  <si>
    <t>Дата выписки</t>
  </si>
  <si>
    <t xml:space="preserve">Ф.И.О. абонента:    </t>
  </si>
</sst>
</file>

<file path=xl/styles.xml><?xml version="1.0" encoding="utf-8"?>
<styleSheet xmlns="http://schemas.openxmlformats.org/spreadsheetml/2006/main">
  <numFmts count="3">
    <numFmt numFmtId="172" formatCode="#,##0.00&quot;р.&quot;"/>
    <numFmt numFmtId="174" formatCode="[$-419]mmmm\ yyyy;@"/>
    <numFmt numFmtId="175" formatCode="[$-F800]dddd\,\ mmmm\ dd\,\ yyyy"/>
  </numFmts>
  <fonts count="35">
    <font>
      <sz val="11"/>
      <color theme="1"/>
      <name val="Calibri"/>
      <family val="2"/>
      <charset val="204"/>
      <scheme val="minor"/>
    </font>
    <font>
      <sz val="14"/>
      <color indexed="12"/>
      <name val="Times New Roman"/>
      <family val="1"/>
      <charset val="204"/>
    </font>
    <font>
      <sz val="12"/>
      <color indexed="12"/>
      <name val="Calibri"/>
      <family val="2"/>
      <charset val="204"/>
    </font>
    <font>
      <sz val="11"/>
      <color indexed="10"/>
      <name val="Calibri"/>
      <family val="2"/>
      <charset val="204"/>
    </font>
    <font>
      <sz val="5"/>
      <color indexed="8"/>
      <name val="Arial"/>
      <family val="2"/>
      <charset val="204"/>
    </font>
    <font>
      <b/>
      <sz val="5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sz val="5"/>
      <color indexed="8"/>
      <name val="Arial"/>
      <family val="2"/>
      <charset val="204"/>
    </font>
    <font>
      <vertAlign val="superscript"/>
      <sz val="5"/>
      <color indexed="8"/>
      <name val="Arial"/>
      <family val="2"/>
      <charset val="204"/>
    </font>
    <font>
      <sz val="5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u/>
      <sz val="11"/>
      <color rgb="FFFF0000"/>
      <name val="Calibri"/>
      <family val="2"/>
      <charset val="204"/>
      <scheme val="minor"/>
    </font>
    <font>
      <sz val="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5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5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8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15" fillId="0" borderId="1" xfId="0" applyFont="1" applyBorder="1" applyAlignment="1" applyProtection="1">
      <alignment horizontal="center" vertical="center"/>
    </xf>
    <xf numFmtId="172" fontId="16" fillId="0" borderId="1" xfId="0" applyNumberFormat="1" applyFont="1" applyBorder="1" applyProtection="1"/>
    <xf numFmtId="0" fontId="11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13" fillId="0" borderId="1" xfId="0" applyFont="1" applyBorder="1" applyProtection="1">
      <protection locked="0"/>
    </xf>
    <xf numFmtId="0" fontId="17" fillId="0" borderId="0" xfId="0" applyFont="1" applyProtection="1">
      <protection locked="0"/>
    </xf>
    <xf numFmtId="172" fontId="18" fillId="0" borderId="1" xfId="0" applyNumberFormat="1" applyFont="1" applyBorder="1" applyProtection="1"/>
    <xf numFmtId="0" fontId="19" fillId="0" borderId="1" xfId="0" applyFont="1" applyBorder="1" applyProtection="1">
      <protection locked="0"/>
    </xf>
    <xf numFmtId="0" fontId="20" fillId="0" borderId="0" xfId="0" applyFont="1" applyBorder="1" applyAlignment="1" applyProtection="1"/>
    <xf numFmtId="0" fontId="20" fillId="0" borderId="2" xfId="0" applyFont="1" applyBorder="1" applyAlignment="1" applyProtection="1"/>
    <xf numFmtId="0" fontId="20" fillId="0" borderId="0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2" fontId="10" fillId="0" borderId="0" xfId="0" applyNumberFormat="1" applyFont="1" applyProtection="1"/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Protection="1"/>
    <xf numFmtId="172" fontId="16" fillId="0" borderId="4" xfId="0" applyNumberFormat="1" applyFont="1" applyBorder="1" applyAlignment="1" applyProtection="1">
      <alignment horizontal="right" vertical="center"/>
    </xf>
    <xf numFmtId="172" fontId="16" fillId="0" borderId="5" xfId="0" applyNumberFormat="1" applyFont="1" applyBorder="1" applyAlignment="1" applyProtection="1">
      <alignment vertical="center"/>
    </xf>
    <xf numFmtId="17" fontId="21" fillId="0" borderId="0" xfId="0" applyNumberFormat="1" applyFont="1" applyAlignment="1" applyProtection="1">
      <alignment horizontal="left" vertical="center"/>
      <protection locked="0"/>
    </xf>
    <xf numFmtId="0" fontId="20" fillId="0" borderId="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174" fontId="20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0" fontId="20" fillId="0" borderId="2" xfId="0" applyFont="1" applyBorder="1" applyAlignment="1" applyProtection="1">
      <alignment vertical="center"/>
    </xf>
    <xf numFmtId="0" fontId="24" fillId="0" borderId="0" xfId="0" applyFont="1" applyBorder="1" applyAlignment="1" applyProtection="1"/>
    <xf numFmtId="174" fontId="20" fillId="0" borderId="6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0" fillId="0" borderId="6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/>
    <xf numFmtId="0" fontId="22" fillId="0" borderId="0" xfId="0" applyFont="1" applyBorder="1" applyAlignment="1" applyProtection="1">
      <alignment horizontal="center" vertical="center"/>
    </xf>
    <xf numFmtId="2" fontId="27" fillId="0" borderId="0" xfId="0" applyNumberFormat="1" applyFont="1" applyBorder="1" applyAlignment="1" applyProtection="1">
      <alignment horizontal="center" vertical="center"/>
    </xf>
    <xf numFmtId="174" fontId="28" fillId="0" borderId="0" xfId="0" applyNumberFormat="1" applyFont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2" fillId="0" borderId="6" xfId="0" applyFont="1" applyBorder="1" applyAlignment="1" applyProtection="1">
      <alignment vertical="top" wrapText="1"/>
    </xf>
    <xf numFmtId="0" fontId="22" fillId="0" borderId="7" xfId="0" applyFont="1" applyBorder="1" applyAlignment="1" applyProtection="1">
      <alignment vertical="top" wrapText="1"/>
    </xf>
    <xf numFmtId="0" fontId="22" fillId="0" borderId="9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vertical="center"/>
    </xf>
    <xf numFmtId="0" fontId="22" fillId="0" borderId="6" xfId="0" applyFont="1" applyBorder="1" applyAlignment="1" applyProtection="1">
      <alignment vertical="center"/>
    </xf>
    <xf numFmtId="0" fontId="22" fillId="0" borderId="1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0" fillId="0" borderId="8" xfId="0" applyFont="1" applyBorder="1" applyAlignment="1" applyProtection="1">
      <alignment vertical="center"/>
    </xf>
    <xf numFmtId="0" fontId="22" fillId="0" borderId="0" xfId="0" applyFont="1" applyAlignment="1" applyProtection="1"/>
    <xf numFmtId="0" fontId="20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/>
    <xf numFmtId="0" fontId="9" fillId="2" borderId="0" xfId="0" applyFont="1" applyFill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9" fillId="0" borderId="0" xfId="0" applyFont="1" applyFill="1"/>
    <xf numFmtId="0" fontId="24" fillId="0" borderId="2" xfId="0" applyFont="1" applyBorder="1" applyAlignment="1" applyProtection="1">
      <alignment vertical="center"/>
    </xf>
    <xf numFmtId="0" fontId="29" fillId="0" borderId="6" xfId="0" applyFont="1" applyBorder="1" applyAlignment="1" applyProtection="1">
      <alignment vertical="center"/>
    </xf>
    <xf numFmtId="0" fontId="30" fillId="0" borderId="6" xfId="0" applyFont="1" applyBorder="1" applyAlignment="1" applyProtection="1">
      <alignment vertical="center"/>
    </xf>
    <xf numFmtId="0" fontId="22" fillId="0" borderId="3" xfId="0" applyFont="1" applyBorder="1" applyAlignment="1" applyProtection="1"/>
    <xf numFmtId="0" fontId="22" fillId="0" borderId="6" xfId="0" applyFont="1" applyBorder="1" applyAlignment="1" applyProtection="1"/>
    <xf numFmtId="0" fontId="5" fillId="0" borderId="3" xfId="0" applyNumberFormat="1" applyFont="1" applyFill="1" applyBorder="1" applyAlignment="1">
      <alignment wrapText="1"/>
    </xf>
    <xf numFmtId="0" fontId="9" fillId="2" borderId="0" xfId="0" applyFont="1" applyFill="1" applyBorder="1"/>
    <xf numFmtId="0" fontId="9" fillId="0" borderId="0" xfId="0" applyFont="1" applyFill="1" applyBorder="1"/>
    <xf numFmtId="0" fontId="9" fillId="0" borderId="6" xfId="0" applyFont="1" applyFill="1" applyBorder="1"/>
    <xf numFmtId="0" fontId="20" fillId="0" borderId="3" xfId="0" applyFont="1" applyFill="1" applyBorder="1" applyAlignment="1" applyProtection="1">
      <alignment vertical="center"/>
    </xf>
    <xf numFmtId="0" fontId="20" fillId="0" borderId="6" xfId="0" applyFont="1" applyFill="1" applyBorder="1" applyAlignment="1" applyProtection="1">
      <alignment vertical="center"/>
    </xf>
    <xf numFmtId="0" fontId="29" fillId="0" borderId="3" xfId="0" applyFont="1" applyBorder="1" applyAlignment="1" applyProtection="1">
      <alignment vertical="center"/>
    </xf>
    <xf numFmtId="0" fontId="29" fillId="0" borderId="9" xfId="0" applyFont="1" applyBorder="1" applyAlignment="1" applyProtection="1">
      <alignment vertical="center"/>
    </xf>
    <xf numFmtId="0" fontId="29" fillId="0" borderId="2" xfId="0" applyFont="1" applyBorder="1" applyAlignment="1" applyProtection="1">
      <alignment vertical="center"/>
    </xf>
    <xf numFmtId="0" fontId="29" fillId="0" borderId="7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/>
    </xf>
    <xf numFmtId="0" fontId="22" fillId="0" borderId="10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22" fillId="0" borderId="3" xfId="0" applyFont="1" applyBorder="1" applyAlignment="1" applyProtection="1">
      <alignment vertical="top"/>
    </xf>
    <xf numFmtId="0" fontId="22" fillId="0" borderId="2" xfId="0" applyFont="1" applyBorder="1" applyAlignment="1" applyProtection="1">
      <alignment vertical="top" wrapText="1"/>
    </xf>
    <xf numFmtId="0" fontId="30" fillId="0" borderId="3" xfId="0" applyFont="1" applyBorder="1" applyAlignment="1" applyProtection="1">
      <alignment vertical="center"/>
    </xf>
    <xf numFmtId="0" fontId="29" fillId="0" borderId="3" xfId="0" applyFont="1" applyBorder="1" applyAlignment="1" applyProtection="1">
      <alignment vertical="top"/>
    </xf>
    <xf numFmtId="0" fontId="32" fillId="0" borderId="0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top"/>
    </xf>
    <xf numFmtId="0" fontId="32" fillId="0" borderId="0" xfId="0" applyFont="1" applyBorder="1" applyAlignment="1" applyProtection="1">
      <alignment horizontal="right" vertical="center"/>
    </xf>
    <xf numFmtId="1" fontId="23" fillId="0" borderId="0" xfId="0" applyNumberFormat="1" applyFont="1" applyBorder="1" applyAlignment="1" applyProtection="1">
      <alignment horizontal="left" vertical="center"/>
    </xf>
    <xf numFmtId="174" fontId="32" fillId="0" borderId="0" xfId="0" applyNumberFormat="1" applyFont="1" applyBorder="1" applyAlignment="1" applyProtection="1">
      <alignment horizontal="right" vertical="center"/>
    </xf>
    <xf numFmtId="0" fontId="32" fillId="0" borderId="6" xfId="0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2" fontId="23" fillId="0" borderId="1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top"/>
    </xf>
    <xf numFmtId="2" fontId="27" fillId="0" borderId="12" xfId="0" applyNumberFormat="1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left" vertical="top" wrapText="1"/>
    </xf>
    <xf numFmtId="0" fontId="29" fillId="0" borderId="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 wrapText="1"/>
    </xf>
    <xf numFmtId="2" fontId="29" fillId="0" borderId="1" xfId="0" applyNumberFormat="1" applyFont="1" applyBorder="1" applyAlignment="1" applyProtection="1">
      <alignment horizontal="center" vertical="center"/>
    </xf>
    <xf numFmtId="2" fontId="22" fillId="0" borderId="0" xfId="0" applyNumberFormat="1" applyFont="1" applyBorder="1" applyAlignment="1" applyProtection="1">
      <alignment horizontal="left" vertical="center"/>
    </xf>
    <xf numFmtId="2" fontId="22" fillId="0" borderId="6" xfId="0" applyNumberFormat="1" applyFont="1" applyBorder="1" applyAlignment="1" applyProtection="1">
      <alignment horizontal="left" vertical="center"/>
    </xf>
    <xf numFmtId="2" fontId="27" fillId="0" borderId="13" xfId="0" applyNumberFormat="1" applyFont="1" applyBorder="1" applyAlignment="1" applyProtection="1">
      <alignment horizontal="center" vertical="center"/>
    </xf>
    <xf numFmtId="2" fontId="27" fillId="0" borderId="14" xfId="0" applyNumberFormat="1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174" fontId="28" fillId="0" borderId="8" xfId="0" applyNumberFormat="1" applyFont="1" applyBorder="1" applyAlignment="1" applyProtection="1">
      <alignment horizontal="left" vertical="top"/>
    </xf>
    <xf numFmtId="174" fontId="28" fillId="0" borderId="11" xfId="0" applyNumberFormat="1" applyFont="1" applyBorder="1" applyAlignment="1" applyProtection="1">
      <alignment horizontal="left" vertical="top"/>
    </xf>
    <xf numFmtId="14" fontId="22" fillId="0" borderId="1" xfId="0" applyNumberFormat="1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center" wrapText="1"/>
    </xf>
    <xf numFmtId="0" fontId="22" fillId="0" borderId="11" xfId="0" applyFont="1" applyBorder="1" applyAlignment="1" applyProtection="1">
      <alignment horizontal="center" wrapText="1"/>
    </xf>
    <xf numFmtId="0" fontId="22" fillId="0" borderId="0" xfId="0" applyFont="1" applyBorder="1" applyAlignment="1" applyProtection="1">
      <alignment horizontal="center" wrapText="1"/>
    </xf>
    <xf numFmtId="0" fontId="22" fillId="0" borderId="6" xfId="0" applyFont="1" applyBorder="1" applyAlignment="1" applyProtection="1">
      <alignment horizontal="center" wrapText="1"/>
    </xf>
    <xf numFmtId="0" fontId="22" fillId="0" borderId="10" xfId="0" applyFont="1" applyBorder="1" applyAlignment="1" applyProtection="1">
      <alignment horizontal="center" wrapText="1"/>
    </xf>
    <xf numFmtId="0" fontId="22" fillId="0" borderId="9" xfId="0" applyFont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wrapText="1"/>
    </xf>
    <xf numFmtId="0" fontId="22" fillId="0" borderId="7" xfId="0" applyFont="1" applyBorder="1" applyAlignment="1" applyProtection="1">
      <alignment horizontal="center" wrapText="1"/>
    </xf>
    <xf numFmtId="0" fontId="22" fillId="0" borderId="10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top"/>
    </xf>
    <xf numFmtId="0" fontId="22" fillId="0" borderId="11" xfId="0" applyFont="1" applyBorder="1" applyAlignment="1" applyProtection="1">
      <alignment horizontal="center" vertical="top"/>
    </xf>
    <xf numFmtId="0" fontId="22" fillId="0" borderId="3" xfId="0" applyFont="1" applyBorder="1" applyAlignment="1" applyProtection="1">
      <alignment horizontal="center" vertical="top"/>
    </xf>
    <xf numFmtId="0" fontId="22" fillId="0" borderId="6" xfId="0" applyFont="1" applyBorder="1" applyAlignment="1" applyProtection="1">
      <alignment horizontal="center" vertical="top"/>
    </xf>
    <xf numFmtId="0" fontId="22" fillId="0" borderId="9" xfId="0" applyFont="1" applyBorder="1" applyAlignment="1" applyProtection="1">
      <alignment horizontal="center" vertical="top"/>
    </xf>
    <xf numFmtId="0" fontId="22" fillId="0" borderId="7" xfId="0" applyFont="1" applyBorder="1" applyAlignment="1" applyProtection="1">
      <alignment horizontal="center" vertical="top"/>
    </xf>
    <xf numFmtId="0" fontId="22" fillId="0" borderId="10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174" fontId="22" fillId="0" borderId="3" xfId="0" applyNumberFormat="1" applyFont="1" applyBorder="1" applyAlignment="1" applyProtection="1">
      <alignment horizontal="center" vertical="center"/>
    </xf>
    <xf numFmtId="174" fontId="22" fillId="0" borderId="0" xfId="0" applyNumberFormat="1" applyFont="1" applyBorder="1" applyAlignment="1" applyProtection="1">
      <alignment horizontal="center" vertical="center"/>
    </xf>
    <xf numFmtId="174" fontId="22" fillId="0" borderId="6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horizontal="center" vertical="top"/>
    </xf>
    <xf numFmtId="0" fontId="22" fillId="0" borderId="2" xfId="0" applyFont="1" applyBorder="1" applyAlignment="1" applyProtection="1">
      <alignment horizontal="center" vertical="top"/>
    </xf>
    <xf numFmtId="0" fontId="28" fillId="0" borderId="12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top" wrapText="1"/>
    </xf>
    <xf numFmtId="0" fontId="22" fillId="0" borderId="1" xfId="0" applyFont="1" applyBorder="1" applyAlignment="1" applyProtection="1">
      <alignment horizontal="center" vertical="top"/>
    </xf>
    <xf numFmtId="0" fontId="28" fillId="0" borderId="1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/>
    </xf>
    <xf numFmtId="0" fontId="29" fillId="0" borderId="10" xfId="0" applyFont="1" applyBorder="1" applyAlignment="1" applyProtection="1">
      <alignment horizontal="center" vertical="top"/>
    </xf>
    <xf numFmtId="0" fontId="29" fillId="0" borderId="8" xfId="0" applyFont="1" applyBorder="1" applyAlignment="1" applyProtection="1">
      <alignment horizontal="center" vertical="top"/>
    </xf>
    <xf numFmtId="0" fontId="29" fillId="0" borderId="11" xfId="0" applyFont="1" applyBorder="1" applyAlignment="1" applyProtection="1">
      <alignment horizontal="center" vertical="top"/>
    </xf>
    <xf numFmtId="0" fontId="29" fillId="0" borderId="9" xfId="0" applyFont="1" applyBorder="1" applyAlignment="1" applyProtection="1">
      <alignment horizontal="center" vertical="top"/>
    </xf>
    <xf numFmtId="0" fontId="29" fillId="0" borderId="2" xfId="0" applyFont="1" applyBorder="1" applyAlignment="1" applyProtection="1">
      <alignment horizontal="center" vertical="top"/>
    </xf>
    <xf numFmtId="0" fontId="29" fillId="0" borderId="7" xfId="0" applyFont="1" applyBorder="1" applyAlignment="1" applyProtection="1">
      <alignment horizontal="center" vertical="top"/>
    </xf>
    <xf numFmtId="0" fontId="29" fillId="0" borderId="2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22" fillId="0" borderId="13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horizontal="center"/>
    </xf>
    <xf numFmtId="0" fontId="22" fillId="0" borderId="13" xfId="0" applyFont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left" vertical="top"/>
    </xf>
    <xf numFmtId="0" fontId="22" fillId="0" borderId="8" xfId="0" applyFont="1" applyBorder="1" applyAlignment="1" applyProtection="1">
      <alignment horizontal="left" vertical="top"/>
    </xf>
    <xf numFmtId="0" fontId="22" fillId="0" borderId="11" xfId="0" applyFont="1" applyBorder="1" applyAlignment="1" applyProtection="1">
      <alignment horizontal="left" vertical="top"/>
    </xf>
    <xf numFmtId="0" fontId="22" fillId="0" borderId="9" xfId="0" applyFont="1" applyBorder="1" applyAlignment="1" applyProtection="1">
      <alignment horizontal="left" vertical="top"/>
    </xf>
    <xf numFmtId="0" fontId="22" fillId="0" borderId="2" xfId="0" applyFont="1" applyBorder="1" applyAlignment="1" applyProtection="1">
      <alignment horizontal="left" vertical="top"/>
    </xf>
    <xf numFmtId="0" fontId="22" fillId="0" borderId="7" xfId="0" applyFont="1" applyBorder="1" applyAlignment="1" applyProtection="1">
      <alignment horizontal="left" vertical="top"/>
    </xf>
    <xf numFmtId="0" fontId="29" fillId="0" borderId="1" xfId="0" applyFont="1" applyBorder="1" applyAlignment="1" applyProtection="1">
      <alignment horizontal="center" vertical="top"/>
    </xf>
    <xf numFmtId="0" fontId="22" fillId="0" borderId="1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vertical="center"/>
    </xf>
    <xf numFmtId="0" fontId="22" fillId="0" borderId="11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/>
    </xf>
    <xf numFmtId="0" fontId="24" fillId="0" borderId="8" xfId="0" applyFont="1" applyBorder="1" applyAlignment="1" applyProtection="1">
      <alignment horizontal="distributed" vertical="center" justifyLastLine="1"/>
    </xf>
    <xf numFmtId="0" fontId="29" fillId="0" borderId="9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14" fontId="29" fillId="0" borderId="12" xfId="0" applyNumberFormat="1" applyFont="1" applyBorder="1" applyAlignment="1" applyProtection="1">
      <alignment horizontal="center" vertical="center"/>
    </xf>
    <xf numFmtId="0" fontId="30" fillId="0" borderId="12" xfId="0" applyFont="1" applyBorder="1" applyAlignment="1" applyProtection="1">
      <alignment horizontal="right" vertical="center"/>
    </xf>
    <xf numFmtId="0" fontId="30" fillId="0" borderId="13" xfId="0" applyFont="1" applyBorder="1" applyAlignment="1" applyProtection="1">
      <alignment horizontal="right" vertical="center"/>
    </xf>
    <xf numFmtId="0" fontId="30" fillId="0" borderId="14" xfId="0" applyFont="1" applyBorder="1" applyAlignment="1" applyProtection="1">
      <alignment horizontal="right" vertical="center"/>
    </xf>
    <xf numFmtId="0" fontId="34" fillId="0" borderId="8" xfId="0" applyFont="1" applyBorder="1" applyAlignment="1" applyProtection="1">
      <alignment horizontal="center" wrapText="1"/>
    </xf>
    <xf numFmtId="0" fontId="34" fillId="0" borderId="0" xfId="0" applyFont="1" applyAlignment="1" applyProtection="1">
      <alignment horizont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175" fontId="33" fillId="0" borderId="2" xfId="0" applyNumberFormat="1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right" vertical="center"/>
    </xf>
    <xf numFmtId="0" fontId="15" fillId="0" borderId="13" xfId="0" applyFont="1" applyBorder="1" applyAlignment="1" applyProtection="1">
      <alignment horizontal="right" vertical="center"/>
    </xf>
    <xf numFmtId="0" fontId="15" fillId="0" borderId="14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57150</xdr:colOff>
      <xdr:row>11</xdr:row>
      <xdr:rowOff>47625</xdr:rowOff>
    </xdr:from>
    <xdr:to>
      <xdr:col>37</xdr:col>
      <xdr:colOff>9525</xdr:colOff>
      <xdr:row>14</xdr:row>
      <xdr:rowOff>85725</xdr:rowOff>
    </xdr:to>
    <xdr:pic>
      <xdr:nvPicPr>
        <xdr:cNvPr id="3076" name="Рисунок 1" descr="Безымянный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2713" t="45676"/>
        <a:stretch>
          <a:fillRect/>
        </a:stretch>
      </xdr:blipFill>
      <xdr:spPr bwMode="auto">
        <a:xfrm rot="60000">
          <a:off x="3400425" y="1257300"/>
          <a:ext cx="19335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BD85"/>
  <sheetViews>
    <sheetView showGridLines="0" tabSelected="1" view="pageBreakPreview" topLeftCell="A13" zoomScale="175" zoomScaleNormal="145" zoomScaleSheetLayoutView="175" workbookViewId="0">
      <selection activeCell="M18" sqref="M18"/>
    </sheetView>
  </sheetViews>
  <sheetFormatPr defaultColWidth="2.7109375" defaultRowHeight="12.75"/>
  <cols>
    <col min="1" max="1" width="1" style="16" customWidth="1"/>
    <col min="2" max="2" width="2" style="16" customWidth="1"/>
    <col min="3" max="9" width="2.42578125" style="16" customWidth="1"/>
    <col min="10" max="12" width="1.140625" style="16" customWidth="1"/>
    <col min="13" max="26" width="2.42578125" style="16" customWidth="1"/>
    <col min="27" max="28" width="1.42578125" style="16" customWidth="1"/>
    <col min="29" max="29" width="2.85546875" style="16" customWidth="1"/>
    <col min="30" max="30" width="2.42578125" style="16" customWidth="1"/>
    <col min="31" max="31" width="1.140625" style="16" customWidth="1"/>
    <col min="32" max="32" width="1" style="16" customWidth="1"/>
    <col min="33" max="39" width="2.42578125" style="16" customWidth="1"/>
    <col min="40" max="40" width="0.7109375" style="16" customWidth="1"/>
    <col min="41" max="44" width="2.7109375" style="16"/>
    <col min="45" max="16384" width="2.7109375" style="26"/>
  </cols>
  <sheetData>
    <row r="1" spans="1:40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10"/>
    </row>
    <row r="2" spans="1:40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3"/>
    </row>
    <row r="3" spans="1:40">
      <c r="A3" s="108"/>
      <c r="B3" s="109"/>
      <c r="C3" s="109"/>
      <c r="D3" s="109"/>
      <c r="E3" s="109"/>
      <c r="F3" s="109"/>
      <c r="G3" s="109"/>
      <c r="H3" s="109"/>
      <c r="I3" s="110"/>
      <c r="J3" s="25"/>
      <c r="K3" s="25"/>
      <c r="M3" s="16" t="s">
        <v>13</v>
      </c>
      <c r="AE3" s="135" t="str">
        <f ca="1">Итог!B1</f>
        <v>ноябрь 2013</v>
      </c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40" ht="4.5" customHeight="1">
      <c r="A4" s="105"/>
      <c r="B4" s="106"/>
      <c r="C4" s="106"/>
      <c r="D4" s="106"/>
      <c r="E4" s="106"/>
      <c r="F4" s="106"/>
      <c r="G4" s="106"/>
      <c r="H4" s="106"/>
      <c r="I4" s="107"/>
      <c r="J4" s="25"/>
      <c r="K4" s="25"/>
      <c r="AE4" s="28"/>
      <c r="AF4" s="28"/>
      <c r="AG4" s="28"/>
      <c r="AH4" s="28"/>
      <c r="AI4" s="28"/>
      <c r="AJ4" s="28"/>
      <c r="AK4" s="28"/>
      <c r="AL4" s="28"/>
      <c r="AM4" s="28"/>
      <c r="AN4" s="32"/>
    </row>
    <row r="5" spans="1:40" ht="6.75" customHeight="1">
      <c r="A5" s="105"/>
      <c r="B5" s="106"/>
      <c r="C5" s="106"/>
      <c r="D5" s="106"/>
      <c r="E5" s="106"/>
      <c r="F5" s="106"/>
      <c r="G5" s="106"/>
      <c r="H5" s="106"/>
      <c r="I5" s="107"/>
      <c r="J5" s="25"/>
      <c r="K5" s="25"/>
      <c r="M5" s="114" t="s">
        <v>23</v>
      </c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5"/>
    </row>
    <row r="6" spans="1:40" ht="6.75" customHeight="1">
      <c r="A6" s="105"/>
      <c r="B6" s="106"/>
      <c r="C6" s="106"/>
      <c r="D6" s="106"/>
      <c r="E6" s="106"/>
      <c r="F6" s="106"/>
      <c r="G6" s="106"/>
      <c r="H6" s="106"/>
      <c r="I6" s="107"/>
      <c r="J6" s="25"/>
      <c r="K6" s="25"/>
      <c r="M6" s="114" t="s">
        <v>24</v>
      </c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5"/>
    </row>
    <row r="7" spans="1:40" ht="6" customHeight="1">
      <c r="A7" s="105"/>
      <c r="B7" s="106"/>
      <c r="C7" s="106"/>
      <c r="D7" s="106"/>
      <c r="E7" s="106"/>
      <c r="F7" s="106"/>
      <c r="G7" s="106"/>
      <c r="H7" s="106"/>
      <c r="I7" s="107"/>
      <c r="J7" s="25"/>
      <c r="K7" s="25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5"/>
    </row>
    <row r="8" spans="1:40" ht="6.75" customHeight="1">
      <c r="A8" s="105"/>
      <c r="B8" s="106"/>
      <c r="C8" s="106"/>
      <c r="D8" s="106"/>
      <c r="E8" s="106"/>
      <c r="F8" s="106"/>
      <c r="G8" s="106"/>
      <c r="H8" s="106"/>
      <c r="I8" s="107"/>
      <c r="J8" s="25"/>
      <c r="K8" s="25"/>
      <c r="M8" s="114" t="s">
        <v>25</v>
      </c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5"/>
    </row>
    <row r="9" spans="1:40" ht="6.75" customHeight="1">
      <c r="A9" s="105"/>
      <c r="B9" s="106"/>
      <c r="C9" s="106"/>
      <c r="D9" s="106"/>
      <c r="E9" s="106"/>
      <c r="F9" s="106"/>
      <c r="G9" s="106"/>
      <c r="H9" s="106"/>
      <c r="I9" s="107"/>
      <c r="J9" s="25"/>
      <c r="K9" s="25"/>
      <c r="M9" s="126" t="s">
        <v>27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7"/>
    </row>
    <row r="10" spans="1:40" ht="6.75" customHeight="1">
      <c r="A10" s="105"/>
      <c r="B10" s="106"/>
      <c r="C10" s="106"/>
      <c r="D10" s="106"/>
      <c r="E10" s="106"/>
      <c r="F10" s="106"/>
      <c r="G10" s="106"/>
      <c r="H10" s="106"/>
      <c r="I10" s="107"/>
      <c r="J10" s="25"/>
      <c r="K10" s="25"/>
      <c r="AN10" s="33"/>
    </row>
    <row r="11" spans="1:40">
      <c r="A11" s="105"/>
      <c r="B11" s="106"/>
      <c r="C11" s="106"/>
      <c r="D11" s="106"/>
      <c r="E11" s="106"/>
      <c r="F11" s="106"/>
      <c r="G11" s="106"/>
      <c r="H11" s="106"/>
      <c r="I11" s="107"/>
      <c r="J11" s="25"/>
      <c r="K11" s="25"/>
      <c r="L11" s="95"/>
      <c r="M11" s="29" t="s">
        <v>26</v>
      </c>
      <c r="S11" s="100">
        <v>470005105401</v>
      </c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N11" s="33"/>
    </row>
    <row r="12" spans="1:40" ht="6.75" customHeight="1">
      <c r="A12" s="105"/>
      <c r="B12" s="106"/>
      <c r="C12" s="106"/>
      <c r="D12" s="106"/>
      <c r="E12" s="106"/>
      <c r="F12" s="106"/>
      <c r="G12" s="106"/>
      <c r="H12" s="106"/>
      <c r="I12" s="107"/>
      <c r="J12" s="25"/>
      <c r="K12" s="25"/>
      <c r="L12" s="95"/>
      <c r="M12" s="29"/>
      <c r="AN12" s="33"/>
    </row>
    <row r="13" spans="1:40">
      <c r="A13" s="105"/>
      <c r="B13" s="106"/>
      <c r="C13" s="106"/>
      <c r="D13" s="106"/>
      <c r="E13" s="106"/>
      <c r="F13" s="106"/>
      <c r="G13" s="106"/>
      <c r="H13" s="106"/>
      <c r="I13" s="107"/>
      <c r="J13" s="25"/>
      <c r="K13" s="25"/>
      <c r="L13" s="95"/>
      <c r="M13" s="29" t="s">
        <v>3</v>
      </c>
      <c r="R13" s="119">
        <f>AJ24</f>
        <v>0</v>
      </c>
      <c r="S13" s="128"/>
      <c r="T13" s="128"/>
      <c r="U13" s="129"/>
      <c r="V13" s="42"/>
      <c r="AN13" s="33"/>
    </row>
    <row r="14" spans="1:40" ht="6.75" customHeight="1">
      <c r="A14" s="105"/>
      <c r="B14" s="106"/>
      <c r="C14" s="106"/>
      <c r="D14" s="106"/>
      <c r="E14" s="106"/>
      <c r="F14" s="106"/>
      <c r="G14" s="106"/>
      <c r="H14" s="106"/>
      <c r="I14" s="107"/>
      <c r="J14" s="25"/>
      <c r="K14" s="25"/>
      <c r="L14" s="95"/>
      <c r="M14" s="29"/>
      <c r="AN14" s="33"/>
    </row>
    <row r="15" spans="1:40">
      <c r="A15" s="105"/>
      <c r="B15" s="106"/>
      <c r="C15" s="106"/>
      <c r="D15" s="106"/>
      <c r="E15" s="106"/>
      <c r="F15" s="106"/>
      <c r="G15" s="106"/>
      <c r="H15" s="106"/>
      <c r="I15" s="107"/>
      <c r="J15" s="25"/>
      <c r="K15" s="25"/>
      <c r="L15" s="95"/>
      <c r="M15" s="29" t="s">
        <v>28</v>
      </c>
      <c r="R15" s="130"/>
      <c r="S15" s="131"/>
      <c r="T15" s="131"/>
      <c r="U15" s="132"/>
      <c r="V15" s="25"/>
      <c r="AN15" s="33"/>
    </row>
    <row r="16" spans="1:40" ht="6.75" customHeight="1">
      <c r="A16" s="105"/>
      <c r="B16" s="106"/>
      <c r="C16" s="106"/>
      <c r="D16" s="106"/>
      <c r="E16" s="106"/>
      <c r="F16" s="106"/>
      <c r="G16" s="106"/>
      <c r="H16" s="106"/>
      <c r="I16" s="107"/>
      <c r="J16" s="25"/>
      <c r="K16" s="25"/>
      <c r="AN16" s="33"/>
    </row>
    <row r="17" spans="1:40">
      <c r="A17" s="105"/>
      <c r="B17" s="106"/>
      <c r="C17" s="106"/>
      <c r="D17" s="106"/>
      <c r="E17" s="106"/>
      <c r="F17" s="106"/>
      <c r="G17" s="106"/>
      <c r="H17" s="106"/>
      <c r="I17" s="107"/>
      <c r="J17" s="25"/>
      <c r="K17" s="25"/>
      <c r="M17" s="29" t="s">
        <v>117</v>
      </c>
      <c r="AN17" s="33"/>
    </row>
    <row r="18" spans="1:40" ht="4.5" customHeight="1">
      <c r="A18" s="105"/>
      <c r="B18" s="106"/>
      <c r="C18" s="106"/>
      <c r="D18" s="106"/>
      <c r="E18" s="106"/>
      <c r="F18" s="106"/>
      <c r="G18" s="106"/>
      <c r="H18" s="106"/>
      <c r="I18" s="107"/>
      <c r="J18" s="25"/>
      <c r="K18" s="25"/>
      <c r="M18" s="29"/>
      <c r="AN18" s="33"/>
    </row>
    <row r="19" spans="1:40">
      <c r="A19" s="105"/>
      <c r="B19" s="106"/>
      <c r="C19" s="106"/>
      <c r="D19" s="106"/>
      <c r="E19" s="106"/>
      <c r="F19" s="106"/>
      <c r="G19" s="106"/>
      <c r="H19" s="106"/>
      <c r="I19" s="107"/>
      <c r="J19" s="25"/>
      <c r="K19" s="25"/>
      <c r="M19" s="29" t="str">
        <f>"Адрес: "&amp;A1</f>
        <v xml:space="preserve">Адрес: </v>
      </c>
      <c r="AN19" s="33"/>
    </row>
    <row r="20" spans="1:40" ht="8.25" customHeight="1">
      <c r="A20" s="105"/>
      <c r="B20" s="106"/>
      <c r="C20" s="106"/>
      <c r="D20" s="106"/>
      <c r="E20" s="106"/>
      <c r="F20" s="106"/>
      <c r="G20" s="106"/>
      <c r="H20" s="106"/>
      <c r="I20" s="107"/>
      <c r="J20" s="25"/>
      <c r="K20" s="25"/>
      <c r="AN20" s="33"/>
    </row>
    <row r="21" spans="1:40" ht="6.75" customHeight="1">
      <c r="A21" s="105"/>
      <c r="B21" s="106"/>
      <c r="C21" s="106"/>
      <c r="D21" s="106"/>
      <c r="E21" s="106"/>
      <c r="F21" s="106"/>
      <c r="G21" s="106"/>
      <c r="H21" s="106"/>
      <c r="I21" s="107"/>
      <c r="J21" s="25"/>
      <c r="K21" s="25"/>
      <c r="M21" s="27" t="s">
        <v>29</v>
      </c>
      <c r="AN21" s="33"/>
    </row>
    <row r="22" spans="1:40" ht="3.75" customHeight="1">
      <c r="A22" s="105"/>
      <c r="B22" s="106"/>
      <c r="C22" s="106"/>
      <c r="D22" s="106"/>
      <c r="E22" s="106"/>
      <c r="F22" s="106"/>
      <c r="G22" s="106"/>
      <c r="H22" s="106"/>
      <c r="I22" s="107"/>
      <c r="J22" s="25"/>
      <c r="K22" s="25"/>
      <c r="AN22" s="33"/>
    </row>
    <row r="23" spans="1:40" ht="18" customHeight="1">
      <c r="A23" s="105"/>
      <c r="B23" s="106"/>
      <c r="C23" s="106"/>
      <c r="D23" s="106"/>
      <c r="E23" s="106"/>
      <c r="F23" s="106"/>
      <c r="G23" s="106"/>
      <c r="H23" s="106"/>
      <c r="I23" s="107"/>
      <c r="J23" s="25"/>
      <c r="K23" s="25"/>
      <c r="M23" s="134" t="s">
        <v>30</v>
      </c>
      <c r="N23" s="134"/>
      <c r="O23" s="134"/>
      <c r="P23" s="134"/>
      <c r="Q23" s="133" t="s">
        <v>31</v>
      </c>
      <c r="R23" s="134"/>
      <c r="S23" s="134"/>
      <c r="T23" s="134"/>
      <c r="U23" s="133" t="s">
        <v>32</v>
      </c>
      <c r="V23" s="133"/>
      <c r="W23" s="134"/>
      <c r="X23" s="134"/>
      <c r="Y23" s="134"/>
      <c r="Z23" s="133" t="s">
        <v>33</v>
      </c>
      <c r="AA23" s="133"/>
      <c r="AB23" s="134"/>
      <c r="AC23" s="134"/>
      <c r="AD23" s="134"/>
      <c r="AE23" s="134" t="s">
        <v>34</v>
      </c>
      <c r="AF23" s="134"/>
      <c r="AG23" s="134"/>
      <c r="AH23" s="134"/>
      <c r="AI23" s="134"/>
      <c r="AJ23" s="133" t="s">
        <v>35</v>
      </c>
      <c r="AK23" s="134"/>
      <c r="AL23" s="134"/>
      <c r="AM23" s="134"/>
      <c r="AN23" s="33"/>
    </row>
    <row r="24" spans="1:40" ht="18" customHeight="1">
      <c r="A24" s="105"/>
      <c r="B24" s="106"/>
      <c r="C24" s="106"/>
      <c r="D24" s="106"/>
      <c r="E24" s="106"/>
      <c r="F24" s="106"/>
      <c r="G24" s="106"/>
      <c r="H24" s="106"/>
      <c r="I24" s="107"/>
      <c r="J24" s="25"/>
      <c r="K24" s="25"/>
      <c r="M24" s="123">
        <v>523119</v>
      </c>
      <c r="N24" s="123"/>
      <c r="O24" s="123"/>
      <c r="P24" s="123"/>
      <c r="Q24" s="124" t="s">
        <v>36</v>
      </c>
      <c r="R24" s="123"/>
      <c r="S24" s="123"/>
      <c r="T24" s="123"/>
      <c r="U24" s="123">
        <f>Итог!B4</f>
        <v>0</v>
      </c>
      <c r="V24" s="123"/>
      <c r="W24" s="123"/>
      <c r="X24" s="123"/>
      <c r="Y24" s="123"/>
      <c r="Z24" s="123">
        <f>Итог!C4</f>
        <v>0</v>
      </c>
      <c r="AA24" s="123"/>
      <c r="AB24" s="123"/>
      <c r="AC24" s="123"/>
      <c r="AD24" s="123"/>
      <c r="AE24" s="123">
        <f>Итог!F4</f>
        <v>0</v>
      </c>
      <c r="AF24" s="123"/>
      <c r="AG24" s="123"/>
      <c r="AH24" s="123"/>
      <c r="AI24" s="123"/>
      <c r="AJ24" s="125">
        <f>Итог!G4</f>
        <v>0</v>
      </c>
      <c r="AK24" s="123"/>
      <c r="AL24" s="123"/>
      <c r="AM24" s="123"/>
      <c r="AN24" s="33"/>
    </row>
    <row r="25" spans="1:40" ht="6.75" customHeight="1">
      <c r="A25" s="105"/>
      <c r="B25" s="106"/>
      <c r="C25" s="106"/>
      <c r="D25" s="106"/>
      <c r="E25" s="106"/>
      <c r="F25" s="106"/>
      <c r="G25" s="106"/>
      <c r="H25" s="106"/>
      <c r="I25" s="107"/>
      <c r="J25" s="25"/>
      <c r="K25" s="25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33"/>
    </row>
    <row r="26" spans="1:40" ht="6" customHeight="1">
      <c r="A26" s="105"/>
      <c r="B26" s="106"/>
      <c r="C26" s="106"/>
      <c r="D26" s="106"/>
      <c r="E26" s="106"/>
      <c r="F26" s="106"/>
      <c r="G26" s="106"/>
      <c r="H26" s="106"/>
      <c r="I26" s="107"/>
      <c r="J26" s="25"/>
      <c r="K26" s="25"/>
      <c r="AN26" s="33"/>
    </row>
    <row r="27" spans="1:40">
      <c r="A27" s="105"/>
      <c r="B27" s="106"/>
      <c r="C27" s="106"/>
      <c r="D27" s="106"/>
      <c r="E27" s="106"/>
      <c r="F27" s="106"/>
      <c r="G27" s="106"/>
      <c r="H27" s="106"/>
      <c r="I27" s="107"/>
      <c r="J27" s="25"/>
      <c r="K27" s="25"/>
      <c r="M27" s="31" t="s">
        <v>37</v>
      </c>
      <c r="N27" s="14"/>
      <c r="O27" s="14"/>
      <c r="P27" s="14"/>
      <c r="Q27" s="15"/>
      <c r="R27" s="15"/>
      <c r="S27" s="15"/>
      <c r="T27" s="15"/>
      <c r="U27" s="14"/>
      <c r="V27" s="14"/>
      <c r="W27" s="14"/>
      <c r="X27" s="14"/>
      <c r="Y27" s="14"/>
      <c r="Z27" s="14"/>
      <c r="AA27" s="14"/>
      <c r="AB27" s="104" t="s">
        <v>14</v>
      </c>
      <c r="AC27" s="104"/>
      <c r="AD27" s="30"/>
      <c r="AE27" s="30"/>
      <c r="AF27" s="30"/>
      <c r="AG27" s="30"/>
      <c r="AH27" s="30"/>
      <c r="AN27" s="33"/>
    </row>
    <row r="28" spans="1:40" ht="8.25" customHeight="1">
      <c r="A28" s="111"/>
      <c r="B28" s="112"/>
      <c r="C28" s="112"/>
      <c r="D28" s="112"/>
      <c r="E28" s="112"/>
      <c r="F28" s="112"/>
      <c r="G28" s="112"/>
      <c r="H28" s="112"/>
      <c r="I28" s="113"/>
      <c r="J28" s="24"/>
      <c r="K28" s="24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4"/>
    </row>
    <row r="29" spans="1:40" ht="6" customHeight="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7"/>
    </row>
    <row r="30" spans="1:40">
      <c r="A30" s="103"/>
      <c r="B30" s="103"/>
      <c r="C30" s="103"/>
      <c r="D30" s="103"/>
      <c r="E30" s="103"/>
      <c r="F30" s="103"/>
      <c r="G30" s="103"/>
      <c r="H30" s="103"/>
      <c r="I30" s="103"/>
      <c r="J30" s="39"/>
      <c r="K30" s="39"/>
      <c r="L30" s="60"/>
      <c r="M30" s="60" t="s">
        <v>15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96"/>
    </row>
    <row r="31" spans="1:40" ht="8.2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38"/>
      <c r="K31" s="38"/>
      <c r="AN31" s="33"/>
    </row>
    <row r="32" spans="1:40" ht="6.7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38"/>
      <c r="K32" s="38"/>
      <c r="M32" s="114" t="s">
        <v>23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5"/>
    </row>
    <row r="33" spans="1:40" ht="6.75" customHeight="1">
      <c r="A33" s="103"/>
      <c r="B33" s="103"/>
      <c r="C33" s="103"/>
      <c r="D33" s="103"/>
      <c r="E33" s="103"/>
      <c r="F33" s="103"/>
      <c r="G33" s="103"/>
      <c r="H33" s="103"/>
      <c r="I33" s="103"/>
      <c r="J33" s="38"/>
      <c r="K33" s="38"/>
      <c r="M33" s="114" t="s">
        <v>24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5"/>
    </row>
    <row r="34" spans="1:40" ht="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38"/>
      <c r="K34" s="38"/>
      <c r="AN34" s="33"/>
    </row>
    <row r="35" spans="1:40">
      <c r="A35" s="103"/>
      <c r="B35" s="103"/>
      <c r="C35" s="103"/>
      <c r="D35" s="103"/>
      <c r="E35" s="103"/>
      <c r="F35" s="103"/>
      <c r="G35" s="103"/>
      <c r="H35" s="103"/>
      <c r="I35" s="103"/>
      <c r="J35" s="38"/>
      <c r="K35" s="38"/>
      <c r="M35" s="36" t="s">
        <v>26</v>
      </c>
      <c r="S35" s="100">
        <v>470005105401</v>
      </c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N35" s="33"/>
    </row>
    <row r="36" spans="1:40" ht="3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38"/>
      <c r="K36" s="38"/>
      <c r="M36" s="35"/>
      <c r="AN36" s="33"/>
    </row>
    <row r="37" spans="1:40">
      <c r="A37" s="103"/>
      <c r="B37" s="103"/>
      <c r="C37" s="103"/>
      <c r="D37" s="103"/>
      <c r="E37" s="103"/>
      <c r="F37" s="103"/>
      <c r="G37" s="103"/>
      <c r="H37" s="103"/>
      <c r="I37" s="103"/>
      <c r="J37" s="38"/>
      <c r="K37" s="38"/>
      <c r="M37" s="36" t="s">
        <v>117</v>
      </c>
      <c r="AN37" s="33"/>
    </row>
    <row r="38" spans="1:40" ht="3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38"/>
      <c r="K38" s="38"/>
      <c r="M38" s="36"/>
      <c r="AN38" s="33"/>
    </row>
    <row r="39" spans="1:40">
      <c r="A39" s="103"/>
      <c r="B39" s="103"/>
      <c r="C39" s="103"/>
      <c r="D39" s="103"/>
      <c r="E39" s="103"/>
      <c r="F39" s="103"/>
      <c r="G39" s="103"/>
      <c r="H39" s="103"/>
      <c r="I39" s="103"/>
      <c r="J39" s="38"/>
      <c r="K39" s="38"/>
      <c r="M39" s="36" t="str">
        <f>"Адрес: "&amp;A1</f>
        <v xml:space="preserve">Адрес: </v>
      </c>
      <c r="AN39" s="33"/>
    </row>
    <row r="40" spans="1:40" ht="8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38"/>
      <c r="K40" s="38"/>
      <c r="AN40" s="33"/>
    </row>
    <row r="41" spans="1:40" ht="12.7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38"/>
      <c r="K41" s="38"/>
      <c r="M41" s="99" t="s">
        <v>41</v>
      </c>
      <c r="N41" s="99"/>
      <c r="O41" s="99"/>
      <c r="P41" s="99"/>
      <c r="R41" s="101" t="str">
        <f ca="1">AE3</f>
        <v>ноябрь 2013</v>
      </c>
      <c r="S41" s="99"/>
      <c r="T41" s="99"/>
      <c r="U41" s="99"/>
      <c r="V41" s="99"/>
      <c r="W41" s="102"/>
      <c r="X41" s="119">
        <f>AJ24</f>
        <v>0</v>
      </c>
      <c r="Y41" s="120"/>
      <c r="Z41" s="120"/>
      <c r="AA41" s="120"/>
      <c r="AB41" s="121"/>
      <c r="AF41" s="122" t="s">
        <v>38</v>
      </c>
      <c r="AG41" s="122"/>
      <c r="AH41" s="122"/>
      <c r="AI41" s="122"/>
      <c r="AJ41" s="122"/>
      <c r="AK41" s="97" t="str">
        <f>"сч1: "&amp;U24</f>
        <v>сч1: 0</v>
      </c>
      <c r="AL41" s="97"/>
      <c r="AM41" s="97"/>
      <c r="AN41" s="33"/>
    </row>
    <row r="42" spans="1:40" ht="9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38"/>
      <c r="K42" s="38"/>
      <c r="AF42" s="122"/>
      <c r="AG42" s="122"/>
      <c r="AH42" s="122"/>
      <c r="AI42" s="122"/>
      <c r="AJ42" s="122"/>
      <c r="AK42" s="97" t="s">
        <v>39</v>
      </c>
      <c r="AL42" s="97"/>
      <c r="AM42" s="97"/>
      <c r="AN42" s="33"/>
    </row>
    <row r="43" spans="1:40" ht="4.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38"/>
      <c r="K43" s="38"/>
      <c r="M43" s="98" t="s">
        <v>42</v>
      </c>
      <c r="N43" s="98"/>
      <c r="O43" s="98"/>
      <c r="P43" s="98"/>
      <c r="Q43" s="37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N43" s="33"/>
    </row>
    <row r="44" spans="1:40">
      <c r="A44" s="103"/>
      <c r="B44" s="103"/>
      <c r="C44" s="103"/>
      <c r="D44" s="103"/>
      <c r="E44" s="103"/>
      <c r="F44" s="103"/>
      <c r="G44" s="103"/>
      <c r="H44" s="103"/>
      <c r="I44" s="103"/>
      <c r="J44" s="38"/>
      <c r="K44" s="38"/>
      <c r="M44" s="98"/>
      <c r="N44" s="98"/>
      <c r="O44" s="98"/>
      <c r="P44" s="98"/>
      <c r="Q44" s="37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F44" s="103"/>
      <c r="AG44" s="103"/>
      <c r="AH44" s="103"/>
      <c r="AI44" s="103"/>
      <c r="AJ44" s="103"/>
      <c r="AK44" s="97" t="s">
        <v>40</v>
      </c>
      <c r="AL44" s="97"/>
      <c r="AM44" s="97"/>
      <c r="AN44" s="33"/>
    </row>
    <row r="45" spans="1:40" ht="9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38"/>
      <c r="K45" s="38"/>
      <c r="AF45" s="103"/>
      <c r="AG45" s="103"/>
      <c r="AH45" s="103"/>
      <c r="AI45" s="103"/>
      <c r="AJ45" s="103"/>
      <c r="AK45" s="97" t="s">
        <v>39</v>
      </c>
      <c r="AL45" s="97"/>
      <c r="AM45" s="97"/>
      <c r="AN45" s="33"/>
    </row>
    <row r="46" spans="1:40" ht="4.5" customHeight="1">
      <c r="A46" s="103"/>
      <c r="B46" s="103"/>
      <c r="C46" s="103"/>
      <c r="D46" s="103"/>
      <c r="E46" s="103"/>
      <c r="F46" s="103"/>
      <c r="G46" s="103"/>
      <c r="H46" s="103"/>
      <c r="I46" s="103"/>
      <c r="J46" s="38"/>
      <c r="K46" s="38"/>
      <c r="AN46" s="33"/>
    </row>
    <row r="47" spans="1:40" ht="8.25" customHeight="1">
      <c r="A47" s="103"/>
      <c r="B47" s="103"/>
      <c r="C47" s="103"/>
      <c r="D47" s="103"/>
      <c r="E47" s="103"/>
      <c r="F47" s="103"/>
      <c r="G47" s="103"/>
      <c r="H47" s="103"/>
      <c r="I47" s="103"/>
      <c r="J47" s="38"/>
      <c r="K47" s="38"/>
      <c r="M47" s="27" t="s">
        <v>43</v>
      </c>
      <c r="Q47" s="43" t="str">
        <f ca="1">"1."&amp;MONTH(R41)&amp;"."&amp;YEAR(R41)</f>
        <v>1.11.2013</v>
      </c>
      <c r="U47" s="116"/>
      <c r="V47" s="116"/>
      <c r="W47" s="117"/>
      <c r="X47" s="117"/>
      <c r="Y47" s="117"/>
      <c r="Z47" s="118" t="s">
        <v>45</v>
      </c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33"/>
    </row>
    <row r="48" spans="1:40" ht="8.2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38"/>
      <c r="K48" s="38"/>
      <c r="M48" s="27" t="s">
        <v>44</v>
      </c>
      <c r="U48" s="117"/>
      <c r="V48" s="117"/>
      <c r="W48" s="117"/>
      <c r="X48" s="117"/>
      <c r="Y48" s="117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33"/>
    </row>
    <row r="49" spans="1:44" ht="8.2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38"/>
      <c r="K49" s="38"/>
      <c r="AN49" s="33"/>
    </row>
    <row r="50" spans="1:44" ht="6.75" customHeight="1">
      <c r="A50" s="17"/>
      <c r="B50" s="27"/>
      <c r="C50" s="27" t="s">
        <v>46</v>
      </c>
      <c r="M50" s="137">
        <f ca="1">TODAY()</f>
        <v>41618</v>
      </c>
      <c r="N50" s="137"/>
      <c r="O50" s="137"/>
      <c r="P50" s="134">
        <v>1823.2</v>
      </c>
      <c r="Q50" s="134"/>
      <c r="R50" s="13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33"/>
    </row>
    <row r="51" spans="1:44" ht="6.75" customHeight="1">
      <c r="A51" s="17"/>
      <c r="C51" s="27" t="s">
        <v>47</v>
      </c>
      <c r="M51" s="134">
        <v>5</v>
      </c>
      <c r="N51" s="134"/>
      <c r="O51" s="134"/>
      <c r="P51" s="134"/>
      <c r="Q51" s="134"/>
      <c r="R51" s="138"/>
      <c r="S51" s="139" t="s">
        <v>49</v>
      </c>
      <c r="T51" s="140"/>
      <c r="U51" s="140"/>
      <c r="V51" s="140"/>
      <c r="W51" s="141"/>
      <c r="X51" s="134"/>
      <c r="Y51" s="134"/>
      <c r="Z51" s="134"/>
      <c r="AA51" s="134"/>
      <c r="AB51" s="134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33"/>
    </row>
    <row r="52" spans="1:44" ht="7.5" customHeight="1">
      <c r="A52" s="17"/>
      <c r="C52" s="40" t="s">
        <v>48</v>
      </c>
      <c r="H52" s="27" t="s">
        <v>17</v>
      </c>
      <c r="M52" s="134">
        <v>98</v>
      </c>
      <c r="N52" s="134"/>
      <c r="O52" s="134"/>
      <c r="P52" s="134"/>
      <c r="Q52" s="134"/>
      <c r="R52" s="138"/>
      <c r="S52" s="139" t="s">
        <v>50</v>
      </c>
      <c r="T52" s="140"/>
      <c r="U52" s="140"/>
      <c r="V52" s="140"/>
      <c r="W52" s="141"/>
      <c r="X52" s="134">
        <v>98</v>
      </c>
      <c r="Y52" s="134"/>
      <c r="Z52" s="134"/>
      <c r="AA52" s="134"/>
      <c r="AB52" s="134"/>
      <c r="AC52" s="139" t="s">
        <v>51</v>
      </c>
      <c r="AD52" s="140"/>
      <c r="AE52" s="140"/>
      <c r="AF52" s="140"/>
      <c r="AG52" s="140"/>
      <c r="AH52" s="141"/>
      <c r="AI52" s="134"/>
      <c r="AJ52" s="134"/>
      <c r="AK52" s="134"/>
      <c r="AL52" s="27"/>
      <c r="AM52" s="27"/>
      <c r="AN52" s="33"/>
    </row>
    <row r="53" spans="1:44" ht="8.25" customHeight="1">
      <c r="A53" s="17"/>
      <c r="AN53" s="33"/>
    </row>
    <row r="54" spans="1:44" ht="6.75" customHeight="1">
      <c r="A54" s="17"/>
      <c r="C54" s="27" t="s">
        <v>52</v>
      </c>
      <c r="AN54" s="33"/>
    </row>
    <row r="55" spans="1:44" s="44" customFormat="1" ht="6.75" customHeight="1">
      <c r="A55" s="53"/>
      <c r="B55" s="183" t="s">
        <v>53</v>
      </c>
      <c r="C55" s="183"/>
      <c r="D55" s="183"/>
      <c r="E55" s="183"/>
      <c r="F55" s="183"/>
      <c r="G55" s="142" t="s">
        <v>54</v>
      </c>
      <c r="H55" s="143"/>
      <c r="I55" s="146" t="s">
        <v>57</v>
      </c>
      <c r="J55" s="142"/>
      <c r="K55" s="142"/>
      <c r="L55" s="142"/>
      <c r="M55" s="142"/>
      <c r="N55" s="143"/>
      <c r="O55" s="156" t="s">
        <v>16</v>
      </c>
      <c r="P55" s="157"/>
      <c r="Q55" s="150" t="s">
        <v>43</v>
      </c>
      <c r="R55" s="151"/>
      <c r="S55" s="152"/>
      <c r="T55" s="150" t="s">
        <v>64</v>
      </c>
      <c r="U55" s="151"/>
      <c r="V55" s="151"/>
      <c r="W55" s="151"/>
      <c r="X55" s="151"/>
      <c r="Y55" s="152"/>
      <c r="Z55" s="150" t="s">
        <v>28</v>
      </c>
      <c r="AA55" s="151"/>
      <c r="AB55" s="152"/>
      <c r="AC55" s="150" t="s">
        <v>70</v>
      </c>
      <c r="AD55" s="151"/>
      <c r="AE55" s="152"/>
      <c r="AF55" s="85" t="s">
        <v>79</v>
      </c>
      <c r="AG55" s="86"/>
      <c r="AH55" s="150" t="s">
        <v>73</v>
      </c>
      <c r="AI55" s="151"/>
      <c r="AJ55" s="151"/>
      <c r="AK55" s="151"/>
      <c r="AL55" s="151"/>
      <c r="AM55" s="152"/>
      <c r="AN55" s="54"/>
      <c r="AO55" s="27"/>
      <c r="AP55" s="27"/>
      <c r="AQ55" s="27"/>
      <c r="AR55" s="27"/>
    </row>
    <row r="56" spans="1:44" s="44" customFormat="1" ht="6.75" customHeight="1">
      <c r="A56" s="91"/>
      <c r="B56" s="183"/>
      <c r="C56" s="183"/>
      <c r="D56" s="183"/>
      <c r="E56" s="183"/>
      <c r="F56" s="183"/>
      <c r="G56" s="144" t="s">
        <v>55</v>
      </c>
      <c r="H56" s="145"/>
      <c r="I56" s="147" t="s">
        <v>58</v>
      </c>
      <c r="J56" s="148"/>
      <c r="K56" s="148"/>
      <c r="L56" s="148"/>
      <c r="M56" s="148"/>
      <c r="N56" s="149"/>
      <c r="O56" s="158"/>
      <c r="P56" s="159"/>
      <c r="Q56" s="153" t="s">
        <v>62</v>
      </c>
      <c r="R56" s="154"/>
      <c r="S56" s="155"/>
      <c r="T56" s="166" t="s">
        <v>65</v>
      </c>
      <c r="U56" s="167"/>
      <c r="V56" s="167"/>
      <c r="W56" s="167"/>
      <c r="X56" s="167"/>
      <c r="Y56" s="168"/>
      <c r="Z56" s="153" t="s">
        <v>67</v>
      </c>
      <c r="AA56" s="154"/>
      <c r="AB56" s="155"/>
      <c r="AC56" s="153" t="s">
        <v>71</v>
      </c>
      <c r="AD56" s="154"/>
      <c r="AE56" s="155"/>
      <c r="AF56" s="53" t="s">
        <v>80</v>
      </c>
      <c r="AG56" s="54"/>
      <c r="AH56" s="166" t="s">
        <v>74</v>
      </c>
      <c r="AI56" s="167"/>
      <c r="AJ56" s="167"/>
      <c r="AK56" s="167"/>
      <c r="AL56" s="167"/>
      <c r="AM56" s="168"/>
      <c r="AN56" s="54"/>
      <c r="AO56" s="27"/>
      <c r="AP56" s="27"/>
      <c r="AQ56" s="27"/>
      <c r="AR56" s="27"/>
    </row>
    <row r="57" spans="1:44" s="44" customFormat="1" ht="6.75" customHeight="1">
      <c r="A57" s="91"/>
      <c r="B57" s="183"/>
      <c r="C57" s="183"/>
      <c r="D57" s="183"/>
      <c r="E57" s="183"/>
      <c r="F57" s="183"/>
      <c r="G57" s="144" t="s">
        <v>56</v>
      </c>
      <c r="H57" s="145"/>
      <c r="I57" s="162" t="s">
        <v>59</v>
      </c>
      <c r="J57" s="163"/>
      <c r="K57" s="164"/>
      <c r="L57" s="162" t="s">
        <v>18</v>
      </c>
      <c r="M57" s="163"/>
      <c r="N57" s="164"/>
      <c r="O57" s="158"/>
      <c r="P57" s="159"/>
      <c r="Q57" s="171" t="str">
        <f ca="1">Q47&amp;","</f>
        <v>1.11.2013,</v>
      </c>
      <c r="R57" s="172"/>
      <c r="S57" s="173"/>
      <c r="T57" s="150" t="s">
        <v>59</v>
      </c>
      <c r="U57" s="151"/>
      <c r="V57" s="152"/>
      <c r="W57" s="150" t="s">
        <v>66</v>
      </c>
      <c r="X57" s="151"/>
      <c r="Y57" s="152"/>
      <c r="Z57" s="153" t="s">
        <v>68</v>
      </c>
      <c r="AA57" s="154"/>
      <c r="AB57" s="155"/>
      <c r="AC57" s="153" t="s">
        <v>72</v>
      </c>
      <c r="AD57" s="154"/>
      <c r="AE57" s="155"/>
      <c r="AF57" s="53" t="s">
        <v>81</v>
      </c>
      <c r="AG57" s="54"/>
      <c r="AH57" s="156" t="s">
        <v>75</v>
      </c>
      <c r="AI57" s="157"/>
      <c r="AJ57" s="138" t="s">
        <v>76</v>
      </c>
      <c r="AK57" s="169"/>
      <c r="AL57" s="169"/>
      <c r="AM57" s="170"/>
      <c r="AN57" s="54"/>
      <c r="AO57" s="27"/>
      <c r="AP57" s="27"/>
      <c r="AQ57" s="27"/>
      <c r="AR57" s="27"/>
    </row>
    <row r="58" spans="1:44" s="44" customFormat="1" ht="6.75" customHeight="1">
      <c r="A58" s="91"/>
      <c r="B58" s="183"/>
      <c r="C58" s="183"/>
      <c r="D58" s="183"/>
      <c r="E58" s="183"/>
      <c r="F58" s="183"/>
      <c r="G58" s="45"/>
      <c r="H58" s="48"/>
      <c r="I58" s="165" t="s">
        <v>60</v>
      </c>
      <c r="J58" s="114"/>
      <c r="K58" s="115"/>
      <c r="L58" s="165" t="s">
        <v>61</v>
      </c>
      <c r="M58" s="114"/>
      <c r="N58" s="115"/>
      <c r="O58" s="158"/>
      <c r="P58" s="159"/>
      <c r="Q58" s="153" t="s">
        <v>63</v>
      </c>
      <c r="R58" s="154"/>
      <c r="S58" s="155"/>
      <c r="T58" s="153" t="s">
        <v>60</v>
      </c>
      <c r="U58" s="154"/>
      <c r="V58" s="155"/>
      <c r="W58" s="153" t="s">
        <v>61</v>
      </c>
      <c r="X58" s="154"/>
      <c r="Y58" s="155"/>
      <c r="Z58" s="153" t="s">
        <v>69</v>
      </c>
      <c r="AA58" s="154"/>
      <c r="AB58" s="155"/>
      <c r="AC58" s="53"/>
      <c r="AD58" s="27"/>
      <c r="AE58" s="54"/>
      <c r="AF58" s="53" t="s">
        <v>82</v>
      </c>
      <c r="AG58" s="54"/>
      <c r="AH58" s="158"/>
      <c r="AI58" s="159"/>
      <c r="AJ58" s="150" t="s">
        <v>77</v>
      </c>
      <c r="AK58" s="152"/>
      <c r="AL58" s="150" t="s">
        <v>66</v>
      </c>
      <c r="AM58" s="152"/>
      <c r="AN58" s="54"/>
      <c r="AO58" s="27"/>
      <c r="AP58" s="27"/>
      <c r="AQ58" s="27"/>
      <c r="AR58" s="27"/>
    </row>
    <row r="59" spans="1:44" s="44" customFormat="1" ht="6.75" customHeight="1">
      <c r="A59" s="91"/>
      <c r="B59" s="183"/>
      <c r="C59" s="183"/>
      <c r="D59" s="183"/>
      <c r="E59" s="183"/>
      <c r="F59" s="183"/>
      <c r="G59" s="92"/>
      <c r="H59" s="49"/>
      <c r="I59" s="87"/>
      <c r="J59" s="89"/>
      <c r="K59" s="88"/>
      <c r="L59" s="87"/>
      <c r="M59" s="89"/>
      <c r="N59" s="88"/>
      <c r="O59" s="160"/>
      <c r="P59" s="161"/>
      <c r="Q59" s="166"/>
      <c r="R59" s="167"/>
      <c r="S59" s="168"/>
      <c r="T59" s="87"/>
      <c r="U59" s="89"/>
      <c r="V59" s="88"/>
      <c r="W59" s="87"/>
      <c r="X59" s="89"/>
      <c r="Y59" s="88"/>
      <c r="Z59" s="166" t="s">
        <v>63</v>
      </c>
      <c r="AA59" s="167"/>
      <c r="AB59" s="168"/>
      <c r="AC59" s="87"/>
      <c r="AD59" s="89"/>
      <c r="AE59" s="88"/>
      <c r="AF59" s="87" t="s">
        <v>72</v>
      </c>
      <c r="AG59" s="88"/>
      <c r="AH59" s="160"/>
      <c r="AI59" s="161"/>
      <c r="AJ59" s="166" t="s">
        <v>60</v>
      </c>
      <c r="AK59" s="168"/>
      <c r="AL59" s="166" t="s">
        <v>61</v>
      </c>
      <c r="AM59" s="168"/>
      <c r="AN59" s="54"/>
      <c r="AO59" s="27"/>
      <c r="AP59" s="27"/>
      <c r="AQ59" s="27"/>
      <c r="AR59" s="27"/>
    </row>
    <row r="60" spans="1:44" s="47" customFormat="1" ht="6.75" customHeight="1">
      <c r="A60" s="80"/>
      <c r="B60" s="174" t="s">
        <v>78</v>
      </c>
      <c r="C60" s="176"/>
      <c r="D60" s="176"/>
      <c r="E60" s="176"/>
      <c r="F60" s="175"/>
      <c r="G60" s="176"/>
      <c r="H60" s="175"/>
      <c r="I60" s="174">
        <f>Итог!D4</f>
        <v>0</v>
      </c>
      <c r="J60" s="176"/>
      <c r="K60" s="175"/>
      <c r="L60" s="174"/>
      <c r="M60" s="176"/>
      <c r="N60" s="175"/>
      <c r="O60" s="174">
        <f>AE24</f>
        <v>0</v>
      </c>
      <c r="P60" s="175"/>
      <c r="Q60" s="174"/>
      <c r="R60" s="176"/>
      <c r="S60" s="175"/>
      <c r="T60" s="174">
        <f>I60*O60</f>
        <v>0</v>
      </c>
      <c r="U60" s="176"/>
      <c r="V60" s="175"/>
      <c r="W60" s="174"/>
      <c r="X60" s="176"/>
      <c r="Y60" s="175"/>
      <c r="Z60" s="174">
        <f>T60+Q60</f>
        <v>0</v>
      </c>
      <c r="AA60" s="176"/>
      <c r="AB60" s="175"/>
      <c r="AC60" s="174"/>
      <c r="AD60" s="176"/>
      <c r="AE60" s="175"/>
      <c r="AF60" s="174"/>
      <c r="AG60" s="175"/>
      <c r="AH60" s="174">
        <f>T60</f>
        <v>0</v>
      </c>
      <c r="AI60" s="175"/>
      <c r="AJ60" s="174">
        <f>T60</f>
        <v>0</v>
      </c>
      <c r="AK60" s="175"/>
      <c r="AL60" s="174"/>
      <c r="AM60" s="175"/>
      <c r="AN60" s="70"/>
      <c r="AO60" s="46"/>
      <c r="AP60" s="46"/>
      <c r="AQ60" s="46"/>
      <c r="AR60" s="46"/>
    </row>
    <row r="61" spans="1:44" s="59" customFormat="1" ht="8.25" customHeight="1">
      <c r="A61" s="93"/>
      <c r="B61" s="218" t="s">
        <v>8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20"/>
      <c r="Q61" s="180"/>
      <c r="R61" s="184"/>
      <c r="S61" s="181"/>
      <c r="T61" s="180">
        <f>T60</f>
        <v>0</v>
      </c>
      <c r="U61" s="184"/>
      <c r="V61" s="181"/>
      <c r="W61" s="180"/>
      <c r="X61" s="184"/>
      <c r="Y61" s="181"/>
      <c r="Z61" s="180">
        <f>Z60</f>
        <v>0</v>
      </c>
      <c r="AA61" s="184"/>
      <c r="AB61" s="181"/>
      <c r="AC61" s="180"/>
      <c r="AD61" s="184"/>
      <c r="AE61" s="181"/>
      <c r="AF61" s="180"/>
      <c r="AG61" s="181"/>
      <c r="AH61" s="180">
        <f>AH60</f>
        <v>0</v>
      </c>
      <c r="AI61" s="181"/>
      <c r="AJ61" s="180">
        <f>AJ60</f>
        <v>0</v>
      </c>
      <c r="AK61" s="181"/>
      <c r="AL61" s="180"/>
      <c r="AM61" s="181"/>
      <c r="AN61" s="71"/>
      <c r="AO61" s="58"/>
      <c r="AP61" s="58"/>
      <c r="AQ61" s="58"/>
      <c r="AR61" s="58"/>
    </row>
    <row r="62" spans="1:44">
      <c r="A62" s="17"/>
      <c r="S62" s="40" t="s">
        <v>83</v>
      </c>
      <c r="X62" s="60"/>
      <c r="Y62" s="60"/>
      <c r="Z62" s="60"/>
      <c r="AA62" s="60"/>
      <c r="AB62" s="60"/>
      <c r="AN62" s="33"/>
    </row>
    <row r="63" spans="1:44" s="44" customFormat="1" ht="6.75" customHeight="1">
      <c r="A63" s="53"/>
      <c r="B63" s="203" t="s">
        <v>84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5"/>
      <c r="R63" s="27"/>
      <c r="S63" s="182" t="s">
        <v>97</v>
      </c>
      <c r="T63" s="183"/>
      <c r="U63" s="183"/>
      <c r="V63" s="183"/>
      <c r="W63" s="183"/>
      <c r="X63" s="150" t="s">
        <v>89</v>
      </c>
      <c r="Y63" s="151"/>
      <c r="Z63" s="151"/>
      <c r="AA63" s="151"/>
      <c r="AB63" s="151"/>
      <c r="AC63" s="152"/>
      <c r="AD63" s="150" t="s">
        <v>91</v>
      </c>
      <c r="AE63" s="151"/>
      <c r="AF63" s="151"/>
      <c r="AG63" s="151"/>
      <c r="AH63" s="152"/>
      <c r="AI63" s="85" t="s">
        <v>93</v>
      </c>
      <c r="AJ63" s="90"/>
      <c r="AK63" s="90"/>
      <c r="AL63" s="90"/>
      <c r="AM63" s="86"/>
      <c r="AN63" s="54"/>
      <c r="AO63" s="27"/>
      <c r="AP63" s="27"/>
      <c r="AQ63" s="27"/>
      <c r="AR63" s="27"/>
    </row>
    <row r="64" spans="1:44" s="44" customFormat="1" ht="6.75" customHeight="1">
      <c r="A64" s="91"/>
      <c r="B64" s="206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8"/>
      <c r="R64" s="27"/>
      <c r="S64" s="183"/>
      <c r="T64" s="183"/>
      <c r="U64" s="183"/>
      <c r="V64" s="183"/>
      <c r="W64" s="183"/>
      <c r="X64" s="166" t="s">
        <v>90</v>
      </c>
      <c r="Y64" s="167"/>
      <c r="Z64" s="167"/>
      <c r="AA64" s="167"/>
      <c r="AB64" s="167"/>
      <c r="AC64" s="168"/>
      <c r="AD64" s="166" t="s">
        <v>92</v>
      </c>
      <c r="AE64" s="167"/>
      <c r="AF64" s="167"/>
      <c r="AG64" s="167"/>
      <c r="AH64" s="168"/>
      <c r="AI64" s="53" t="s">
        <v>94</v>
      </c>
      <c r="AJ64" s="27"/>
      <c r="AK64" s="27"/>
      <c r="AL64" s="27"/>
      <c r="AM64" s="54"/>
      <c r="AN64" s="54"/>
      <c r="AO64" s="27"/>
      <c r="AP64" s="27"/>
      <c r="AQ64" s="27"/>
      <c r="AR64" s="27"/>
    </row>
    <row r="65" spans="1:56" s="44" customFormat="1" ht="6.75" customHeight="1">
      <c r="A65" s="53"/>
      <c r="B65" s="183" t="s">
        <v>53</v>
      </c>
      <c r="C65" s="183"/>
      <c r="D65" s="183"/>
      <c r="E65" s="183"/>
      <c r="F65" s="183"/>
      <c r="G65" s="177" t="s">
        <v>85</v>
      </c>
      <c r="H65" s="177"/>
      <c r="I65" s="177"/>
      <c r="J65" s="177"/>
      <c r="K65" s="177"/>
      <c r="L65" s="177"/>
      <c r="M65" s="177"/>
      <c r="N65" s="156" t="s">
        <v>86</v>
      </c>
      <c r="O65" s="177"/>
      <c r="P65" s="177"/>
      <c r="Q65" s="157"/>
      <c r="R65" s="27"/>
      <c r="S65" s="183"/>
      <c r="T65" s="183"/>
      <c r="U65" s="183"/>
      <c r="V65" s="183"/>
      <c r="W65" s="183"/>
      <c r="X65" s="150" t="s">
        <v>98</v>
      </c>
      <c r="Y65" s="151"/>
      <c r="Z65" s="152"/>
      <c r="AA65" s="150" t="s">
        <v>100</v>
      </c>
      <c r="AB65" s="151"/>
      <c r="AC65" s="151"/>
      <c r="AD65" s="150" t="s">
        <v>72</v>
      </c>
      <c r="AE65" s="151"/>
      <c r="AF65" s="152"/>
      <c r="AG65" s="151" t="s">
        <v>102</v>
      </c>
      <c r="AH65" s="152"/>
      <c r="AI65" s="27" t="s">
        <v>95</v>
      </c>
      <c r="AJ65" s="27"/>
      <c r="AK65" s="27"/>
      <c r="AL65" s="27"/>
      <c r="AM65" s="54"/>
      <c r="AN65" s="54"/>
      <c r="AO65" s="27"/>
      <c r="AP65" s="27"/>
      <c r="AQ65" s="27"/>
      <c r="AR65" s="27"/>
    </row>
    <row r="66" spans="1:56" s="44" customFormat="1" ht="6.75" customHeight="1">
      <c r="A66" s="91"/>
      <c r="B66" s="183"/>
      <c r="C66" s="183"/>
      <c r="D66" s="183"/>
      <c r="E66" s="183"/>
      <c r="F66" s="183"/>
      <c r="G66" s="178"/>
      <c r="H66" s="178"/>
      <c r="I66" s="178"/>
      <c r="J66" s="178"/>
      <c r="K66" s="178"/>
      <c r="L66" s="178"/>
      <c r="M66" s="178"/>
      <c r="N66" s="158"/>
      <c r="O66" s="178"/>
      <c r="P66" s="178"/>
      <c r="Q66" s="159"/>
      <c r="R66" s="27"/>
      <c r="S66" s="183"/>
      <c r="T66" s="183"/>
      <c r="U66" s="183"/>
      <c r="V66" s="183"/>
      <c r="W66" s="183"/>
      <c r="X66" s="166" t="s">
        <v>99</v>
      </c>
      <c r="Y66" s="167"/>
      <c r="Z66" s="168"/>
      <c r="AA66" s="166" t="s">
        <v>101</v>
      </c>
      <c r="AB66" s="167"/>
      <c r="AC66" s="167"/>
      <c r="AD66" s="87"/>
      <c r="AE66" s="89"/>
      <c r="AF66" s="88"/>
      <c r="AG66" s="27"/>
      <c r="AH66" s="54"/>
      <c r="AI66" s="89" t="s">
        <v>96</v>
      </c>
      <c r="AJ66" s="89"/>
      <c r="AK66" s="89"/>
      <c r="AL66" s="89"/>
      <c r="AM66" s="88"/>
      <c r="AN66" s="54"/>
      <c r="AO66" s="27"/>
      <c r="AP66" s="27"/>
      <c r="AQ66" s="27"/>
      <c r="AR66" s="27"/>
    </row>
    <row r="67" spans="1:56" s="44" customFormat="1" ht="6.75" customHeight="1">
      <c r="A67" s="91"/>
      <c r="B67" s="183"/>
      <c r="C67" s="183"/>
      <c r="D67" s="183"/>
      <c r="E67" s="183"/>
      <c r="F67" s="183"/>
      <c r="G67" s="179"/>
      <c r="H67" s="179"/>
      <c r="I67" s="179"/>
      <c r="J67" s="179"/>
      <c r="K67" s="179"/>
      <c r="L67" s="179"/>
      <c r="M67" s="179"/>
      <c r="N67" s="160"/>
      <c r="O67" s="179"/>
      <c r="P67" s="179"/>
      <c r="Q67" s="161"/>
      <c r="R67" s="27"/>
      <c r="S67" s="138"/>
      <c r="T67" s="169"/>
      <c r="U67" s="169"/>
      <c r="V67" s="169"/>
      <c r="W67" s="170"/>
      <c r="X67" s="138"/>
      <c r="Y67" s="169"/>
      <c r="Z67" s="170"/>
      <c r="AA67" s="138"/>
      <c r="AB67" s="169"/>
      <c r="AC67" s="170"/>
      <c r="AD67" s="138"/>
      <c r="AE67" s="169"/>
      <c r="AF67" s="169"/>
      <c r="AG67" s="197"/>
      <c r="AH67" s="199"/>
      <c r="AI67" s="197"/>
      <c r="AJ67" s="198"/>
      <c r="AK67" s="198"/>
      <c r="AL67" s="198"/>
      <c r="AM67" s="199"/>
      <c r="AN67" s="54"/>
      <c r="AO67" s="27"/>
      <c r="AP67" s="27"/>
      <c r="AQ67" s="27"/>
      <c r="AR67" s="27"/>
    </row>
    <row r="68" spans="1:56" s="44" customFormat="1" ht="6.75" customHeight="1">
      <c r="A68" s="53"/>
      <c r="B68" s="209" t="s">
        <v>78</v>
      </c>
      <c r="C68" s="209"/>
      <c r="D68" s="209"/>
      <c r="E68" s="209"/>
      <c r="F68" s="209"/>
      <c r="G68" s="193" t="s">
        <v>87</v>
      </c>
      <c r="H68" s="193"/>
      <c r="I68" s="193"/>
      <c r="J68" s="193"/>
      <c r="K68" s="193"/>
      <c r="L68" s="193"/>
      <c r="M68" s="193"/>
      <c r="N68" s="186"/>
      <c r="O68" s="187"/>
      <c r="P68" s="187"/>
      <c r="Q68" s="188"/>
      <c r="R68" s="27"/>
      <c r="S68" s="150"/>
      <c r="T68" s="151"/>
      <c r="U68" s="151"/>
      <c r="V68" s="151"/>
      <c r="W68" s="152"/>
      <c r="X68" s="150"/>
      <c r="Y68" s="151"/>
      <c r="Z68" s="152"/>
      <c r="AA68" s="150"/>
      <c r="AB68" s="151"/>
      <c r="AC68" s="152"/>
      <c r="AD68" s="150"/>
      <c r="AE68" s="151"/>
      <c r="AF68" s="151"/>
      <c r="AG68" s="150"/>
      <c r="AH68" s="152"/>
      <c r="AI68" s="210"/>
      <c r="AJ68" s="211"/>
      <c r="AK68" s="211"/>
      <c r="AL68" s="211"/>
      <c r="AM68" s="212"/>
      <c r="AN68" s="54"/>
      <c r="AO68" s="27"/>
      <c r="AP68" s="27"/>
      <c r="AQ68" s="27"/>
      <c r="AR68" s="27"/>
    </row>
    <row r="69" spans="1:56" s="44" customFormat="1" ht="6.75" customHeight="1">
      <c r="A69" s="94"/>
      <c r="B69" s="209"/>
      <c r="C69" s="209"/>
      <c r="D69" s="209"/>
      <c r="E69" s="209"/>
      <c r="F69" s="209"/>
      <c r="G69" s="192" t="s">
        <v>88</v>
      </c>
      <c r="H69" s="192"/>
      <c r="I69" s="192"/>
      <c r="J69" s="192"/>
      <c r="K69" s="192"/>
      <c r="L69" s="192"/>
      <c r="M69" s="192"/>
      <c r="N69" s="189"/>
      <c r="O69" s="190"/>
      <c r="P69" s="190"/>
      <c r="Q69" s="191"/>
      <c r="R69" s="27"/>
      <c r="S69" s="166"/>
      <c r="T69" s="167"/>
      <c r="U69" s="167"/>
      <c r="V69" s="167"/>
      <c r="W69" s="168"/>
      <c r="X69" s="166"/>
      <c r="Y69" s="167"/>
      <c r="Z69" s="168"/>
      <c r="AA69" s="166"/>
      <c r="AB69" s="167"/>
      <c r="AC69" s="168"/>
      <c r="AD69" s="166"/>
      <c r="AE69" s="167"/>
      <c r="AF69" s="167"/>
      <c r="AG69" s="166"/>
      <c r="AH69" s="168"/>
      <c r="AI69" s="194"/>
      <c r="AJ69" s="195"/>
      <c r="AK69" s="195"/>
      <c r="AL69" s="195"/>
      <c r="AM69" s="196"/>
      <c r="AN69" s="54"/>
      <c r="AO69" s="27"/>
      <c r="AP69" s="27"/>
      <c r="AQ69" s="27"/>
      <c r="AR69" s="27"/>
    </row>
    <row r="70" spans="1:56" s="44" customFormat="1" ht="6.75" customHeight="1">
      <c r="A70" s="53"/>
      <c r="B70" s="185"/>
      <c r="C70" s="185"/>
      <c r="D70" s="185"/>
      <c r="E70" s="185"/>
      <c r="F70" s="185"/>
      <c r="G70" s="199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27"/>
      <c r="S70" s="138"/>
      <c r="T70" s="169"/>
      <c r="U70" s="169"/>
      <c r="V70" s="169"/>
      <c r="W70" s="170"/>
      <c r="X70" s="138"/>
      <c r="Y70" s="169"/>
      <c r="Z70" s="170"/>
      <c r="AA70" s="138"/>
      <c r="AB70" s="169"/>
      <c r="AC70" s="170"/>
      <c r="AD70" s="138"/>
      <c r="AE70" s="169"/>
      <c r="AF70" s="169"/>
      <c r="AG70" s="197"/>
      <c r="AH70" s="199"/>
      <c r="AI70" s="197"/>
      <c r="AJ70" s="198"/>
      <c r="AK70" s="198"/>
      <c r="AL70" s="198"/>
      <c r="AM70" s="199"/>
      <c r="AN70" s="54"/>
      <c r="AO70" s="27"/>
      <c r="AP70" s="27"/>
      <c r="AQ70" s="27"/>
      <c r="AR70" s="27"/>
    </row>
    <row r="71" spans="1:56" s="44" customFormat="1" ht="6.75" customHeight="1">
      <c r="A71" s="53"/>
      <c r="B71" s="185"/>
      <c r="C71" s="185"/>
      <c r="D71" s="185"/>
      <c r="E71" s="185"/>
      <c r="F71" s="185"/>
      <c r="G71" s="199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27"/>
      <c r="S71" s="138"/>
      <c r="T71" s="169"/>
      <c r="U71" s="169"/>
      <c r="V71" s="169"/>
      <c r="W71" s="170"/>
      <c r="X71" s="138"/>
      <c r="Y71" s="169"/>
      <c r="Z71" s="170"/>
      <c r="AA71" s="138"/>
      <c r="AB71" s="169"/>
      <c r="AC71" s="170"/>
      <c r="AD71" s="138"/>
      <c r="AE71" s="169"/>
      <c r="AF71" s="169"/>
      <c r="AG71" s="197"/>
      <c r="AH71" s="199"/>
      <c r="AI71" s="197"/>
      <c r="AJ71" s="198"/>
      <c r="AK71" s="198"/>
      <c r="AL71" s="198"/>
      <c r="AM71" s="199"/>
      <c r="AN71" s="54"/>
      <c r="AO71" s="27"/>
      <c r="AP71" s="27"/>
      <c r="AQ71" s="27"/>
      <c r="AR71" s="27"/>
    </row>
    <row r="72" spans="1:56" s="44" customFormat="1" ht="6.75" customHeight="1">
      <c r="A72" s="53"/>
      <c r="B72" s="185"/>
      <c r="C72" s="185"/>
      <c r="D72" s="185"/>
      <c r="E72" s="185"/>
      <c r="F72" s="185"/>
      <c r="G72" s="199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27"/>
      <c r="S72" s="138"/>
      <c r="T72" s="169"/>
      <c r="U72" s="169"/>
      <c r="V72" s="169"/>
      <c r="W72" s="170"/>
      <c r="X72" s="138"/>
      <c r="Y72" s="169"/>
      <c r="Z72" s="170"/>
      <c r="AA72" s="138"/>
      <c r="AB72" s="169"/>
      <c r="AC72" s="170"/>
      <c r="AD72" s="138"/>
      <c r="AE72" s="169"/>
      <c r="AF72" s="169"/>
      <c r="AG72" s="197"/>
      <c r="AH72" s="199"/>
      <c r="AI72" s="197"/>
      <c r="AJ72" s="198"/>
      <c r="AK72" s="198"/>
      <c r="AL72" s="198"/>
      <c r="AM72" s="199"/>
      <c r="AN72" s="54"/>
      <c r="AO72" s="27"/>
      <c r="AP72" s="27"/>
      <c r="AQ72" s="27"/>
      <c r="AR72" s="27"/>
    </row>
    <row r="73" spans="1:56" s="44" customFormat="1" ht="6.75" customHeight="1">
      <c r="A73" s="5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54"/>
      <c r="AO73" s="27"/>
      <c r="AP73" s="27"/>
      <c r="AQ73" s="27"/>
      <c r="AR73" s="27"/>
    </row>
    <row r="74" spans="1:56" s="61" customFormat="1" ht="8.25" customHeight="1">
      <c r="A74" s="72"/>
      <c r="B74" s="40"/>
      <c r="C74" s="63" t="s">
        <v>103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213" t="s">
        <v>106</v>
      </c>
      <c r="Y74" s="213"/>
      <c r="Z74" s="213"/>
      <c r="AA74" s="84"/>
      <c r="AB74" s="200" t="str">
        <f ca="1">IF(MONTH(TODAY())+1&gt;12,"10.01."&amp;YEAR(TODAY())+1,"10."&amp;MONTH(TODAY())+1&amp;"."&amp;YEAR(TODAY()))</f>
        <v>10.01.2014</v>
      </c>
      <c r="AC74" s="201"/>
      <c r="AD74" s="202"/>
      <c r="AE74" s="40"/>
      <c r="AF74" s="40" t="s">
        <v>116</v>
      </c>
      <c r="AG74" s="40"/>
      <c r="AH74" s="40"/>
      <c r="AI74" s="40"/>
      <c r="AJ74" s="200" t="str">
        <f ca="1">"18."&amp;MONTH(TODAY())&amp;"."&amp;YEAR(TODAY())</f>
        <v>18.12.2013</v>
      </c>
      <c r="AK74" s="201"/>
      <c r="AL74" s="202"/>
      <c r="AM74" s="40"/>
      <c r="AN74" s="73"/>
      <c r="AO74" s="40"/>
      <c r="AP74" s="40"/>
      <c r="AQ74" s="40"/>
      <c r="AR74" s="40"/>
    </row>
    <row r="75" spans="1:56" ht="6.75" customHeight="1">
      <c r="A75" s="17"/>
      <c r="AN75" s="33"/>
    </row>
    <row r="76" spans="1:56" s="64" customFormat="1" ht="6.75" customHeight="1">
      <c r="A76" s="74"/>
      <c r="B76" s="76"/>
      <c r="C76" s="65" t="s">
        <v>104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6" t="s">
        <v>105</v>
      </c>
      <c r="P76" s="75"/>
      <c r="Q76" s="65"/>
      <c r="R76" s="65"/>
      <c r="S76" s="65"/>
      <c r="T76" s="65"/>
      <c r="U76" s="65"/>
      <c r="V76" s="65"/>
      <c r="W76" s="76"/>
      <c r="X76" s="66"/>
      <c r="Y76" s="76"/>
      <c r="Z76" s="66"/>
      <c r="AA76" s="66"/>
      <c r="AB76" s="66"/>
      <c r="AC76" s="66"/>
      <c r="AD76" s="66"/>
      <c r="AE76" s="66"/>
      <c r="AF76" s="66"/>
      <c r="AG76" s="67"/>
      <c r="AH76" s="67"/>
      <c r="AI76" s="67"/>
      <c r="AJ76" s="67"/>
      <c r="AK76" s="67"/>
      <c r="AL76" s="67"/>
      <c r="AM76" s="76"/>
      <c r="AN76" s="77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</row>
    <row r="77" spans="1:56" ht="9" customHeight="1">
      <c r="A77" s="78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79"/>
    </row>
    <row r="78" spans="1:56" s="47" customFormat="1" ht="8.25" customHeight="1">
      <c r="A78" s="80"/>
      <c r="B78" s="46"/>
      <c r="C78" s="46" t="s">
        <v>107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174" t="str">
        <f ca="1">"30."&amp;MONTH(TODAY())&amp;"."&amp;YEAR(TODAY())</f>
        <v>30.12.2013</v>
      </c>
      <c r="S78" s="176"/>
      <c r="T78" s="176"/>
      <c r="U78" s="175"/>
      <c r="V78" s="174"/>
      <c r="W78" s="176"/>
      <c r="X78" s="176"/>
      <c r="Y78" s="176"/>
      <c r="Z78" s="175"/>
      <c r="AA78" s="57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70"/>
    </row>
    <row r="79" spans="1:56" s="47" customFormat="1" ht="8.25" customHeight="1">
      <c r="A79" s="80"/>
      <c r="B79" s="46"/>
      <c r="C79" s="46" t="s">
        <v>108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174">
        <f>M24</f>
        <v>523119</v>
      </c>
      <c r="S79" s="176"/>
      <c r="T79" s="176"/>
      <c r="U79" s="175"/>
      <c r="V79" s="217">
        <v>42216</v>
      </c>
      <c r="W79" s="176"/>
      <c r="X79" s="176"/>
      <c r="Y79" s="176"/>
      <c r="Z79" s="175"/>
      <c r="AA79" s="57"/>
      <c r="AB79" s="174"/>
      <c r="AC79" s="175"/>
      <c r="AD79" s="174"/>
      <c r="AE79" s="176"/>
      <c r="AF79" s="176"/>
      <c r="AG79" s="176"/>
      <c r="AH79" s="175"/>
      <c r="AI79" s="46"/>
      <c r="AJ79" s="46"/>
      <c r="AK79" s="46"/>
      <c r="AL79" s="46"/>
      <c r="AM79" s="46"/>
      <c r="AN79" s="70"/>
    </row>
    <row r="80" spans="1:56" s="47" customFormat="1" ht="8.25" customHeight="1">
      <c r="A80" s="80"/>
      <c r="B80" s="46"/>
      <c r="C80" s="46" t="s">
        <v>109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70"/>
    </row>
    <row r="81" spans="1:44" ht="9.75" customHeight="1">
      <c r="A81" s="17"/>
      <c r="AN81" s="33"/>
    </row>
    <row r="82" spans="1:44" s="47" customFormat="1" ht="8.25" customHeight="1">
      <c r="A82" s="80"/>
      <c r="B82" s="46"/>
      <c r="C82" s="46" t="s">
        <v>110</v>
      </c>
      <c r="D82" s="46"/>
      <c r="E82" s="46"/>
      <c r="F82" s="46"/>
      <c r="G82" s="46"/>
      <c r="H82" s="46"/>
      <c r="I82" s="46"/>
      <c r="J82" s="46"/>
      <c r="K82" s="46"/>
      <c r="L82" s="46"/>
      <c r="M82" s="46" t="s">
        <v>112</v>
      </c>
      <c r="N82" s="46"/>
      <c r="O82" s="46"/>
      <c r="P82" s="46"/>
      <c r="Q82" s="46"/>
      <c r="R82" s="174">
        <v>1</v>
      </c>
      <c r="S82" s="175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70"/>
      <c r="AO82" s="46"/>
      <c r="AP82" s="46"/>
      <c r="AQ82" s="46"/>
      <c r="AR82" s="46"/>
    </row>
    <row r="83" spans="1:44" s="47" customFormat="1" ht="8.25" customHeight="1">
      <c r="A83" s="81"/>
      <c r="B83" s="82"/>
      <c r="C83" s="82" t="s">
        <v>111</v>
      </c>
      <c r="D83" s="82"/>
      <c r="E83" s="82"/>
      <c r="F83" s="82"/>
      <c r="G83" s="82"/>
      <c r="H83" s="82"/>
      <c r="I83" s="82"/>
      <c r="J83" s="82"/>
      <c r="K83" s="82"/>
      <c r="L83" s="82"/>
      <c r="M83" s="82" t="s">
        <v>113</v>
      </c>
      <c r="N83" s="82"/>
      <c r="O83" s="82"/>
      <c r="P83" s="82"/>
      <c r="Q83" s="82"/>
      <c r="R83" s="215">
        <v>1</v>
      </c>
      <c r="S83" s="216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3"/>
      <c r="AO83" s="46"/>
      <c r="AP83" s="46"/>
      <c r="AQ83" s="46"/>
      <c r="AR83" s="46"/>
    </row>
    <row r="84" spans="1:44" s="44" customFormat="1" ht="8.25" customHeight="1">
      <c r="A84" s="55"/>
      <c r="B84" s="214" t="s">
        <v>114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  <c r="AL84" s="214"/>
      <c r="AM84" s="214"/>
      <c r="AN84" s="56"/>
      <c r="AO84" s="27"/>
      <c r="AP84" s="27"/>
      <c r="AQ84" s="27"/>
      <c r="AR84" s="27"/>
    </row>
    <row r="85" spans="1:44" s="44" customFormat="1" ht="8.25" customHeight="1">
      <c r="A85" s="50"/>
      <c r="B85" s="69" t="s">
        <v>115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2"/>
      <c r="AO85" s="27"/>
      <c r="AP85" s="27"/>
      <c r="AQ85" s="27"/>
      <c r="AR85" s="27"/>
    </row>
  </sheetData>
  <sheetProtection selectLockedCells="1"/>
  <mergeCells count="193">
    <mergeCell ref="B61:P61"/>
    <mergeCell ref="AA65:AC65"/>
    <mergeCell ref="AB79:AC79"/>
    <mergeCell ref="AD63:AH63"/>
    <mergeCell ref="AD64:AH64"/>
    <mergeCell ref="AD65:AF65"/>
    <mergeCell ref="AG65:AH65"/>
    <mergeCell ref="AD67:AF67"/>
    <mergeCell ref="AD68:AF68"/>
    <mergeCell ref="AD69:AF69"/>
    <mergeCell ref="AD79:AH79"/>
    <mergeCell ref="B84:AM84"/>
    <mergeCell ref="R82:S82"/>
    <mergeCell ref="R83:S83"/>
    <mergeCell ref="V79:Z79"/>
    <mergeCell ref="V78:Z78"/>
    <mergeCell ref="R79:U79"/>
    <mergeCell ref="R78:U78"/>
    <mergeCell ref="X74:Z74"/>
    <mergeCell ref="X68:Z69"/>
    <mergeCell ref="S68:W69"/>
    <mergeCell ref="AA72:AC72"/>
    <mergeCell ref="AA71:AC71"/>
    <mergeCell ref="AD70:AF70"/>
    <mergeCell ref="S72:W72"/>
    <mergeCell ref="X72:Z72"/>
    <mergeCell ref="AD71:AF71"/>
    <mergeCell ref="AD72:AF72"/>
    <mergeCell ref="AG71:AH71"/>
    <mergeCell ref="AG72:AH72"/>
    <mergeCell ref="AI71:AM71"/>
    <mergeCell ref="S71:W71"/>
    <mergeCell ref="X71:Z71"/>
    <mergeCell ref="AG68:AH68"/>
    <mergeCell ref="AG69:AH69"/>
    <mergeCell ref="AG70:AH70"/>
    <mergeCell ref="AI68:AM68"/>
    <mergeCell ref="S70:W70"/>
    <mergeCell ref="X70:Z70"/>
    <mergeCell ref="AA70:AC70"/>
    <mergeCell ref="AI70:AM70"/>
    <mergeCell ref="B63:Q64"/>
    <mergeCell ref="B65:F67"/>
    <mergeCell ref="B68:F69"/>
    <mergeCell ref="B70:F70"/>
    <mergeCell ref="AA68:AC69"/>
    <mergeCell ref="AG67:AH67"/>
    <mergeCell ref="AI67:AM67"/>
    <mergeCell ref="AI69:AM69"/>
    <mergeCell ref="AI72:AM72"/>
    <mergeCell ref="B71:F71"/>
    <mergeCell ref="B72:F72"/>
    <mergeCell ref="S67:W67"/>
    <mergeCell ref="AB74:AD74"/>
    <mergeCell ref="AJ74:AL74"/>
    <mergeCell ref="G70:M70"/>
    <mergeCell ref="G71:M71"/>
    <mergeCell ref="G72:M72"/>
    <mergeCell ref="B55:F59"/>
    <mergeCell ref="B60:F60"/>
    <mergeCell ref="X67:Z67"/>
    <mergeCell ref="AA67:AC67"/>
    <mergeCell ref="AA66:AC66"/>
    <mergeCell ref="W61:Y61"/>
    <mergeCell ref="Z61:AB61"/>
    <mergeCell ref="AC61:AE61"/>
    <mergeCell ref="N65:Q67"/>
    <mergeCell ref="X66:Z66"/>
    <mergeCell ref="N70:Q70"/>
    <mergeCell ref="N71:Q71"/>
    <mergeCell ref="N72:Q72"/>
    <mergeCell ref="N68:Q69"/>
    <mergeCell ref="G69:M69"/>
    <mergeCell ref="G68:M68"/>
    <mergeCell ref="AF61:AG61"/>
    <mergeCell ref="AH61:AI61"/>
    <mergeCell ref="AJ61:AK61"/>
    <mergeCell ref="AL61:AM61"/>
    <mergeCell ref="S63:W66"/>
    <mergeCell ref="X63:AC63"/>
    <mergeCell ref="X64:AC64"/>
    <mergeCell ref="X65:Z65"/>
    <mergeCell ref="Q61:S61"/>
    <mergeCell ref="T61:V61"/>
    <mergeCell ref="L60:N60"/>
    <mergeCell ref="I60:K60"/>
    <mergeCell ref="G60:H60"/>
    <mergeCell ref="G65:M67"/>
    <mergeCell ref="AL60:AM60"/>
    <mergeCell ref="AJ60:AK60"/>
    <mergeCell ref="AH60:AI60"/>
    <mergeCell ref="AF60:AG60"/>
    <mergeCell ref="AC60:AE60"/>
    <mergeCell ref="Z60:AB60"/>
    <mergeCell ref="AJ58:AK58"/>
    <mergeCell ref="AJ59:AK59"/>
    <mergeCell ref="AL58:AM58"/>
    <mergeCell ref="AL59:AM59"/>
    <mergeCell ref="O60:P60"/>
    <mergeCell ref="W60:Y60"/>
    <mergeCell ref="T60:V60"/>
    <mergeCell ref="Q60:S60"/>
    <mergeCell ref="Z55:AB55"/>
    <mergeCell ref="Z56:AB56"/>
    <mergeCell ref="Z57:AB57"/>
    <mergeCell ref="Z58:AB58"/>
    <mergeCell ref="Z59:AB59"/>
    <mergeCell ref="AC55:AE55"/>
    <mergeCell ref="AC56:AE56"/>
    <mergeCell ref="AC57:AE57"/>
    <mergeCell ref="AH55:AM55"/>
    <mergeCell ref="AH56:AM56"/>
    <mergeCell ref="AH57:AI59"/>
    <mergeCell ref="AJ57:AM57"/>
    <mergeCell ref="Q56:S56"/>
    <mergeCell ref="Q57:S57"/>
    <mergeCell ref="Q58:S58"/>
    <mergeCell ref="Q59:S59"/>
    <mergeCell ref="T55:Y55"/>
    <mergeCell ref="T56:Y56"/>
    <mergeCell ref="W57:Y57"/>
    <mergeCell ref="T58:V58"/>
    <mergeCell ref="W58:Y58"/>
    <mergeCell ref="O55:P59"/>
    <mergeCell ref="I57:K57"/>
    <mergeCell ref="I58:K58"/>
    <mergeCell ref="L57:N57"/>
    <mergeCell ref="L58:N58"/>
    <mergeCell ref="Q55:S55"/>
    <mergeCell ref="G55:H55"/>
    <mergeCell ref="G56:H56"/>
    <mergeCell ref="G57:H57"/>
    <mergeCell ref="I55:N55"/>
    <mergeCell ref="I56:N56"/>
    <mergeCell ref="T57:V57"/>
    <mergeCell ref="M50:O50"/>
    <mergeCell ref="P50:R50"/>
    <mergeCell ref="M51:R51"/>
    <mergeCell ref="M52:R52"/>
    <mergeCell ref="AI52:AK52"/>
    <mergeCell ref="AC52:AH52"/>
    <mergeCell ref="X52:AB52"/>
    <mergeCell ref="S52:W52"/>
    <mergeCell ref="X51:AB51"/>
    <mergeCell ref="S51:W51"/>
    <mergeCell ref="Q23:T23"/>
    <mergeCell ref="M23:P23"/>
    <mergeCell ref="A1:AN2"/>
    <mergeCell ref="AE3:AN3"/>
    <mergeCell ref="M5:AN5"/>
    <mergeCell ref="M6:AN6"/>
    <mergeCell ref="M7:AN7"/>
    <mergeCell ref="M8:AN8"/>
    <mergeCell ref="AE25:AI25"/>
    <mergeCell ref="Z25:AD25"/>
    <mergeCell ref="M9:AN9"/>
    <mergeCell ref="S11:AK11"/>
    <mergeCell ref="R13:U13"/>
    <mergeCell ref="R15:U15"/>
    <mergeCell ref="AJ23:AM23"/>
    <mergeCell ref="AE23:AI23"/>
    <mergeCell ref="Z23:AD23"/>
    <mergeCell ref="U23:Y23"/>
    <mergeCell ref="AK41:AM41"/>
    <mergeCell ref="AK42:AM42"/>
    <mergeCell ref="M24:P24"/>
    <mergeCell ref="Q24:T24"/>
    <mergeCell ref="U24:Y24"/>
    <mergeCell ref="Z24:AD24"/>
    <mergeCell ref="AE24:AI24"/>
    <mergeCell ref="M33:AN33"/>
    <mergeCell ref="AJ24:AM24"/>
    <mergeCell ref="AJ25:AM25"/>
    <mergeCell ref="U47:Y48"/>
    <mergeCell ref="Z47:AM48"/>
    <mergeCell ref="A30:I49"/>
    <mergeCell ref="AF44:AJ45"/>
    <mergeCell ref="AK44:AM44"/>
    <mergeCell ref="U25:Y25"/>
    <mergeCell ref="Q25:T25"/>
    <mergeCell ref="X41:AB41"/>
    <mergeCell ref="R43:AB44"/>
    <mergeCell ref="AF41:AJ42"/>
    <mergeCell ref="AK45:AM45"/>
    <mergeCell ref="M43:P44"/>
    <mergeCell ref="M41:P41"/>
    <mergeCell ref="S35:AK35"/>
    <mergeCell ref="R41:W41"/>
    <mergeCell ref="M25:P25"/>
    <mergeCell ref="AB27:AC27"/>
    <mergeCell ref="A29:AN29"/>
    <mergeCell ref="A3:I28"/>
    <mergeCell ref="M32:AN32"/>
  </mergeCells>
  <printOptions horizontalCentered="1"/>
  <pageMargins left="0.51181102362204722" right="0.17" top="0.35433070866141736" bottom="0.47" header="0.31496062992125984" footer="0.31496062992125984"/>
  <pageSetup paperSize="9" scale="110" fitToHeight="1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H177"/>
  <sheetViews>
    <sheetView showGridLines="0" zoomScale="170" zoomScaleNormal="170" workbookViewId="0">
      <selection activeCell="G9" sqref="G9"/>
    </sheetView>
  </sheetViews>
  <sheetFormatPr defaultRowHeight="15"/>
  <cols>
    <col min="1" max="1" width="14.7109375" style="1" customWidth="1"/>
    <col min="2" max="2" width="16.28515625" style="1" customWidth="1"/>
    <col min="3" max="3" width="16.28515625" style="1" bestFit="1" customWidth="1"/>
    <col min="4" max="4" width="10.5703125" style="1" customWidth="1"/>
    <col min="5" max="5" width="8.7109375" style="9" customWidth="1"/>
    <col min="6" max="6" width="12.28515625" style="1" customWidth="1"/>
    <col min="7" max="7" width="13.7109375" style="1" bestFit="1" customWidth="1"/>
    <col min="8" max="8" width="9.140625" style="1" bestFit="1" customWidth="1"/>
    <col min="9" max="10" width="9.140625" style="1" customWidth="1"/>
    <col min="11" max="16384" width="9.140625" style="1"/>
  </cols>
  <sheetData>
    <row r="1" spans="1:8" ht="33" customHeight="1">
      <c r="A1" s="2" t="s">
        <v>19</v>
      </c>
      <c r="B1" s="23" t="str">
        <f ca="1">H2</f>
        <v>ноябрь 2013</v>
      </c>
      <c r="C1" s="239" t="s">
        <v>20</v>
      </c>
      <c r="D1" s="239"/>
      <c r="E1" s="239"/>
      <c r="F1" s="233">
        <f ca="1">TODAY()</f>
        <v>41618</v>
      </c>
      <c r="G1" s="233"/>
      <c r="H1" s="18">
        <f ca="1">MONTH(F1)-1</f>
        <v>11</v>
      </c>
    </row>
    <row r="2" spans="1:8" s="3" customFormat="1" ht="15" customHeight="1">
      <c r="A2" s="223" t="s">
        <v>1</v>
      </c>
      <c r="B2" s="228" t="s">
        <v>0</v>
      </c>
      <c r="C2" s="229"/>
      <c r="D2" s="223" t="s">
        <v>11</v>
      </c>
      <c r="E2" s="223" t="s">
        <v>12</v>
      </c>
      <c r="F2" s="223" t="s">
        <v>2</v>
      </c>
      <c r="G2" s="223" t="s">
        <v>3</v>
      </c>
      <c r="H2" s="19" t="str">
        <f ca="1">IF(H1&lt;9,H5,H4)&amp;YEAR(F1)</f>
        <v>ноябрь 2013</v>
      </c>
    </row>
    <row r="3" spans="1:8" s="3" customFormat="1" ht="15" customHeight="1">
      <c r="A3" s="224"/>
      <c r="B3" s="4" t="s">
        <v>9</v>
      </c>
      <c r="C3" s="4" t="s">
        <v>10</v>
      </c>
      <c r="D3" s="224"/>
      <c r="E3" s="224"/>
      <c r="F3" s="224"/>
      <c r="G3" s="224"/>
      <c r="H3" s="19"/>
    </row>
    <row r="4" spans="1:8">
      <c r="A4" s="5" t="s">
        <v>4</v>
      </c>
      <c r="B4" s="10"/>
      <c r="C4" s="10"/>
      <c r="D4" s="5"/>
      <c r="E4" s="6"/>
      <c r="F4" s="10"/>
      <c r="G4" s="7">
        <f>D4*F4</f>
        <v>0</v>
      </c>
      <c r="H4" s="20" t="str">
        <f ca="1">IF(H1=9,"сентябрь ",IF(H1=10,"октябрь ",IF(H1=11,"ноябрь ","декабрь ")))</f>
        <v xml:space="preserve">ноябрь </v>
      </c>
    </row>
    <row r="5" spans="1:8">
      <c r="A5" s="5" t="s">
        <v>5</v>
      </c>
      <c r="B5" s="10"/>
      <c r="C5" s="10"/>
      <c r="D5" s="5"/>
      <c r="E5" s="6"/>
      <c r="F5" s="10"/>
      <c r="G5" s="7">
        <f>D5*F5</f>
        <v>0</v>
      </c>
      <c r="H5" s="20" t="str">
        <f ca="1">IF(H1=1,"январь ",IF(H1=2,"февраль ",IF(H1=3,"март ",IF(H1=4,"апрель ",IF(H1=5,"май ",IF(H1=6,"июнь ",IF(H1=7,"июль ",IF(H1=8,"август ",H4))))))))</f>
        <v xml:space="preserve">ноябрь </v>
      </c>
    </row>
    <row r="6" spans="1:8">
      <c r="A6" s="5" t="s">
        <v>6</v>
      </c>
      <c r="B6" s="10"/>
      <c r="C6" s="10"/>
      <c r="D6" s="5"/>
      <c r="E6" s="6"/>
      <c r="F6" s="10"/>
      <c r="G6" s="7">
        <f>D6*F6</f>
        <v>0</v>
      </c>
      <c r="H6" s="20"/>
    </row>
    <row r="7" spans="1:8" ht="12" customHeight="1">
      <c r="A7" s="234" t="s">
        <v>7</v>
      </c>
      <c r="B7" s="13"/>
      <c r="C7" s="13"/>
      <c r="D7" s="236"/>
      <c r="E7" s="237"/>
      <c r="F7" s="238"/>
      <c r="G7" s="21" t="str">
        <f>"а.п. "&amp;B8+C8&amp;"р."</f>
        <v>а.п. 0р.</v>
      </c>
    </row>
    <row r="8" spans="1:8">
      <c r="A8" s="235"/>
      <c r="B8" s="11"/>
      <c r="C8" s="10"/>
      <c r="D8" s="230"/>
      <c r="E8" s="231"/>
      <c r="F8" s="232"/>
      <c r="G8" s="22" t="s">
        <v>21</v>
      </c>
    </row>
    <row r="9" spans="1:8">
      <c r="A9" s="8" t="s">
        <v>8</v>
      </c>
      <c r="B9" s="225"/>
      <c r="C9" s="226"/>
      <c r="D9" s="226"/>
      <c r="E9" s="226"/>
      <c r="F9" s="227"/>
      <c r="G9" s="12">
        <f>SUM(G4:G8)+324</f>
        <v>324</v>
      </c>
    </row>
    <row r="10" spans="1:8">
      <c r="A10" s="221"/>
    </row>
    <row r="11" spans="1:8" ht="20.25" customHeight="1">
      <c r="A11" s="222"/>
    </row>
    <row r="177" spans="4:4">
      <c r="D177" s="1" t="s">
        <v>22</v>
      </c>
    </row>
  </sheetData>
  <sheetProtection selectLockedCells="1"/>
  <mergeCells count="15">
    <mergeCell ref="F1:G1"/>
    <mergeCell ref="G2:G3"/>
    <mergeCell ref="F2:F3"/>
    <mergeCell ref="G2:G3"/>
    <mergeCell ref="A7:A8"/>
    <mergeCell ref="D7:F7"/>
    <mergeCell ref="C1:E1"/>
    <mergeCell ref="A10:A11"/>
    <mergeCell ref="A2:A3"/>
    <mergeCell ref="B9:F9"/>
    <mergeCell ref="F2:F3"/>
    <mergeCell ref="B2:C2"/>
    <mergeCell ref="D8:F8"/>
    <mergeCell ref="E2:E3"/>
    <mergeCell ref="D2:D3"/>
  </mergeCells>
  <pageMargins left="0.67" right="0.2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Газ</vt:lpstr>
      <vt:lpstr>Итог</vt:lpstr>
      <vt:lpstr>Итог!Область_печати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Домашний</dc:creator>
  <cp:lastModifiedBy>light26@yandex.ru</cp:lastModifiedBy>
  <cp:lastPrinted>2013-12-10T10:42:11Z</cp:lastPrinted>
  <dcterms:created xsi:type="dcterms:W3CDTF">2012-03-10T10:22:31Z</dcterms:created>
  <dcterms:modified xsi:type="dcterms:W3CDTF">2013-12-10T15:50:34Z</dcterms:modified>
</cp:coreProperties>
</file>