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60" windowWidth="11580" windowHeight="7665" tabRatio="752"/>
  </bookViews>
  <sheets>
    <sheet name="Рапорт" sheetId="15" r:id="rId1"/>
  </sheets>
  <calcPr calcId="125725"/>
  <customWorkbookViews>
    <customWorkbookView name="i.leonov - Личное представление" guid="{13D394C9-1271-41A7-9066-61B38A786992}" mergeInterval="0" personalView="1" maximized="1" windowWidth="1276" windowHeight="939" tabRatio="886" activeSheetId="4" showFormulaBar="0" showStatusbar="0"/>
  </customWorkbookViews>
</workbook>
</file>

<file path=xl/calcChain.xml><?xml version="1.0" encoding="utf-8"?>
<calcChain xmlns="http://schemas.openxmlformats.org/spreadsheetml/2006/main">
  <c r="X4" i="15"/>
  <c r="W4"/>
  <c r="V4"/>
  <c r="U4"/>
  <c r="T4"/>
  <c r="S4"/>
  <c r="R4"/>
  <c r="Q4"/>
  <c r="P4"/>
  <c r="Y8"/>
  <c r="X23"/>
  <c r="R23"/>
  <c r="AB3"/>
  <c r="AC3" s="1"/>
  <c r="AD3" s="1"/>
  <c r="AA3" s="1"/>
  <c r="AB2"/>
  <c r="AC2" s="1"/>
  <c r="AD2" s="1"/>
  <c r="AA2" s="1"/>
  <c r="AB1"/>
  <c r="AC1" s="1"/>
  <c r="AD1" s="1"/>
  <c r="AA1" s="1"/>
  <c r="U23"/>
  <c r="T23" l="1"/>
  <c r="V23"/>
  <c r="W23"/>
  <c r="Q23"/>
  <c r="P23"/>
  <c r="S23"/>
</calcChain>
</file>

<file path=xl/sharedStrings.xml><?xml version="1.0" encoding="utf-8"?>
<sst xmlns="http://schemas.openxmlformats.org/spreadsheetml/2006/main" count="12" uniqueCount="12">
  <si>
    <t>Fe</t>
  </si>
  <si>
    <t>CaO</t>
  </si>
  <si>
    <t>MgO</t>
  </si>
  <si>
    <t>P</t>
  </si>
  <si>
    <t>S</t>
  </si>
  <si>
    <t>В</t>
  </si>
  <si>
    <t>SiO2</t>
  </si>
  <si>
    <t>TiO2</t>
  </si>
  <si>
    <t>Осн</t>
  </si>
  <si>
    <t>FeO</t>
  </si>
  <si>
    <t>А</t>
  </si>
  <si>
    <t>С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</si>
</sst>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7" formatCode="h:mm;@"/>
  </numFmts>
  <fonts count="1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164" fontId="6" fillId="4" borderId="14" xfId="0" applyNumberFormat="1" applyFont="1" applyFill="1" applyBorder="1" applyAlignment="1" applyProtection="1">
      <alignment horizontal="center" vertical="center"/>
    </xf>
    <xf numFmtId="164" fontId="6" fillId="4" borderId="2" xfId="0" applyNumberFormat="1" applyFont="1" applyFill="1" applyBorder="1" applyAlignment="1" applyProtection="1">
      <alignment horizontal="center" vertical="center"/>
    </xf>
    <xf numFmtId="165" fontId="6" fillId="4" borderId="2" xfId="0" applyNumberFormat="1" applyFont="1" applyFill="1" applyBorder="1" applyAlignment="1" applyProtection="1">
      <alignment horizontal="center" vertical="center"/>
    </xf>
    <xf numFmtId="2" fontId="6" fillId="4" borderId="2" xfId="0" applyNumberFormat="1" applyFont="1" applyFill="1" applyBorder="1" applyAlignment="1" applyProtection="1">
      <alignment horizontal="center" vertical="center"/>
    </xf>
    <xf numFmtId="2" fontId="6" fillId="4" borderId="5" xfId="0" applyNumberFormat="1" applyFont="1" applyFill="1" applyBorder="1" applyAlignment="1" applyProtection="1">
      <alignment horizontal="center" vertical="center"/>
    </xf>
    <xf numFmtId="164" fontId="6" fillId="4" borderId="12" xfId="0" applyNumberFormat="1" applyFont="1" applyFill="1" applyBorder="1" applyAlignment="1" applyProtection="1">
      <alignment horizontal="center" vertical="center"/>
    </xf>
    <xf numFmtId="164" fontId="6" fillId="4" borderId="3" xfId="0" applyNumberFormat="1" applyFont="1" applyFill="1" applyBorder="1" applyAlignment="1" applyProtection="1">
      <alignment horizontal="center" vertical="center"/>
    </xf>
    <xf numFmtId="165" fontId="6" fillId="4" borderId="3" xfId="0" applyNumberFormat="1" applyFont="1" applyFill="1" applyBorder="1" applyAlignment="1" applyProtection="1">
      <alignment horizontal="center" vertical="center"/>
    </xf>
    <xf numFmtId="2" fontId="6" fillId="4" borderId="3" xfId="0" applyNumberFormat="1" applyFont="1" applyFill="1" applyBorder="1" applyAlignment="1" applyProtection="1">
      <alignment horizontal="center" vertical="center"/>
    </xf>
    <xf numFmtId="2" fontId="6" fillId="4" borderId="6" xfId="0" applyNumberFormat="1" applyFont="1" applyFill="1" applyBorder="1" applyAlignment="1" applyProtection="1">
      <alignment horizontal="center" vertical="center"/>
    </xf>
    <xf numFmtId="164" fontId="6" fillId="4" borderId="15" xfId="0" applyNumberFormat="1" applyFont="1" applyFill="1" applyBorder="1" applyAlignment="1" applyProtection="1">
      <alignment horizontal="center" vertical="center"/>
    </xf>
    <xf numFmtId="164" fontId="6" fillId="4" borderId="4" xfId="0" applyNumberFormat="1" applyFont="1" applyFill="1" applyBorder="1" applyAlignment="1" applyProtection="1">
      <alignment horizontal="center" vertical="center"/>
    </xf>
    <xf numFmtId="165" fontId="6" fillId="4" borderId="4" xfId="0" applyNumberFormat="1" applyFont="1" applyFill="1" applyBorder="1" applyAlignment="1" applyProtection="1">
      <alignment horizontal="center" vertical="center"/>
    </xf>
    <xf numFmtId="2" fontId="6" fillId="4" borderId="4" xfId="0" applyNumberFormat="1" applyFont="1" applyFill="1" applyBorder="1" applyAlignment="1" applyProtection="1">
      <alignment horizontal="center" vertical="center"/>
    </xf>
    <xf numFmtId="2" fontId="6" fillId="4" borderId="7" xfId="0" applyNumberFormat="1" applyFont="1" applyFill="1" applyBorder="1" applyAlignment="1" applyProtection="1">
      <alignment horizontal="center" vertical="center"/>
    </xf>
    <xf numFmtId="167" fontId="7" fillId="2" borderId="0" xfId="0" applyNumberFormat="1" applyFont="1" applyFill="1" applyProtection="1"/>
    <xf numFmtId="0" fontId="7" fillId="2" borderId="0" xfId="0" applyFont="1" applyFill="1" applyProtection="1"/>
    <xf numFmtId="2" fontId="7" fillId="2" borderId="0" xfId="0" applyNumberFormat="1" applyFont="1" applyFill="1" applyProtection="1"/>
    <xf numFmtId="0" fontId="7" fillId="2" borderId="0" xfId="0" applyFont="1" applyFill="1" applyAlignment="1" applyProtection="1">
      <alignment horizontal="center"/>
    </xf>
    <xf numFmtId="164" fontId="6" fillId="4" borderId="19" xfId="0" applyNumberFormat="1" applyFont="1" applyFill="1" applyBorder="1" applyAlignment="1" applyProtection="1">
      <alignment horizontal="center" vertical="center"/>
    </xf>
    <xf numFmtId="164" fontId="6" fillId="4" borderId="17" xfId="0" applyNumberFormat="1" applyFont="1" applyFill="1" applyBorder="1" applyAlignment="1" applyProtection="1">
      <alignment horizontal="center" vertical="center"/>
    </xf>
    <xf numFmtId="165" fontId="6" fillId="4" borderId="17" xfId="0" applyNumberFormat="1" applyFont="1" applyFill="1" applyBorder="1" applyAlignment="1" applyProtection="1">
      <alignment horizontal="center" vertical="center"/>
    </xf>
    <xf numFmtId="2" fontId="6" fillId="4" borderId="17" xfId="0" applyNumberFormat="1" applyFont="1" applyFill="1" applyBorder="1" applyAlignment="1" applyProtection="1">
      <alignment horizontal="center" vertical="center"/>
    </xf>
    <xf numFmtId="2" fontId="6" fillId="4" borderId="9" xfId="0" applyNumberFormat="1" applyFont="1" applyFill="1" applyBorder="1" applyAlignment="1" applyProtection="1">
      <alignment horizontal="center" vertical="center"/>
    </xf>
    <xf numFmtId="164" fontId="6" fillId="4" borderId="13" xfId="0" applyNumberFormat="1" applyFont="1" applyFill="1" applyBorder="1" applyAlignment="1" applyProtection="1">
      <alignment horizontal="center" vertical="center"/>
    </xf>
    <xf numFmtId="164" fontId="6" fillId="4" borderId="8" xfId="0" applyNumberFormat="1" applyFont="1" applyFill="1" applyBorder="1" applyAlignment="1" applyProtection="1">
      <alignment horizontal="center" vertical="center"/>
    </xf>
    <xf numFmtId="165" fontId="6" fillId="4" borderId="8" xfId="0" applyNumberFormat="1" applyFont="1" applyFill="1" applyBorder="1" applyAlignment="1" applyProtection="1">
      <alignment horizontal="center" vertical="center"/>
    </xf>
    <xf numFmtId="2" fontId="6" fillId="4" borderId="8" xfId="0" applyNumberFormat="1" applyFont="1" applyFill="1" applyBorder="1" applyAlignment="1" applyProtection="1">
      <alignment horizontal="center" vertical="center"/>
    </xf>
    <xf numFmtId="2" fontId="6" fillId="4" borderId="18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/>
    </xf>
    <xf numFmtId="0" fontId="8" fillId="5" borderId="0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 vertical="center"/>
    </xf>
    <xf numFmtId="20" fontId="6" fillId="5" borderId="0" xfId="0" applyNumberFormat="1" applyFont="1" applyFill="1" applyBorder="1" applyAlignment="1" applyProtection="1">
      <alignment horizontal="center" vertical="center"/>
    </xf>
    <xf numFmtId="2" fontId="6" fillId="5" borderId="0" xfId="0" applyNumberFormat="1" applyFont="1" applyFill="1" applyBorder="1" applyAlignment="1" applyProtection="1">
      <alignment horizontal="center" vertical="center"/>
    </xf>
    <xf numFmtId="165" fontId="6" fillId="5" borderId="0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2" fontId="4" fillId="5" borderId="0" xfId="0" applyNumberFormat="1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4" fontId="5" fillId="5" borderId="0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H25"/>
  <sheetViews>
    <sheetView showZeros="0" tabSelected="1" workbookViewId="0">
      <selection activeCell="P4" sqref="P4"/>
    </sheetView>
  </sheetViews>
  <sheetFormatPr defaultRowHeight="18.75"/>
  <cols>
    <col min="1" max="1" width="1.28515625" style="2" customWidth="1"/>
    <col min="2" max="2" width="4.7109375" style="1" customWidth="1"/>
    <col min="3" max="3" width="8.7109375" style="1" customWidth="1"/>
    <col min="4" max="5" width="7.7109375" style="1" customWidth="1"/>
    <col min="6" max="6" width="7.7109375" style="2" customWidth="1"/>
    <col min="7" max="7" width="7.7109375" style="3" customWidth="1"/>
    <col min="8" max="11" width="7.7109375" style="1" customWidth="1"/>
    <col min="12" max="15" width="6.7109375" style="1" customWidth="1"/>
    <col min="16" max="22" width="7.7109375" style="1" customWidth="1"/>
    <col min="23" max="24" width="7.7109375" style="2" customWidth="1"/>
    <col min="25" max="26" width="6.7109375" style="2" customWidth="1"/>
    <col min="27" max="27" width="8.7109375" style="2" customWidth="1"/>
    <col min="28" max="28" width="11" style="2" customWidth="1"/>
    <col min="29" max="29" width="10.28515625" style="2" customWidth="1"/>
    <col min="30" max="32" width="6.7109375" style="2" customWidth="1"/>
    <col min="33" max="16384" width="9.140625" style="2"/>
  </cols>
  <sheetData>
    <row r="1" spans="1:34">
      <c r="A1" s="42"/>
      <c r="B1" s="48"/>
      <c r="C1" s="51"/>
      <c r="D1" s="52"/>
      <c r="E1" s="52"/>
      <c r="F1" s="57"/>
      <c r="G1" s="57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53"/>
      <c r="T1" s="53"/>
      <c r="U1" s="54"/>
      <c r="V1" s="54"/>
      <c r="W1" s="54"/>
      <c r="X1" s="54"/>
      <c r="Y1" s="42"/>
      <c r="AA1" s="27" t="e">
        <f>IF($AD1=1,#REF!,0)</f>
        <v>#REF!</v>
      </c>
      <c r="AB1" s="25">
        <f t="shared" ref="AB1:AB3" si="0">$D1</f>
        <v>0</v>
      </c>
      <c r="AC1" s="26">
        <f t="shared" ref="AC1:AC3" si="1">HOUR($AB1)</f>
        <v>0</v>
      </c>
      <c r="AD1" s="26">
        <f t="shared" ref="AD1:AD3" si="2">IF(OR($AC1&gt;=20,$AC1&lt;8),1,2)</f>
        <v>1</v>
      </c>
      <c r="AE1" s="26"/>
      <c r="AF1" s="26"/>
      <c r="AG1" s="26"/>
      <c r="AH1" s="26"/>
    </row>
    <row r="2" spans="1:34">
      <c r="A2" s="42"/>
      <c r="B2" s="48"/>
      <c r="C2" s="51"/>
      <c r="D2" s="52"/>
      <c r="E2" s="52"/>
      <c r="F2" s="57"/>
      <c r="G2" s="57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53"/>
      <c r="T2" s="53"/>
      <c r="U2" s="54"/>
      <c r="V2" s="54"/>
      <c r="W2" s="54"/>
      <c r="X2" s="54"/>
      <c r="Y2" s="42"/>
      <c r="AA2" s="27" t="e">
        <f>IF($AD2=1,#REF!,0)</f>
        <v>#REF!</v>
      </c>
      <c r="AB2" s="25">
        <f t="shared" si="0"/>
        <v>0</v>
      </c>
      <c r="AC2" s="26">
        <f t="shared" si="1"/>
        <v>0</v>
      </c>
      <c r="AD2" s="26">
        <f t="shared" si="2"/>
        <v>1</v>
      </c>
      <c r="AE2" s="26"/>
      <c r="AF2" s="26"/>
      <c r="AG2" s="26"/>
      <c r="AH2" s="26"/>
    </row>
    <row r="3" spans="1:34">
      <c r="A3" s="42"/>
      <c r="B3" s="48"/>
      <c r="C3" s="51"/>
      <c r="D3" s="52"/>
      <c r="E3" s="52"/>
      <c r="F3" s="57"/>
      <c r="G3" s="57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53"/>
      <c r="T3" s="53"/>
      <c r="U3" s="54"/>
      <c r="V3" s="54"/>
      <c r="W3" s="54"/>
      <c r="X3" s="54"/>
      <c r="Y3" s="42"/>
      <c r="AA3" s="27" t="e">
        <f>IF($AD3=1,#REF!,0)</f>
        <v>#REF!</v>
      </c>
      <c r="AB3" s="25">
        <f t="shared" si="0"/>
        <v>0</v>
      </c>
      <c r="AC3" s="26">
        <f t="shared" si="1"/>
        <v>0</v>
      </c>
      <c r="AD3" s="26">
        <f t="shared" si="2"/>
        <v>1</v>
      </c>
      <c r="AE3" s="26"/>
      <c r="AF3" s="26"/>
      <c r="AG3" s="26"/>
      <c r="AH3" s="26"/>
    </row>
    <row r="4" spans="1:34" ht="17.100000000000001" customHeight="1">
      <c r="A4" s="42"/>
      <c r="B4" s="43"/>
      <c r="C4" s="43"/>
      <c r="D4" s="43"/>
      <c r="E4" s="43"/>
      <c r="F4" s="42"/>
      <c r="G4" s="44"/>
      <c r="H4" s="43"/>
      <c r="I4" s="43"/>
      <c r="J4" s="43"/>
      <c r="K4" s="43"/>
      <c r="L4" s="43"/>
      <c r="M4" s="43"/>
      <c r="N4" s="56" t="s">
        <v>11</v>
      </c>
      <c r="O4" s="43"/>
      <c r="P4" s="60">
        <f>IF(P23=0,,P23)</f>
        <v>53.8</v>
      </c>
      <c r="Q4" s="60">
        <f t="shared" ref="Q4:X4" si="3">IF(Q23=0,,Q23)</f>
        <v>11.6</v>
      </c>
      <c r="R4" s="60">
        <f t="shared" si="3"/>
        <v>8.1</v>
      </c>
      <c r="S4" s="60">
        <f t="shared" si="3"/>
        <v>13.1</v>
      </c>
      <c r="T4" s="60">
        <f t="shared" si="3"/>
        <v>3.3000000000000002E-2</v>
      </c>
      <c r="U4" s="60">
        <f t="shared" si="3"/>
        <v>1.62</v>
      </c>
      <c r="V4" s="60">
        <f t="shared" si="3"/>
        <v>5.6000000000000001E-2</v>
      </c>
      <c r="W4" s="60">
        <f t="shared" si="3"/>
        <v>3.3000000000000002E-2</v>
      </c>
      <c r="X4" s="60">
        <f t="shared" si="3"/>
        <v>1.68</v>
      </c>
      <c r="Y4" s="42"/>
      <c r="AA4" s="26"/>
      <c r="AB4" s="26"/>
      <c r="AC4" s="26"/>
      <c r="AD4" s="26"/>
      <c r="AE4" s="26"/>
      <c r="AF4" s="26"/>
      <c r="AG4" s="26"/>
      <c r="AH4" s="26"/>
    </row>
    <row r="5" spans="1:34" ht="17.100000000000001" customHeight="1">
      <c r="A5" s="42"/>
      <c r="B5" s="43"/>
      <c r="C5" s="43"/>
      <c r="D5" s="43"/>
      <c r="E5" s="58"/>
      <c r="F5" s="58"/>
      <c r="G5" s="58"/>
      <c r="H5" s="58"/>
      <c r="I5" s="43"/>
      <c r="J5" s="43"/>
      <c r="K5" s="43"/>
      <c r="L5" s="59"/>
      <c r="M5" s="59"/>
      <c r="N5" s="59"/>
      <c r="O5" s="59"/>
      <c r="R5" s="40"/>
      <c r="S5" s="40"/>
      <c r="T5" s="40"/>
      <c r="U5" s="40"/>
      <c r="V5" s="40"/>
      <c r="AA5" s="26"/>
      <c r="AB5" s="26"/>
      <c r="AC5" s="26"/>
      <c r="AD5" s="26"/>
      <c r="AE5" s="26"/>
      <c r="AF5" s="26"/>
      <c r="AG5" s="26"/>
      <c r="AH5" s="26"/>
    </row>
    <row r="6" spans="1:34" ht="17.100000000000001" customHeight="1" thickBot="1">
      <c r="A6" s="42"/>
      <c r="B6" s="43"/>
      <c r="C6" s="43"/>
      <c r="D6" s="43"/>
      <c r="E6" s="43"/>
      <c r="F6" s="42"/>
      <c r="G6" s="44"/>
      <c r="H6" s="43"/>
      <c r="I6" s="43"/>
      <c r="J6" s="43"/>
      <c r="K6" s="43"/>
      <c r="L6" s="59"/>
      <c r="M6" s="59"/>
      <c r="N6" s="59"/>
      <c r="O6" s="59"/>
    </row>
    <row r="7" spans="1:34" ht="18.95" customHeight="1" thickBot="1">
      <c r="A7" s="42"/>
      <c r="B7" s="45"/>
      <c r="C7" s="45"/>
      <c r="D7" s="46"/>
      <c r="E7" s="46"/>
      <c r="F7" s="46"/>
      <c r="G7" s="46"/>
      <c r="H7" s="46"/>
      <c r="I7" s="46"/>
      <c r="J7" s="46"/>
      <c r="K7" s="46"/>
      <c r="L7" s="43"/>
      <c r="M7" s="43"/>
      <c r="N7" s="43"/>
      <c r="O7" s="43"/>
      <c r="P7" s="6" t="s">
        <v>0</v>
      </c>
      <c r="Q7" s="4" t="s">
        <v>9</v>
      </c>
      <c r="R7" s="4" t="s">
        <v>6</v>
      </c>
      <c r="S7" s="4" t="s">
        <v>1</v>
      </c>
      <c r="T7" s="4" t="s">
        <v>4</v>
      </c>
      <c r="U7" s="4" t="s">
        <v>8</v>
      </c>
      <c r="V7" s="4" t="s">
        <v>7</v>
      </c>
      <c r="W7" s="4" t="s">
        <v>3</v>
      </c>
      <c r="X7" s="5" t="s">
        <v>2</v>
      </c>
    </row>
    <row r="8" spans="1:34" ht="18.95" customHeight="1">
      <c r="A8" s="42"/>
      <c r="B8" s="47"/>
      <c r="C8" s="47"/>
      <c r="D8" s="48"/>
      <c r="E8" s="48"/>
      <c r="F8" s="48"/>
      <c r="G8" s="48"/>
      <c r="H8" s="48"/>
      <c r="I8" s="48"/>
      <c r="J8" s="48"/>
      <c r="K8" s="48"/>
      <c r="L8" s="43"/>
      <c r="M8" s="43"/>
      <c r="N8" s="43"/>
      <c r="O8" s="43"/>
      <c r="P8" s="10">
        <v>53.3</v>
      </c>
      <c r="Q8" s="11">
        <v>11.3</v>
      </c>
      <c r="R8" s="11">
        <v>8.8000000000000007</v>
      </c>
      <c r="S8" s="11">
        <v>13.6</v>
      </c>
      <c r="T8" s="12">
        <v>3.2000000000000001E-2</v>
      </c>
      <c r="U8" s="13">
        <v>1.55</v>
      </c>
      <c r="V8" s="12">
        <v>5.7000000000000002E-2</v>
      </c>
      <c r="W8" s="12">
        <v>4.2999999999999997E-2</v>
      </c>
      <c r="X8" s="14">
        <v>1.98</v>
      </c>
      <c r="Y8" s="39">
        <f>3</f>
        <v>3</v>
      </c>
    </row>
    <row r="9" spans="1:34" ht="18.95" customHeight="1" thickBot="1">
      <c r="A9" s="42"/>
      <c r="B9" s="47"/>
      <c r="C9" s="47"/>
      <c r="D9" s="48"/>
      <c r="E9" s="48"/>
      <c r="F9" s="48"/>
      <c r="G9" s="48"/>
      <c r="H9" s="48"/>
      <c r="I9" s="48"/>
      <c r="J9" s="48"/>
      <c r="K9" s="48"/>
      <c r="L9" s="49"/>
      <c r="M9" s="49"/>
      <c r="N9" s="49"/>
      <c r="O9" s="49"/>
      <c r="P9" s="20">
        <v>53.3</v>
      </c>
      <c r="Q9" s="21">
        <v>9.4</v>
      </c>
      <c r="R9" s="21">
        <v>8.9</v>
      </c>
      <c r="S9" s="21">
        <v>13.6</v>
      </c>
      <c r="T9" s="22">
        <v>3.5999999999999997E-2</v>
      </c>
      <c r="U9" s="23">
        <v>1.53</v>
      </c>
      <c r="V9" s="22">
        <v>6.3E-2</v>
      </c>
      <c r="W9" s="22">
        <v>0.04</v>
      </c>
      <c r="X9" s="24">
        <v>1.69</v>
      </c>
    </row>
    <row r="10" spans="1:34" ht="18.95" customHeight="1">
      <c r="A10" s="42"/>
      <c r="B10" s="47"/>
      <c r="C10" s="47"/>
      <c r="D10" s="48"/>
      <c r="E10" s="48"/>
      <c r="F10" s="48"/>
      <c r="G10" s="48"/>
      <c r="H10" s="48"/>
      <c r="I10" s="48"/>
      <c r="J10" s="48"/>
      <c r="K10" s="48"/>
      <c r="L10" s="50"/>
      <c r="M10" s="43"/>
      <c r="N10" s="43"/>
      <c r="O10" s="43"/>
      <c r="P10" s="29">
        <v>53.7</v>
      </c>
      <c r="Q10" s="30">
        <v>13.7</v>
      </c>
      <c r="R10" s="30">
        <v>8.4</v>
      </c>
      <c r="S10" s="30">
        <v>13.6</v>
      </c>
      <c r="T10" s="31">
        <v>3.3000000000000002E-2</v>
      </c>
      <c r="U10" s="32">
        <v>1.62</v>
      </c>
      <c r="V10" s="31">
        <v>5.5E-2</v>
      </c>
      <c r="W10" s="31">
        <v>3.5000000000000003E-2</v>
      </c>
      <c r="X10" s="33">
        <v>1.84</v>
      </c>
    </row>
    <row r="11" spans="1:34" ht="18.95" customHeight="1">
      <c r="A11" s="42"/>
      <c r="B11" s="47"/>
      <c r="C11" s="47"/>
      <c r="D11" s="48"/>
      <c r="E11" s="48"/>
      <c r="F11" s="48"/>
      <c r="G11" s="48"/>
      <c r="H11" s="48"/>
      <c r="I11" s="48"/>
      <c r="J11" s="48"/>
      <c r="K11" s="48"/>
      <c r="L11" s="50"/>
      <c r="M11" s="43"/>
      <c r="N11" s="43"/>
      <c r="O11" s="43"/>
      <c r="P11" s="15">
        <v>53.1</v>
      </c>
      <c r="Q11" s="16">
        <v>11.6</v>
      </c>
      <c r="R11" s="16">
        <v>8.6</v>
      </c>
      <c r="S11" s="16">
        <v>13.1</v>
      </c>
      <c r="T11" s="17">
        <v>3.6999999999999998E-2</v>
      </c>
      <c r="U11" s="18">
        <v>1.52</v>
      </c>
      <c r="V11" s="17">
        <v>0.06</v>
      </c>
      <c r="W11" s="17">
        <v>0.04</v>
      </c>
      <c r="X11" s="19">
        <v>2.1</v>
      </c>
    </row>
    <row r="12" spans="1:34" ht="18.95" customHeight="1">
      <c r="A12" s="42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50"/>
      <c r="M12" s="43"/>
      <c r="N12" s="56" t="s">
        <v>10</v>
      </c>
      <c r="O12" s="43"/>
      <c r="P12" s="15">
        <v>54.1</v>
      </c>
      <c r="Q12" s="16">
        <v>11.8</v>
      </c>
      <c r="R12" s="16">
        <v>8.3000000000000007</v>
      </c>
      <c r="S12" s="16">
        <v>12.9</v>
      </c>
      <c r="T12" s="17">
        <v>3.2000000000000001E-2</v>
      </c>
      <c r="U12" s="18">
        <v>1.55</v>
      </c>
      <c r="V12" s="17">
        <v>6.4000000000000001E-2</v>
      </c>
      <c r="W12" s="17">
        <v>4.1000000000000002E-2</v>
      </c>
      <c r="X12" s="19">
        <v>2</v>
      </c>
    </row>
    <row r="13" spans="1:34" ht="18.95" customHeight="1" thickBot="1">
      <c r="A13" s="42"/>
      <c r="B13" s="47"/>
      <c r="C13" s="47"/>
      <c r="D13" s="48"/>
      <c r="E13" s="48"/>
      <c r="F13" s="48"/>
      <c r="G13" s="48"/>
      <c r="H13" s="48"/>
      <c r="I13" s="48"/>
      <c r="J13" s="48"/>
      <c r="K13" s="48"/>
      <c r="L13" s="50"/>
      <c r="M13" s="43"/>
      <c r="N13" s="43"/>
      <c r="O13" s="43"/>
      <c r="P13" s="20">
        <v>54.1</v>
      </c>
      <c r="Q13" s="21">
        <v>10.7</v>
      </c>
      <c r="R13" s="21">
        <v>8.1999999999999993</v>
      </c>
      <c r="S13" s="21">
        <v>12.9</v>
      </c>
      <c r="T13" s="22">
        <v>0.03</v>
      </c>
      <c r="U13" s="23">
        <v>1.57</v>
      </c>
      <c r="V13" s="22">
        <v>5.5E-2</v>
      </c>
      <c r="W13" s="22">
        <v>3.4000000000000002E-2</v>
      </c>
      <c r="X13" s="24">
        <v>1.93</v>
      </c>
    </row>
    <row r="14" spans="1:34" ht="18.95" customHeight="1">
      <c r="A14" s="42"/>
      <c r="B14" s="47"/>
      <c r="C14" s="47"/>
      <c r="D14" s="48"/>
      <c r="E14" s="48"/>
      <c r="F14" s="48"/>
      <c r="G14" s="48"/>
      <c r="H14" s="48"/>
      <c r="I14" s="48"/>
      <c r="J14" s="48"/>
      <c r="K14" s="48"/>
      <c r="L14" s="50"/>
      <c r="M14" s="43"/>
      <c r="N14" s="43"/>
      <c r="O14" s="43"/>
      <c r="P14" s="29">
        <v>53.7</v>
      </c>
      <c r="Q14" s="30">
        <v>10.7</v>
      </c>
      <c r="R14" s="30">
        <v>8.4</v>
      </c>
      <c r="S14" s="30">
        <v>13.4</v>
      </c>
      <c r="T14" s="31">
        <v>3.1E-2</v>
      </c>
      <c r="U14" s="32">
        <v>1.6</v>
      </c>
      <c r="V14" s="31">
        <v>6.2E-2</v>
      </c>
      <c r="W14" s="31">
        <v>4.2000000000000003E-2</v>
      </c>
      <c r="X14" s="33">
        <v>1.8</v>
      </c>
    </row>
    <row r="15" spans="1:34" ht="18.95" customHeight="1">
      <c r="A15" s="42"/>
      <c r="B15" s="47"/>
      <c r="C15" s="47"/>
      <c r="D15" s="48"/>
      <c r="E15" s="48"/>
      <c r="F15" s="48"/>
      <c r="G15" s="48"/>
      <c r="H15" s="48"/>
      <c r="I15" s="48"/>
      <c r="J15" s="48"/>
      <c r="K15" s="48"/>
      <c r="L15" s="50"/>
      <c r="M15" s="43"/>
      <c r="N15" s="43"/>
      <c r="O15" s="43"/>
      <c r="P15" s="15">
        <v>53.1</v>
      </c>
      <c r="Q15" s="16">
        <v>12.5</v>
      </c>
      <c r="R15" s="16">
        <v>8.4</v>
      </c>
      <c r="S15" s="16">
        <v>13.8</v>
      </c>
      <c r="T15" s="17">
        <v>3.1E-2</v>
      </c>
      <c r="U15" s="18">
        <v>1.64</v>
      </c>
      <c r="V15" s="17">
        <v>5.6000000000000001E-2</v>
      </c>
      <c r="W15" s="17">
        <v>3.4000000000000002E-2</v>
      </c>
      <c r="X15" s="19">
        <v>1.86</v>
      </c>
    </row>
    <row r="16" spans="1:34" ht="18.95" customHeight="1">
      <c r="A16" s="42"/>
      <c r="B16" s="47"/>
      <c r="C16" s="47"/>
      <c r="D16" s="48"/>
      <c r="E16" s="48"/>
      <c r="F16" s="48"/>
      <c r="G16" s="48"/>
      <c r="H16" s="48"/>
      <c r="I16" s="48"/>
      <c r="J16" s="48"/>
      <c r="K16" s="48"/>
      <c r="L16" s="50"/>
      <c r="M16" s="43"/>
      <c r="N16" s="43"/>
      <c r="O16" s="43"/>
      <c r="P16" s="15">
        <v>53.8</v>
      </c>
      <c r="Q16" s="16">
        <v>11.6</v>
      </c>
      <c r="R16" s="16">
        <v>8.1</v>
      </c>
      <c r="S16" s="16">
        <v>13.1</v>
      </c>
      <c r="T16" s="17">
        <v>3.3000000000000002E-2</v>
      </c>
      <c r="U16" s="18">
        <v>1.62</v>
      </c>
      <c r="V16" s="17">
        <v>5.6000000000000001E-2</v>
      </c>
      <c r="W16" s="17">
        <v>3.3000000000000002E-2</v>
      </c>
      <c r="X16" s="19">
        <v>1.68</v>
      </c>
    </row>
    <row r="17" spans="1:24" ht="18.95" customHeight="1" thickBot="1">
      <c r="A17" s="42"/>
      <c r="B17" s="47"/>
      <c r="C17" s="47"/>
      <c r="D17" s="48"/>
      <c r="E17" s="48"/>
      <c r="F17" s="48"/>
      <c r="G17" s="48"/>
      <c r="H17" s="48"/>
      <c r="I17" s="48"/>
      <c r="J17" s="48"/>
      <c r="K17" s="48"/>
      <c r="L17" s="50"/>
      <c r="M17" s="43"/>
      <c r="N17" s="43"/>
      <c r="O17" s="43"/>
      <c r="P17" s="34"/>
      <c r="Q17" s="35"/>
      <c r="R17" s="35"/>
      <c r="S17" s="35"/>
      <c r="T17" s="36"/>
      <c r="U17" s="37"/>
      <c r="V17" s="36"/>
      <c r="W17" s="36"/>
      <c r="X17" s="38"/>
    </row>
    <row r="18" spans="1:24" ht="18.95" customHeight="1">
      <c r="A18" s="42"/>
      <c r="B18" s="47"/>
      <c r="C18" s="47"/>
      <c r="D18" s="48"/>
      <c r="E18" s="48"/>
      <c r="F18" s="48"/>
      <c r="G18" s="48"/>
      <c r="H18" s="48"/>
      <c r="I18" s="48"/>
      <c r="J18" s="48"/>
      <c r="K18" s="48"/>
      <c r="L18" s="50"/>
      <c r="M18" s="43"/>
      <c r="N18" s="43"/>
      <c r="O18" s="43"/>
      <c r="P18" s="10"/>
      <c r="Q18" s="11"/>
      <c r="R18" s="11"/>
      <c r="S18" s="11"/>
      <c r="T18" s="12"/>
      <c r="U18" s="13"/>
      <c r="V18" s="12"/>
      <c r="W18" s="12"/>
      <c r="X18" s="14"/>
    </row>
    <row r="19" spans="1:24" ht="18.95" customHeight="1" thickBot="1">
      <c r="A19" s="42"/>
      <c r="B19" s="47"/>
      <c r="C19" s="47"/>
      <c r="D19" s="48"/>
      <c r="E19" s="48"/>
      <c r="F19" s="48"/>
      <c r="G19" s="48"/>
      <c r="H19" s="48"/>
      <c r="I19" s="48"/>
      <c r="J19" s="48"/>
      <c r="K19" s="48"/>
      <c r="L19" s="50"/>
      <c r="M19" s="43"/>
      <c r="N19" s="43"/>
      <c r="O19" s="43"/>
      <c r="P19" s="20"/>
      <c r="Q19" s="21"/>
      <c r="R19" s="21"/>
      <c r="S19" s="21"/>
      <c r="T19" s="22"/>
      <c r="U19" s="23"/>
      <c r="V19" s="22"/>
      <c r="W19" s="22"/>
      <c r="X19" s="24"/>
    </row>
    <row r="20" spans="1:24" ht="17.100000000000001" customHeight="1">
      <c r="B20" s="41"/>
      <c r="C20" s="41"/>
      <c r="D20" s="7"/>
      <c r="E20" s="7"/>
      <c r="F20" s="7"/>
      <c r="G20" s="7"/>
      <c r="H20" s="7"/>
      <c r="I20" s="7"/>
      <c r="J20" s="7"/>
      <c r="K20" s="7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</row>
    <row r="21" spans="1:24" ht="17.100000000000001" customHeight="1">
      <c r="B21" s="41"/>
      <c r="C21" s="41"/>
      <c r="D21" s="7"/>
      <c r="E21" s="7"/>
      <c r="F21" s="7"/>
      <c r="G21" s="7"/>
      <c r="H21" s="7"/>
      <c r="I21" s="7"/>
      <c r="J21" s="7"/>
      <c r="K21" s="7"/>
      <c r="L21" s="8"/>
      <c r="M21" s="8"/>
      <c r="N21" s="8"/>
      <c r="O21" s="8"/>
      <c r="P21" s="7"/>
      <c r="Q21" s="7"/>
      <c r="R21" s="7"/>
      <c r="S21" s="7"/>
      <c r="T21" s="7"/>
      <c r="U21" s="7"/>
      <c r="V21" s="7"/>
      <c r="W21" s="7"/>
      <c r="X21" s="7"/>
    </row>
    <row r="22" spans="1:24" ht="17.100000000000001" customHeight="1">
      <c r="B22" s="41"/>
      <c r="C22" s="41"/>
      <c r="D22" s="7"/>
      <c r="E22" s="7"/>
      <c r="F22" s="7"/>
      <c r="G22" s="7"/>
      <c r="H22" s="7"/>
      <c r="I22" s="7"/>
      <c r="J22" s="7"/>
      <c r="K22" s="7"/>
      <c r="L22" s="8"/>
      <c r="M22" s="8"/>
      <c r="N22" s="8"/>
      <c r="O22" s="8"/>
      <c r="P22" s="7"/>
      <c r="Q22" s="7"/>
      <c r="R22" s="7"/>
      <c r="S22" s="7"/>
      <c r="T22" s="7"/>
      <c r="U22" s="7"/>
      <c r="V22" s="7"/>
      <c r="W22" s="7"/>
      <c r="X22" s="7"/>
    </row>
    <row r="23" spans="1:24">
      <c r="N23" s="56" t="s">
        <v>5</v>
      </c>
      <c r="P23" s="55">
        <f t="shared" ref="P23:X23" si="4">IF(P$8=0,0,IF(AND(P$9=0,P$8&gt;0),P$8,IF(AND(P$10=0,P$9&gt;0),P$9,IF(AND(P$11=0,P$10&gt;0),P$10,IF(AND(P$12=0,P$11&gt;0),P$11,IF(AND(P$13=0,P$12&gt;0),P$12,IF(AND(P$14=0,P$13&gt;0),P$13,0)))))))+IF(AND(P$15=0,P$14&gt;0),P$14,IF(AND(P$16=0,P$15&gt;0),P$15,IF(AND(P$17=0,P$16&gt;0),P$16,IF(AND(P$18=0,P$17&gt;0),P$17,IF(AND(P$19=0,P$18&gt;0),P$18,P$19)))))</f>
        <v>53.8</v>
      </c>
      <c r="Q23" s="55">
        <f t="shared" si="4"/>
        <v>11.6</v>
      </c>
      <c r="R23" s="55">
        <f t="shared" si="4"/>
        <v>8.1</v>
      </c>
      <c r="S23" s="55">
        <f t="shared" si="4"/>
        <v>13.1</v>
      </c>
      <c r="T23" s="55">
        <f t="shared" si="4"/>
        <v>3.3000000000000002E-2</v>
      </c>
      <c r="U23" s="55">
        <f t="shared" si="4"/>
        <v>1.62</v>
      </c>
      <c r="V23" s="55">
        <f t="shared" si="4"/>
        <v>5.6000000000000001E-2</v>
      </c>
      <c r="W23" s="55">
        <f t="shared" si="4"/>
        <v>3.3000000000000002E-2</v>
      </c>
      <c r="X23" s="55">
        <f t="shared" si="4"/>
        <v>1.68</v>
      </c>
    </row>
    <row r="24" spans="1:24">
      <c r="P24" s="28"/>
      <c r="Q24" s="28"/>
      <c r="R24" s="28"/>
      <c r="S24" s="28"/>
      <c r="T24" s="28"/>
      <c r="U24" s="28"/>
      <c r="V24" s="28"/>
      <c r="W24" s="26"/>
      <c r="X24" s="26"/>
    </row>
    <row r="25" spans="1:24">
      <c r="P25" s="28"/>
      <c r="Q25" s="28"/>
      <c r="R25" s="28"/>
      <c r="S25" s="28"/>
      <c r="T25" s="28"/>
      <c r="U25" s="28"/>
      <c r="V25" s="28"/>
      <c r="W25" s="26"/>
      <c r="X25" s="26"/>
    </row>
  </sheetData>
  <sheetProtection selectLockedCells="1"/>
  <mergeCells count="17">
    <mergeCell ref="L9:O9"/>
    <mergeCell ref="B9:C9"/>
    <mergeCell ref="B10:C10"/>
    <mergeCell ref="B7:C7"/>
    <mergeCell ref="B8:C8"/>
    <mergeCell ref="B11:C11"/>
    <mergeCell ref="B12:C12"/>
    <mergeCell ref="B13:C13"/>
    <mergeCell ref="B14:C14"/>
    <mergeCell ref="B22:C22"/>
    <mergeCell ref="B17:C17"/>
    <mergeCell ref="B19:C19"/>
    <mergeCell ref="B18:C18"/>
    <mergeCell ref="B20:C20"/>
    <mergeCell ref="B15:C15"/>
    <mergeCell ref="B16:C16"/>
    <mergeCell ref="B21:C2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Рапорт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i-leonov</dc:creator>
  <cp:lastModifiedBy>Игорь</cp:lastModifiedBy>
  <cp:lastPrinted>2013-11-29T01:57:10Z</cp:lastPrinted>
  <dcterms:created xsi:type="dcterms:W3CDTF">2009-08-27T14:03:15Z</dcterms:created>
  <dcterms:modified xsi:type="dcterms:W3CDTF">2013-12-07T17:01:21Z</dcterms:modified>
</cp:coreProperties>
</file>