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5025" tabRatio="828"/>
  </bookViews>
  <sheets>
    <sheet name="Валюта" sheetId="34" r:id="rId1"/>
  </sheets>
  <definedNames>
    <definedName name="Дата">Валюта!$A$2:$A$41</definedName>
    <definedName name="Кол__во__коробка">Валюта!$D$2:$D$41</definedName>
    <definedName name="Курс">Валюта!$F$2:$F$41</definedName>
    <definedName name="НДС">20%</definedName>
    <definedName name="НДС_в_ТЧ">Валюта!$H$2:$H$41</definedName>
    <definedName name="Сто__сть">Валюта!$E$2:$E$41</definedName>
    <definedName name="Товар">Валюта!$B$2:$B$41</definedName>
    <definedName name="Цена">Валюта!$C$2:$C$41</definedName>
  </definedNames>
  <calcPr calcId="144525"/>
</workbook>
</file>

<file path=xl/calcChain.xml><?xml version="1.0" encoding="utf-8"?>
<calcChain xmlns="http://schemas.openxmlformats.org/spreadsheetml/2006/main">
  <c r="F3" i="34" l="1"/>
  <c r="F4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2" i="34"/>
  <c r="M6" i="34"/>
  <c r="M7" i="34" s="1"/>
  <c r="M8" i="34" s="1"/>
  <c r="M9" i="34" s="1"/>
  <c r="M10" i="34" s="1"/>
  <c r="M11" i="34" s="1"/>
  <c r="M12" i="34" s="1"/>
  <c r="M13" i="34" s="1"/>
  <c r="M14" i="34" s="1"/>
  <c r="M15" i="34" s="1"/>
  <c r="M16" i="34" s="1"/>
  <c r="M17" i="34" s="1"/>
  <c r="M18" i="34" s="1"/>
  <c r="M19" i="34" s="1"/>
  <c r="M20" i="34" s="1"/>
  <c r="M21" i="34" s="1"/>
  <c r="M22" i="34" s="1"/>
  <c r="M23" i="34" s="1"/>
  <c r="M24" i="34" s="1"/>
  <c r="M25" i="34" s="1"/>
  <c r="M26" i="34" s="1"/>
  <c r="M27" i="34" s="1"/>
  <c r="M28" i="34" s="1"/>
  <c r="M29" i="34" s="1"/>
  <c r="M30" i="34" s="1"/>
  <c r="M31" i="34" s="1"/>
  <c r="M32" i="34" s="1"/>
  <c r="M33" i="34" s="1"/>
  <c r="M34" i="34" s="1"/>
  <c r="M35" i="34" s="1"/>
  <c r="M36" i="34" s="1"/>
  <c r="M37" i="34" s="1"/>
  <c r="M38" i="34" s="1"/>
  <c r="M39" i="34" s="1"/>
  <c r="M40" i="34" s="1"/>
  <c r="M41" i="34" s="1"/>
  <c r="M42" i="34" s="1"/>
  <c r="M5" i="34"/>
  <c r="M4" i="34"/>
  <c r="E41" i="34" l="1"/>
  <c r="H41" i="34" s="1"/>
  <c r="E40" i="34"/>
  <c r="H40" i="34" s="1"/>
  <c r="E39" i="34"/>
  <c r="H39" i="34" s="1"/>
  <c r="E38" i="34"/>
  <c r="H38" i="34" s="1"/>
  <c r="E37" i="34"/>
  <c r="H37" i="34" s="1"/>
  <c r="E36" i="34"/>
  <c r="H36" i="34" s="1"/>
  <c r="E35" i="34"/>
  <c r="H35" i="34" s="1"/>
  <c r="E34" i="34"/>
  <c r="H34" i="34" s="1"/>
  <c r="E33" i="34"/>
  <c r="H33" i="34" s="1"/>
  <c r="E32" i="34"/>
  <c r="H32" i="34" s="1"/>
  <c r="E31" i="34"/>
  <c r="H31" i="34" s="1"/>
  <c r="E30" i="34"/>
  <c r="H30" i="34" s="1"/>
  <c r="E29" i="34"/>
  <c r="H29" i="34" s="1"/>
  <c r="E28" i="34"/>
  <c r="H28" i="34" s="1"/>
  <c r="E27" i="34"/>
  <c r="H27" i="34" s="1"/>
  <c r="E26" i="34"/>
  <c r="H26" i="34" s="1"/>
  <c r="E25" i="34"/>
  <c r="H25" i="34" s="1"/>
  <c r="E24" i="34"/>
  <c r="H24" i="34" s="1"/>
  <c r="E23" i="34"/>
  <c r="H23" i="34" s="1"/>
  <c r="E22" i="34"/>
  <c r="H22" i="34" s="1"/>
  <c r="E21" i="34"/>
  <c r="H21" i="34" s="1"/>
  <c r="E20" i="34"/>
  <c r="H20" i="34" s="1"/>
  <c r="E19" i="34"/>
  <c r="H19" i="34" s="1"/>
  <c r="E18" i="34"/>
  <c r="H18" i="34" s="1"/>
  <c r="E17" i="34"/>
  <c r="H17" i="34" s="1"/>
  <c r="E16" i="34"/>
  <c r="H16" i="34" s="1"/>
  <c r="E15" i="34"/>
  <c r="H15" i="34" s="1"/>
  <c r="E14" i="34"/>
  <c r="H14" i="34" s="1"/>
  <c r="E13" i="34"/>
  <c r="H13" i="34" s="1"/>
  <c r="E12" i="34"/>
  <c r="H12" i="34" s="1"/>
  <c r="E11" i="34"/>
  <c r="H11" i="34" s="1"/>
  <c r="E10" i="34"/>
  <c r="H10" i="34" s="1"/>
  <c r="E9" i="34"/>
  <c r="H9" i="34" s="1"/>
  <c r="E8" i="34"/>
  <c r="H8" i="34" s="1"/>
  <c r="E7" i="34"/>
  <c r="H7" i="34" s="1"/>
  <c r="E6" i="34"/>
  <c r="H6" i="34" s="1"/>
  <c r="E5" i="34"/>
  <c r="H5" i="34" s="1"/>
  <c r="E4" i="34"/>
  <c r="H4" i="34" s="1"/>
  <c r="E3" i="34"/>
  <c r="H3" i="34" s="1"/>
  <c r="E2" i="34"/>
  <c r="H2" i="34" s="1"/>
  <c r="N4" i="34"/>
  <c r="N5" i="34"/>
  <c r="N6" i="34"/>
  <c r="N7" i="34"/>
  <c r="N8" i="34"/>
  <c r="N9" i="34"/>
  <c r="N10" i="34"/>
  <c r="N11" i="34"/>
  <c r="N12" i="34"/>
  <c r="N13" i="34"/>
  <c r="N14" i="34"/>
  <c r="N15" i="34"/>
  <c r="N16" i="34"/>
  <c r="N17" i="34"/>
  <c r="N18" i="34"/>
  <c r="N19" i="34"/>
  <c r="N20" i="34"/>
  <c r="N21" i="34"/>
  <c r="N22" i="34"/>
  <c r="N23" i="34"/>
  <c r="N24" i="34"/>
  <c r="N25" i="34"/>
  <c r="N26" i="34"/>
  <c r="N27" i="34"/>
  <c r="N28" i="34"/>
  <c r="N29" i="34"/>
  <c r="N30" i="34"/>
  <c r="N31" i="34"/>
  <c r="N32" i="34"/>
  <c r="N33" i="34"/>
  <c r="N34" i="34"/>
  <c r="N35" i="34"/>
  <c r="N36" i="34"/>
  <c r="N37" i="34"/>
  <c r="N38" i="34"/>
  <c r="N39" i="34"/>
  <c r="N40" i="34"/>
  <c r="N41" i="34"/>
  <c r="N42" i="34"/>
  <c r="L4" i="34"/>
  <c r="L5" i="34"/>
  <c r="L6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42" i="34"/>
  <c r="G2" i="34" l="1"/>
  <c r="G3" i="34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</calcChain>
</file>

<file path=xl/sharedStrings.xml><?xml version="1.0" encoding="utf-8"?>
<sst xmlns="http://schemas.openxmlformats.org/spreadsheetml/2006/main" count="52" uniqueCount="20">
  <si>
    <t>Дата</t>
  </si>
  <si>
    <t>Товар</t>
  </si>
  <si>
    <t>Цена</t>
  </si>
  <si>
    <t>Конфеты «Загадка»</t>
  </si>
  <si>
    <t>Конфеты «Старт»</t>
  </si>
  <si>
    <t>Чай «Акбар» ч/байх.</t>
  </si>
  <si>
    <t xml:space="preserve">Вафли «Артек» </t>
  </si>
  <si>
    <t>Масло сливочное</t>
  </si>
  <si>
    <t>Печенье «Маковое»</t>
  </si>
  <si>
    <t>Конфеты «Белочка»</t>
  </si>
  <si>
    <t xml:space="preserve">Конфеты «Белочка» </t>
  </si>
  <si>
    <t>Кол- во
(коробка)</t>
  </si>
  <si>
    <t>Сто- сть</t>
  </si>
  <si>
    <t>Курс</t>
  </si>
  <si>
    <t>$</t>
  </si>
  <si>
    <t>Дата_курс</t>
  </si>
  <si>
    <t>Таблица курсов</t>
  </si>
  <si>
    <t>НДС в тч</t>
  </si>
  <si>
    <t>USD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</si>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</sst>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1" applyFont="1" applyFill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4" fontId="1" fillId="0" borderId="3" xfId="1" applyNumberFormat="1" applyFont="1" applyFill="1" applyBorder="1"/>
    <xf numFmtId="0" fontId="1" fillId="0" borderId="3" xfId="1" applyFont="1" applyFill="1" applyBorder="1"/>
    <xf numFmtId="164" fontId="1" fillId="0" borderId="3" xfId="1" applyNumberFormat="1" applyFont="1" applyFill="1" applyBorder="1"/>
    <xf numFmtId="3" fontId="1" fillId="0" borderId="3" xfId="1" applyNumberFormat="1" applyFont="1" applyFill="1" applyBorder="1"/>
    <xf numFmtId="164" fontId="1" fillId="0" borderId="4" xfId="1" applyNumberFormat="1" applyFont="1" applyFill="1" applyBorder="1"/>
    <xf numFmtId="14" fontId="1" fillId="0" borderId="5" xfId="1" applyNumberFormat="1" applyFont="1" applyFill="1" applyBorder="1"/>
    <xf numFmtId="0" fontId="1" fillId="0" borderId="5" xfId="1" applyFont="1" applyFill="1" applyBorder="1"/>
    <xf numFmtId="164" fontId="1" fillId="0" borderId="5" xfId="1" applyNumberFormat="1" applyFont="1" applyFill="1" applyBorder="1"/>
    <xf numFmtId="3" fontId="1" fillId="0" borderId="5" xfId="1" applyNumberFormat="1" applyFont="1" applyFill="1" applyBorder="1"/>
    <xf numFmtId="164" fontId="1" fillId="0" borderId="6" xfId="1" applyNumberFormat="1" applyFont="1" applyFill="1" applyBorder="1"/>
    <xf numFmtId="14" fontId="1" fillId="0" borderId="7" xfId="1" applyNumberFormat="1" applyFont="1" applyFill="1" applyBorder="1"/>
    <xf numFmtId="0" fontId="1" fillId="0" borderId="7" xfId="1" applyFont="1" applyFill="1" applyBorder="1"/>
    <xf numFmtId="164" fontId="1" fillId="0" borderId="7" xfId="1" applyNumberFormat="1" applyFont="1" applyFill="1" applyBorder="1"/>
    <xf numFmtId="3" fontId="1" fillId="0" borderId="7" xfId="1" applyNumberFormat="1" applyFont="1" applyFill="1" applyBorder="1"/>
    <xf numFmtId="164" fontId="1" fillId="0" borderId="8" xfId="1" applyNumberFormat="1" applyFont="1" applyFill="1" applyBorder="1"/>
    <xf numFmtId="164" fontId="1" fillId="0" borderId="0" xfId="1" applyNumberFormat="1" applyFont="1" applyFill="1" applyBorder="1"/>
    <xf numFmtId="2" fontId="0" fillId="0" borderId="0" xfId="0" applyNumberFormat="1"/>
    <xf numFmtId="164" fontId="1" fillId="0" borderId="4" xfId="1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/>
    </xf>
    <xf numFmtId="0" fontId="2" fillId="0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P$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0</xdr:row>
          <xdr:rowOff>95250</xdr:rowOff>
        </xdr:from>
        <xdr:to>
          <xdr:col>9</xdr:col>
          <xdr:colOff>352425</xdr:colOff>
          <xdr:row>1</xdr:row>
          <xdr:rowOff>161925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</xdr:row>
          <xdr:rowOff>171450</xdr:rowOff>
        </xdr:from>
        <xdr:to>
          <xdr:col>9</xdr:col>
          <xdr:colOff>361950</xdr:colOff>
          <xdr:row>3</xdr:row>
          <xdr:rowOff>161925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I26" sqref="I26"/>
    </sheetView>
  </sheetViews>
  <sheetFormatPr defaultRowHeight="15" x14ac:dyDescent="0.25"/>
  <cols>
    <col min="1" max="1" width="10.140625" style="1" bestFit="1" customWidth="1"/>
    <col min="2" max="2" width="19" style="1" bestFit="1" customWidth="1"/>
    <col min="3" max="3" width="7.140625" style="1" bestFit="1" customWidth="1"/>
    <col min="4" max="4" width="8.85546875" style="1" bestFit="1" customWidth="1"/>
    <col min="5" max="5" width="10.7109375" style="1" bestFit="1" customWidth="1"/>
    <col min="6" max="6" width="10.7109375" style="24" bestFit="1" customWidth="1"/>
    <col min="7" max="8" width="10.7109375" style="1" bestFit="1" customWidth="1"/>
    <col min="9" max="11" width="11.5703125" customWidth="1"/>
    <col min="12" max="12" width="10.140625" style="1" bestFit="1" customWidth="1"/>
    <col min="13" max="13" width="10.140625" style="1" customWidth="1"/>
    <col min="14" max="14" width="10.7109375" style="1" bestFit="1" customWidth="1"/>
  </cols>
  <sheetData>
    <row r="1" spans="1:16" ht="24.75" thickBot="1" x14ac:dyDescent="0.3">
      <c r="A1" s="2" t="s">
        <v>0</v>
      </c>
      <c r="B1" s="2" t="s">
        <v>1</v>
      </c>
      <c r="C1" s="3" t="s">
        <v>2</v>
      </c>
      <c r="D1" s="4" t="s">
        <v>11</v>
      </c>
      <c r="E1" s="5" t="s">
        <v>12</v>
      </c>
      <c r="F1" s="5" t="s">
        <v>13</v>
      </c>
      <c r="G1" s="5" t="s">
        <v>14</v>
      </c>
      <c r="H1" s="5" t="s">
        <v>17</v>
      </c>
      <c r="L1" s="26" t="s">
        <v>16</v>
      </c>
      <c r="M1" s="27"/>
      <c r="N1" s="27"/>
      <c r="P1">
        <v>1</v>
      </c>
    </row>
    <row r="2" spans="1:16" ht="15.75" thickBot="1" x14ac:dyDescent="0.3">
      <c r="A2" s="6">
        <v>41094</v>
      </c>
      <c r="B2" s="7" t="s">
        <v>3</v>
      </c>
      <c r="C2" s="8">
        <v>50</v>
      </c>
      <c r="D2" s="9">
        <v>45</v>
      </c>
      <c r="E2" s="10">
        <f t="shared" ref="E2:E41" si="0">Кол__во__коробка*Цена</f>
        <v>2250</v>
      </c>
      <c r="F2" s="23">
        <f t="shared" ref="F2:F41" si="1">VLOOKUP(Дата,$L$3:$N$42,$P$1+1,0)</f>
        <v>14</v>
      </c>
      <c r="G2" s="10">
        <f t="shared" ref="G2:G41" si="2">Сто__сть/Курс</f>
        <v>160.71428571428572</v>
      </c>
      <c r="H2" s="10">
        <f t="shared" ref="H2:H41" si="3">Сто__сть-Сто__сть/(1+НДС)</f>
        <v>375</v>
      </c>
      <c r="J2" s="22"/>
      <c r="L2" s="2" t="s">
        <v>15</v>
      </c>
      <c r="M2" s="25" t="s">
        <v>19</v>
      </c>
      <c r="N2" s="5" t="s">
        <v>18</v>
      </c>
    </row>
    <row r="3" spans="1:16" x14ac:dyDescent="0.25">
      <c r="A3" s="11">
        <v>41094</v>
      </c>
      <c r="B3" s="12" t="s">
        <v>3</v>
      </c>
      <c r="C3" s="13">
        <v>50</v>
      </c>
      <c r="D3" s="14">
        <v>30</v>
      </c>
      <c r="E3" s="15">
        <f t="shared" si="0"/>
        <v>1500</v>
      </c>
      <c r="F3" s="23">
        <f t="shared" si="1"/>
        <v>14</v>
      </c>
      <c r="G3" s="10">
        <f t="shared" si="2"/>
        <v>107.14285714285714</v>
      </c>
      <c r="H3" s="10">
        <f t="shared" si="3"/>
        <v>250</v>
      </c>
      <c r="J3" s="21"/>
      <c r="L3" s="6">
        <v>41091</v>
      </c>
      <c r="M3" s="10">
        <v>11</v>
      </c>
      <c r="N3" s="10">
        <v>7</v>
      </c>
    </row>
    <row r="4" spans="1:16" x14ac:dyDescent="0.25">
      <c r="A4" s="11">
        <v>41094</v>
      </c>
      <c r="B4" s="12" t="s">
        <v>4</v>
      </c>
      <c r="C4" s="13">
        <v>55</v>
      </c>
      <c r="D4" s="14">
        <v>60</v>
      </c>
      <c r="E4" s="15">
        <f t="shared" si="0"/>
        <v>3300</v>
      </c>
      <c r="F4" s="23">
        <f t="shared" si="1"/>
        <v>14</v>
      </c>
      <c r="G4" s="10">
        <f t="shared" si="2"/>
        <v>235.71428571428572</v>
      </c>
      <c r="H4" s="10">
        <f t="shared" si="3"/>
        <v>550</v>
      </c>
      <c r="L4" s="11">
        <f t="shared" ref="L4:M42" si="4">L3+1</f>
        <v>41092</v>
      </c>
      <c r="M4" s="10">
        <f>M3+1</f>
        <v>12</v>
      </c>
      <c r="N4" s="15">
        <f t="shared" ref="N4:N42" si="5">N3+0.03</f>
        <v>7.03</v>
      </c>
    </row>
    <row r="5" spans="1:16" x14ac:dyDescent="0.25">
      <c r="A5" s="11">
        <v>41094</v>
      </c>
      <c r="B5" s="12" t="s">
        <v>4</v>
      </c>
      <c r="C5" s="13">
        <v>55</v>
      </c>
      <c r="D5" s="14">
        <v>60</v>
      </c>
      <c r="E5" s="15">
        <f t="shared" si="0"/>
        <v>3300</v>
      </c>
      <c r="F5" s="23">
        <f t="shared" si="1"/>
        <v>14</v>
      </c>
      <c r="G5" s="10">
        <f t="shared" si="2"/>
        <v>235.71428571428572</v>
      </c>
      <c r="H5" s="10">
        <f t="shared" si="3"/>
        <v>550</v>
      </c>
      <c r="L5" s="11">
        <f t="shared" si="4"/>
        <v>41093</v>
      </c>
      <c r="M5" s="10">
        <f t="shared" si="4"/>
        <v>13</v>
      </c>
      <c r="N5" s="15">
        <f t="shared" si="5"/>
        <v>7.0600000000000005</v>
      </c>
    </row>
    <row r="6" spans="1:16" x14ac:dyDescent="0.25">
      <c r="A6" s="11">
        <v>41094</v>
      </c>
      <c r="B6" s="12" t="s">
        <v>5</v>
      </c>
      <c r="C6" s="13">
        <v>19</v>
      </c>
      <c r="D6" s="14">
        <v>200</v>
      </c>
      <c r="E6" s="15">
        <f t="shared" si="0"/>
        <v>3800</v>
      </c>
      <c r="F6" s="23">
        <f t="shared" si="1"/>
        <v>14</v>
      </c>
      <c r="G6" s="10">
        <f t="shared" si="2"/>
        <v>271.42857142857144</v>
      </c>
      <c r="H6" s="10">
        <f t="shared" si="3"/>
        <v>633.33333333333303</v>
      </c>
      <c r="L6" s="11">
        <f t="shared" si="4"/>
        <v>41094</v>
      </c>
      <c r="M6" s="10">
        <f t="shared" si="4"/>
        <v>14</v>
      </c>
      <c r="N6" s="15">
        <f t="shared" si="5"/>
        <v>7.0900000000000007</v>
      </c>
    </row>
    <row r="7" spans="1:16" x14ac:dyDescent="0.25">
      <c r="A7" s="11">
        <v>41095</v>
      </c>
      <c r="B7" s="12" t="s">
        <v>9</v>
      </c>
      <c r="C7" s="13">
        <v>160</v>
      </c>
      <c r="D7" s="14">
        <v>29</v>
      </c>
      <c r="E7" s="15">
        <f t="shared" si="0"/>
        <v>4640</v>
      </c>
      <c r="F7" s="23">
        <f t="shared" si="1"/>
        <v>15</v>
      </c>
      <c r="G7" s="10">
        <f t="shared" si="2"/>
        <v>309.33333333333331</v>
      </c>
      <c r="H7" s="10">
        <f t="shared" si="3"/>
        <v>773.33333333333303</v>
      </c>
      <c r="L7" s="11">
        <f t="shared" si="4"/>
        <v>41095</v>
      </c>
      <c r="M7" s="10">
        <f t="shared" si="4"/>
        <v>15</v>
      </c>
      <c r="N7" s="15">
        <f t="shared" si="5"/>
        <v>7.120000000000001</v>
      </c>
    </row>
    <row r="8" spans="1:16" x14ac:dyDescent="0.25">
      <c r="A8" s="11">
        <v>41095</v>
      </c>
      <c r="B8" s="12" t="s">
        <v>9</v>
      </c>
      <c r="C8" s="13">
        <v>160</v>
      </c>
      <c r="D8" s="14">
        <v>50</v>
      </c>
      <c r="E8" s="15">
        <f t="shared" si="0"/>
        <v>8000</v>
      </c>
      <c r="F8" s="23">
        <f t="shared" si="1"/>
        <v>15</v>
      </c>
      <c r="G8" s="10">
        <f t="shared" si="2"/>
        <v>533.33333333333337</v>
      </c>
      <c r="H8" s="10">
        <f t="shared" si="3"/>
        <v>1333.333333333333</v>
      </c>
      <c r="L8" s="11">
        <f t="shared" si="4"/>
        <v>41096</v>
      </c>
      <c r="M8" s="10">
        <f t="shared" si="4"/>
        <v>16</v>
      </c>
      <c r="N8" s="15">
        <f t="shared" si="5"/>
        <v>7.1500000000000012</v>
      </c>
    </row>
    <row r="9" spans="1:16" x14ac:dyDescent="0.25">
      <c r="A9" s="11">
        <v>41095</v>
      </c>
      <c r="B9" s="12" t="s">
        <v>4</v>
      </c>
      <c r="C9" s="13">
        <v>19</v>
      </c>
      <c r="D9" s="14">
        <v>34</v>
      </c>
      <c r="E9" s="15">
        <f t="shared" si="0"/>
        <v>646</v>
      </c>
      <c r="F9" s="23">
        <f t="shared" si="1"/>
        <v>15</v>
      </c>
      <c r="G9" s="10">
        <f t="shared" si="2"/>
        <v>43.06666666666667</v>
      </c>
      <c r="H9" s="10">
        <f t="shared" si="3"/>
        <v>107.66666666666663</v>
      </c>
      <c r="L9" s="11">
        <f t="shared" si="4"/>
        <v>41097</v>
      </c>
      <c r="M9" s="10">
        <f t="shared" si="4"/>
        <v>17</v>
      </c>
      <c r="N9" s="15">
        <f t="shared" si="5"/>
        <v>7.1800000000000015</v>
      </c>
    </row>
    <row r="10" spans="1:16" x14ac:dyDescent="0.25">
      <c r="A10" s="11">
        <v>41095</v>
      </c>
      <c r="B10" s="12" t="s">
        <v>7</v>
      </c>
      <c r="C10" s="13">
        <v>22</v>
      </c>
      <c r="D10" s="14">
        <v>8</v>
      </c>
      <c r="E10" s="15">
        <f t="shared" si="0"/>
        <v>176</v>
      </c>
      <c r="F10" s="23">
        <f t="shared" si="1"/>
        <v>15</v>
      </c>
      <c r="G10" s="10">
        <f t="shared" si="2"/>
        <v>11.733333333333333</v>
      </c>
      <c r="H10" s="10">
        <f t="shared" si="3"/>
        <v>29.333333333333314</v>
      </c>
      <c r="L10" s="11">
        <f t="shared" si="4"/>
        <v>41098</v>
      </c>
      <c r="M10" s="10">
        <f t="shared" si="4"/>
        <v>18</v>
      </c>
      <c r="N10" s="15">
        <f t="shared" si="5"/>
        <v>7.2100000000000017</v>
      </c>
    </row>
    <row r="11" spans="1:16" x14ac:dyDescent="0.25">
      <c r="A11" s="11">
        <v>41095</v>
      </c>
      <c r="B11" s="12" t="s">
        <v>5</v>
      </c>
      <c r="C11" s="13">
        <v>22</v>
      </c>
      <c r="D11" s="14">
        <v>17</v>
      </c>
      <c r="E11" s="15">
        <f t="shared" si="0"/>
        <v>374</v>
      </c>
      <c r="F11" s="23">
        <f t="shared" si="1"/>
        <v>15</v>
      </c>
      <c r="G11" s="10">
        <f t="shared" si="2"/>
        <v>24.933333333333334</v>
      </c>
      <c r="H11" s="10">
        <f t="shared" si="3"/>
        <v>62.333333333333314</v>
      </c>
      <c r="L11" s="11">
        <f t="shared" si="4"/>
        <v>41099</v>
      </c>
      <c r="M11" s="10">
        <f t="shared" si="4"/>
        <v>19</v>
      </c>
      <c r="N11" s="15">
        <f t="shared" si="5"/>
        <v>7.240000000000002</v>
      </c>
    </row>
    <row r="12" spans="1:16" x14ac:dyDescent="0.25">
      <c r="A12" s="11">
        <v>41095</v>
      </c>
      <c r="B12" s="12" t="s">
        <v>5</v>
      </c>
      <c r="C12" s="13">
        <v>19</v>
      </c>
      <c r="D12" s="14">
        <v>24</v>
      </c>
      <c r="E12" s="15">
        <f t="shared" si="0"/>
        <v>456</v>
      </c>
      <c r="F12" s="23">
        <f t="shared" si="1"/>
        <v>15</v>
      </c>
      <c r="G12" s="10">
        <f t="shared" si="2"/>
        <v>30.4</v>
      </c>
      <c r="H12" s="10">
        <f t="shared" si="3"/>
        <v>76</v>
      </c>
      <c r="L12" s="11">
        <f t="shared" si="4"/>
        <v>41100</v>
      </c>
      <c r="M12" s="10">
        <f t="shared" si="4"/>
        <v>20</v>
      </c>
      <c r="N12" s="15">
        <f t="shared" si="5"/>
        <v>7.2700000000000022</v>
      </c>
    </row>
    <row r="13" spans="1:16" x14ac:dyDescent="0.25">
      <c r="A13" s="11">
        <v>41095</v>
      </c>
      <c r="B13" s="12" t="s">
        <v>5</v>
      </c>
      <c r="C13" s="13">
        <v>19</v>
      </c>
      <c r="D13" s="14">
        <v>12</v>
      </c>
      <c r="E13" s="15">
        <f t="shared" si="0"/>
        <v>228</v>
      </c>
      <c r="F13" s="23">
        <f t="shared" si="1"/>
        <v>15</v>
      </c>
      <c r="G13" s="10">
        <f t="shared" si="2"/>
        <v>15.2</v>
      </c>
      <c r="H13" s="10">
        <f t="shared" si="3"/>
        <v>38</v>
      </c>
      <c r="L13" s="11">
        <f t="shared" si="4"/>
        <v>41101</v>
      </c>
      <c r="M13" s="10">
        <f t="shared" si="4"/>
        <v>21</v>
      </c>
      <c r="N13" s="15">
        <f t="shared" si="5"/>
        <v>7.3000000000000025</v>
      </c>
    </row>
    <row r="14" spans="1:16" x14ac:dyDescent="0.25">
      <c r="A14" s="11">
        <v>41096</v>
      </c>
      <c r="B14" s="12" t="s">
        <v>6</v>
      </c>
      <c r="C14" s="13">
        <v>19</v>
      </c>
      <c r="D14" s="14">
        <v>38</v>
      </c>
      <c r="E14" s="15">
        <f t="shared" si="0"/>
        <v>722</v>
      </c>
      <c r="F14" s="23">
        <f t="shared" si="1"/>
        <v>16</v>
      </c>
      <c r="G14" s="10">
        <f t="shared" si="2"/>
        <v>45.125</v>
      </c>
      <c r="H14" s="10">
        <f t="shared" si="3"/>
        <v>120.33333333333326</v>
      </c>
      <c r="L14" s="11">
        <f t="shared" si="4"/>
        <v>41102</v>
      </c>
      <c r="M14" s="10">
        <f t="shared" si="4"/>
        <v>22</v>
      </c>
      <c r="N14" s="15">
        <f t="shared" si="5"/>
        <v>7.3300000000000027</v>
      </c>
    </row>
    <row r="15" spans="1:16" x14ac:dyDescent="0.25">
      <c r="A15" s="11">
        <v>41096</v>
      </c>
      <c r="B15" s="12" t="s">
        <v>4</v>
      </c>
      <c r="C15" s="13">
        <v>55</v>
      </c>
      <c r="D15" s="14">
        <v>19</v>
      </c>
      <c r="E15" s="15">
        <f t="shared" si="0"/>
        <v>1045</v>
      </c>
      <c r="F15" s="23">
        <f t="shared" si="1"/>
        <v>16</v>
      </c>
      <c r="G15" s="10">
        <f t="shared" si="2"/>
        <v>65.3125</v>
      </c>
      <c r="H15" s="10">
        <f t="shared" si="3"/>
        <v>174.16666666666663</v>
      </c>
      <c r="L15" s="11">
        <f t="shared" si="4"/>
        <v>41103</v>
      </c>
      <c r="M15" s="10">
        <f t="shared" si="4"/>
        <v>23</v>
      </c>
      <c r="N15" s="15">
        <f t="shared" si="5"/>
        <v>7.360000000000003</v>
      </c>
    </row>
    <row r="16" spans="1:16" x14ac:dyDescent="0.25">
      <c r="A16" s="11">
        <v>41096</v>
      </c>
      <c r="B16" s="12" t="s">
        <v>4</v>
      </c>
      <c r="C16" s="13">
        <v>55</v>
      </c>
      <c r="D16" s="14">
        <v>90</v>
      </c>
      <c r="E16" s="15">
        <f t="shared" si="0"/>
        <v>4950</v>
      </c>
      <c r="F16" s="23">
        <f t="shared" si="1"/>
        <v>16</v>
      </c>
      <c r="G16" s="10">
        <f t="shared" si="2"/>
        <v>309.375</v>
      </c>
      <c r="H16" s="10">
        <f t="shared" si="3"/>
        <v>825</v>
      </c>
      <c r="L16" s="11">
        <f t="shared" si="4"/>
        <v>41104</v>
      </c>
      <c r="M16" s="10">
        <f t="shared" si="4"/>
        <v>24</v>
      </c>
      <c r="N16" s="15">
        <f t="shared" si="5"/>
        <v>7.3900000000000032</v>
      </c>
    </row>
    <row r="17" spans="1:14" x14ac:dyDescent="0.25">
      <c r="A17" s="11">
        <v>41096</v>
      </c>
      <c r="B17" s="12" t="s">
        <v>7</v>
      </c>
      <c r="C17" s="13">
        <v>105</v>
      </c>
      <c r="D17" s="14">
        <v>40</v>
      </c>
      <c r="E17" s="15">
        <f t="shared" si="0"/>
        <v>4200</v>
      </c>
      <c r="F17" s="23">
        <f t="shared" si="1"/>
        <v>16</v>
      </c>
      <c r="G17" s="10">
        <f t="shared" si="2"/>
        <v>262.5</v>
      </c>
      <c r="H17" s="10">
        <f t="shared" si="3"/>
        <v>700</v>
      </c>
      <c r="L17" s="11">
        <f t="shared" si="4"/>
        <v>41105</v>
      </c>
      <c r="M17" s="10">
        <f t="shared" si="4"/>
        <v>25</v>
      </c>
      <c r="N17" s="15">
        <f t="shared" si="5"/>
        <v>7.4200000000000035</v>
      </c>
    </row>
    <row r="18" spans="1:14" x14ac:dyDescent="0.25">
      <c r="A18" s="11">
        <v>41096</v>
      </c>
      <c r="B18" s="12" t="s">
        <v>8</v>
      </c>
      <c r="C18" s="13">
        <v>105</v>
      </c>
      <c r="D18" s="14">
        <v>120</v>
      </c>
      <c r="E18" s="15">
        <f t="shared" si="0"/>
        <v>12600</v>
      </c>
      <c r="F18" s="23">
        <f t="shared" si="1"/>
        <v>16</v>
      </c>
      <c r="G18" s="10">
        <f t="shared" si="2"/>
        <v>787.5</v>
      </c>
      <c r="H18" s="10">
        <f t="shared" si="3"/>
        <v>2100</v>
      </c>
      <c r="L18" s="11">
        <f t="shared" si="4"/>
        <v>41106</v>
      </c>
      <c r="M18" s="10">
        <f t="shared" si="4"/>
        <v>26</v>
      </c>
      <c r="N18" s="15">
        <f t="shared" si="5"/>
        <v>7.4500000000000037</v>
      </c>
    </row>
    <row r="19" spans="1:14" x14ac:dyDescent="0.25">
      <c r="A19" s="11">
        <v>41096</v>
      </c>
      <c r="B19" s="12" t="s">
        <v>8</v>
      </c>
      <c r="C19" s="13">
        <v>22</v>
      </c>
      <c r="D19" s="14">
        <v>13</v>
      </c>
      <c r="E19" s="15">
        <f t="shared" si="0"/>
        <v>286</v>
      </c>
      <c r="F19" s="23">
        <f t="shared" si="1"/>
        <v>16</v>
      </c>
      <c r="G19" s="10">
        <f t="shared" si="2"/>
        <v>17.875</v>
      </c>
      <c r="H19" s="10">
        <f t="shared" si="3"/>
        <v>47.666666666666657</v>
      </c>
      <c r="L19" s="11">
        <f t="shared" si="4"/>
        <v>41107</v>
      </c>
      <c r="M19" s="10">
        <f t="shared" si="4"/>
        <v>27</v>
      </c>
      <c r="N19" s="15">
        <f t="shared" si="5"/>
        <v>7.480000000000004</v>
      </c>
    </row>
    <row r="20" spans="1:14" x14ac:dyDescent="0.25">
      <c r="A20" s="11">
        <v>41096</v>
      </c>
      <c r="B20" s="12" t="s">
        <v>8</v>
      </c>
      <c r="C20" s="13">
        <v>22</v>
      </c>
      <c r="D20" s="14">
        <v>120</v>
      </c>
      <c r="E20" s="15">
        <f t="shared" si="0"/>
        <v>2640</v>
      </c>
      <c r="F20" s="23">
        <f t="shared" si="1"/>
        <v>16</v>
      </c>
      <c r="G20" s="10">
        <f t="shared" si="2"/>
        <v>165</v>
      </c>
      <c r="H20" s="10">
        <f t="shared" si="3"/>
        <v>440</v>
      </c>
      <c r="L20" s="11">
        <f t="shared" si="4"/>
        <v>41108</v>
      </c>
      <c r="M20" s="10">
        <f t="shared" si="4"/>
        <v>28</v>
      </c>
      <c r="N20" s="15">
        <f t="shared" si="5"/>
        <v>7.5100000000000042</v>
      </c>
    </row>
    <row r="21" spans="1:14" x14ac:dyDescent="0.25">
      <c r="A21" s="11">
        <v>41096</v>
      </c>
      <c r="B21" s="12" t="s">
        <v>8</v>
      </c>
      <c r="C21" s="13">
        <v>22</v>
      </c>
      <c r="D21" s="14">
        <v>120</v>
      </c>
      <c r="E21" s="15">
        <f t="shared" si="0"/>
        <v>2640</v>
      </c>
      <c r="F21" s="23">
        <f t="shared" si="1"/>
        <v>16</v>
      </c>
      <c r="G21" s="10">
        <f t="shared" si="2"/>
        <v>165</v>
      </c>
      <c r="H21" s="10">
        <f t="shared" si="3"/>
        <v>440</v>
      </c>
      <c r="L21" s="11">
        <f t="shared" si="4"/>
        <v>41109</v>
      </c>
      <c r="M21" s="10">
        <f t="shared" si="4"/>
        <v>29</v>
      </c>
      <c r="N21" s="15">
        <f t="shared" si="5"/>
        <v>7.5400000000000045</v>
      </c>
    </row>
    <row r="22" spans="1:14" x14ac:dyDescent="0.25">
      <c r="A22" s="11">
        <v>41096</v>
      </c>
      <c r="B22" s="12" t="s">
        <v>5</v>
      </c>
      <c r="C22" s="13">
        <v>19</v>
      </c>
      <c r="D22" s="14">
        <v>10</v>
      </c>
      <c r="E22" s="15">
        <f t="shared" si="0"/>
        <v>190</v>
      </c>
      <c r="F22" s="23">
        <f t="shared" si="1"/>
        <v>16</v>
      </c>
      <c r="G22" s="10">
        <f t="shared" si="2"/>
        <v>11.875</v>
      </c>
      <c r="H22" s="10">
        <f t="shared" si="3"/>
        <v>31.666666666666657</v>
      </c>
      <c r="L22" s="11">
        <f t="shared" si="4"/>
        <v>41110</v>
      </c>
      <c r="M22" s="10">
        <f t="shared" si="4"/>
        <v>30</v>
      </c>
      <c r="N22" s="15">
        <f t="shared" si="5"/>
        <v>7.5700000000000047</v>
      </c>
    </row>
    <row r="23" spans="1:14" x14ac:dyDescent="0.25">
      <c r="A23" s="11">
        <v>41097</v>
      </c>
      <c r="B23" s="12" t="s">
        <v>6</v>
      </c>
      <c r="C23" s="13">
        <v>12</v>
      </c>
      <c r="D23" s="14">
        <v>325</v>
      </c>
      <c r="E23" s="15">
        <f t="shared" si="0"/>
        <v>3900</v>
      </c>
      <c r="F23" s="23">
        <f t="shared" si="1"/>
        <v>17</v>
      </c>
      <c r="G23" s="10">
        <f t="shared" si="2"/>
        <v>229.41176470588235</v>
      </c>
      <c r="H23" s="10">
        <f t="shared" si="3"/>
        <v>650</v>
      </c>
      <c r="L23" s="11">
        <f t="shared" si="4"/>
        <v>41111</v>
      </c>
      <c r="M23" s="10">
        <f t="shared" si="4"/>
        <v>31</v>
      </c>
      <c r="N23" s="15">
        <f t="shared" si="5"/>
        <v>7.600000000000005</v>
      </c>
    </row>
    <row r="24" spans="1:14" x14ac:dyDescent="0.25">
      <c r="A24" s="11">
        <v>41097</v>
      </c>
      <c r="B24" s="12" t="s">
        <v>9</v>
      </c>
      <c r="C24" s="13">
        <v>160</v>
      </c>
      <c r="D24" s="14">
        <v>25</v>
      </c>
      <c r="E24" s="15">
        <f t="shared" si="0"/>
        <v>4000</v>
      </c>
      <c r="F24" s="23">
        <f t="shared" si="1"/>
        <v>17</v>
      </c>
      <c r="G24" s="10">
        <f t="shared" si="2"/>
        <v>235.29411764705881</v>
      </c>
      <c r="H24" s="10">
        <f t="shared" si="3"/>
        <v>666.66666666666652</v>
      </c>
      <c r="L24" s="11">
        <f t="shared" si="4"/>
        <v>41112</v>
      </c>
      <c r="M24" s="10">
        <f t="shared" si="4"/>
        <v>32</v>
      </c>
      <c r="N24" s="15">
        <f t="shared" si="5"/>
        <v>7.6300000000000052</v>
      </c>
    </row>
    <row r="25" spans="1:14" x14ac:dyDescent="0.25">
      <c r="A25" s="11">
        <v>41097</v>
      </c>
      <c r="B25" s="12" t="s">
        <v>9</v>
      </c>
      <c r="C25" s="13">
        <v>160</v>
      </c>
      <c r="D25" s="14">
        <v>14</v>
      </c>
      <c r="E25" s="15">
        <f t="shared" si="0"/>
        <v>2240</v>
      </c>
      <c r="F25" s="23">
        <f t="shared" si="1"/>
        <v>17</v>
      </c>
      <c r="G25" s="10">
        <f t="shared" si="2"/>
        <v>131.76470588235293</v>
      </c>
      <c r="H25" s="10">
        <f t="shared" si="3"/>
        <v>373.33333333333326</v>
      </c>
      <c r="L25" s="11">
        <f t="shared" si="4"/>
        <v>41113</v>
      </c>
      <c r="M25" s="10">
        <f t="shared" si="4"/>
        <v>33</v>
      </c>
      <c r="N25" s="15">
        <f t="shared" si="5"/>
        <v>7.6600000000000055</v>
      </c>
    </row>
    <row r="26" spans="1:14" x14ac:dyDescent="0.25">
      <c r="A26" s="11">
        <v>41097</v>
      </c>
      <c r="B26" s="12" t="s">
        <v>10</v>
      </c>
      <c r="C26" s="13">
        <v>160</v>
      </c>
      <c r="D26" s="14">
        <v>100</v>
      </c>
      <c r="E26" s="15">
        <f t="shared" si="0"/>
        <v>16000</v>
      </c>
      <c r="F26" s="23">
        <f t="shared" si="1"/>
        <v>17</v>
      </c>
      <c r="G26" s="10">
        <f t="shared" si="2"/>
        <v>941.17647058823525</v>
      </c>
      <c r="H26" s="10">
        <f t="shared" si="3"/>
        <v>2666.6666666666661</v>
      </c>
      <c r="L26" s="11">
        <f t="shared" si="4"/>
        <v>41114</v>
      </c>
      <c r="M26" s="10">
        <f t="shared" si="4"/>
        <v>34</v>
      </c>
      <c r="N26" s="15">
        <f t="shared" si="5"/>
        <v>7.6900000000000057</v>
      </c>
    </row>
    <row r="27" spans="1:14" x14ac:dyDescent="0.25">
      <c r="A27" s="11">
        <v>41097</v>
      </c>
      <c r="B27" s="12" t="s">
        <v>10</v>
      </c>
      <c r="C27" s="13">
        <v>160</v>
      </c>
      <c r="D27" s="14">
        <v>8</v>
      </c>
      <c r="E27" s="15">
        <f t="shared" si="0"/>
        <v>1280</v>
      </c>
      <c r="F27" s="23">
        <f t="shared" si="1"/>
        <v>17</v>
      </c>
      <c r="G27" s="10">
        <f t="shared" si="2"/>
        <v>75.294117647058826</v>
      </c>
      <c r="H27" s="10">
        <f t="shared" si="3"/>
        <v>213.33333333333326</v>
      </c>
      <c r="L27" s="11">
        <f t="shared" si="4"/>
        <v>41115</v>
      </c>
      <c r="M27" s="10">
        <f t="shared" si="4"/>
        <v>35</v>
      </c>
      <c r="N27" s="15">
        <f t="shared" si="5"/>
        <v>7.720000000000006</v>
      </c>
    </row>
    <row r="28" spans="1:14" x14ac:dyDescent="0.25">
      <c r="A28" s="11">
        <v>41097</v>
      </c>
      <c r="B28" s="12" t="s">
        <v>4</v>
      </c>
      <c r="C28" s="13">
        <v>60</v>
      </c>
      <c r="D28" s="14">
        <v>20</v>
      </c>
      <c r="E28" s="15">
        <f t="shared" si="0"/>
        <v>1200</v>
      </c>
      <c r="F28" s="23">
        <f t="shared" si="1"/>
        <v>17</v>
      </c>
      <c r="G28" s="10">
        <f t="shared" si="2"/>
        <v>70.588235294117652</v>
      </c>
      <c r="H28" s="10">
        <f t="shared" si="3"/>
        <v>200</v>
      </c>
      <c r="L28" s="11">
        <f t="shared" si="4"/>
        <v>41116</v>
      </c>
      <c r="M28" s="10">
        <f t="shared" si="4"/>
        <v>36</v>
      </c>
      <c r="N28" s="15">
        <f t="shared" si="5"/>
        <v>7.7500000000000062</v>
      </c>
    </row>
    <row r="29" spans="1:14" x14ac:dyDescent="0.25">
      <c r="A29" s="11">
        <v>41097</v>
      </c>
      <c r="B29" s="12" t="s">
        <v>4</v>
      </c>
      <c r="C29" s="13">
        <v>12</v>
      </c>
      <c r="D29" s="14">
        <v>80</v>
      </c>
      <c r="E29" s="15">
        <f t="shared" si="0"/>
        <v>960</v>
      </c>
      <c r="F29" s="23">
        <f t="shared" si="1"/>
        <v>17</v>
      </c>
      <c r="G29" s="10">
        <f t="shared" si="2"/>
        <v>56.470588235294116</v>
      </c>
      <c r="H29" s="10">
        <f t="shared" si="3"/>
        <v>160</v>
      </c>
      <c r="L29" s="11">
        <f t="shared" si="4"/>
        <v>41117</v>
      </c>
      <c r="M29" s="10">
        <f t="shared" si="4"/>
        <v>37</v>
      </c>
      <c r="N29" s="15">
        <f t="shared" si="5"/>
        <v>7.7800000000000065</v>
      </c>
    </row>
    <row r="30" spans="1:14" x14ac:dyDescent="0.25">
      <c r="A30" s="11">
        <v>41097</v>
      </c>
      <c r="B30" s="12" t="s">
        <v>8</v>
      </c>
      <c r="C30" s="13">
        <v>22</v>
      </c>
      <c r="D30" s="14">
        <v>90</v>
      </c>
      <c r="E30" s="15">
        <f t="shared" si="0"/>
        <v>1980</v>
      </c>
      <c r="F30" s="23">
        <f t="shared" si="1"/>
        <v>17</v>
      </c>
      <c r="G30" s="10">
        <f t="shared" si="2"/>
        <v>116.47058823529412</v>
      </c>
      <c r="H30" s="10">
        <f t="shared" si="3"/>
        <v>330</v>
      </c>
      <c r="L30" s="11">
        <f t="shared" si="4"/>
        <v>41118</v>
      </c>
      <c r="M30" s="10">
        <f t="shared" si="4"/>
        <v>38</v>
      </c>
      <c r="N30" s="15">
        <f t="shared" si="5"/>
        <v>7.8100000000000067</v>
      </c>
    </row>
    <row r="31" spans="1:14" x14ac:dyDescent="0.25">
      <c r="A31" s="11">
        <v>41097</v>
      </c>
      <c r="B31" s="12" t="s">
        <v>8</v>
      </c>
      <c r="C31" s="13">
        <v>60</v>
      </c>
      <c r="D31" s="14">
        <v>6</v>
      </c>
      <c r="E31" s="15">
        <f t="shared" si="0"/>
        <v>360</v>
      </c>
      <c r="F31" s="23">
        <f t="shared" si="1"/>
        <v>17</v>
      </c>
      <c r="G31" s="10">
        <f t="shared" si="2"/>
        <v>21.176470588235293</v>
      </c>
      <c r="H31" s="10">
        <f t="shared" si="3"/>
        <v>60</v>
      </c>
      <c r="L31" s="11">
        <f t="shared" si="4"/>
        <v>41119</v>
      </c>
      <c r="M31" s="10">
        <f t="shared" si="4"/>
        <v>39</v>
      </c>
      <c r="N31" s="15">
        <f t="shared" si="5"/>
        <v>7.840000000000007</v>
      </c>
    </row>
    <row r="32" spans="1:14" x14ac:dyDescent="0.25">
      <c r="A32" s="11">
        <v>41097</v>
      </c>
      <c r="B32" s="12" t="s">
        <v>5</v>
      </c>
      <c r="C32" s="13">
        <v>19</v>
      </c>
      <c r="D32" s="14">
        <v>200</v>
      </c>
      <c r="E32" s="15">
        <f t="shared" si="0"/>
        <v>3800</v>
      </c>
      <c r="F32" s="23">
        <f t="shared" si="1"/>
        <v>17</v>
      </c>
      <c r="G32" s="10">
        <f t="shared" si="2"/>
        <v>223.52941176470588</v>
      </c>
      <c r="H32" s="10">
        <f t="shared" si="3"/>
        <v>633.33333333333303</v>
      </c>
      <c r="L32" s="11">
        <f t="shared" si="4"/>
        <v>41120</v>
      </c>
      <c r="M32" s="10">
        <f t="shared" si="4"/>
        <v>40</v>
      </c>
      <c r="N32" s="15">
        <f t="shared" si="5"/>
        <v>7.8700000000000072</v>
      </c>
    </row>
    <row r="33" spans="1:14" x14ac:dyDescent="0.25">
      <c r="A33" s="11">
        <v>41097</v>
      </c>
      <c r="B33" s="12" t="s">
        <v>5</v>
      </c>
      <c r="C33" s="13">
        <v>19</v>
      </c>
      <c r="D33" s="14">
        <v>100</v>
      </c>
      <c r="E33" s="15">
        <f t="shared" si="0"/>
        <v>1900</v>
      </c>
      <c r="F33" s="23">
        <f t="shared" si="1"/>
        <v>17</v>
      </c>
      <c r="G33" s="10">
        <f t="shared" si="2"/>
        <v>111.76470588235294</v>
      </c>
      <c r="H33" s="10">
        <f t="shared" si="3"/>
        <v>316.66666666666652</v>
      </c>
      <c r="L33" s="11">
        <f t="shared" si="4"/>
        <v>41121</v>
      </c>
      <c r="M33" s="10">
        <f t="shared" si="4"/>
        <v>41</v>
      </c>
      <c r="N33" s="15">
        <f t="shared" si="5"/>
        <v>7.9000000000000075</v>
      </c>
    </row>
    <row r="34" spans="1:14" x14ac:dyDescent="0.25">
      <c r="A34" s="11">
        <v>41098</v>
      </c>
      <c r="B34" s="12" t="s">
        <v>10</v>
      </c>
      <c r="C34" s="13">
        <v>180</v>
      </c>
      <c r="D34" s="14">
        <v>115</v>
      </c>
      <c r="E34" s="15">
        <f t="shared" si="0"/>
        <v>20700</v>
      </c>
      <c r="F34" s="23">
        <f t="shared" si="1"/>
        <v>18</v>
      </c>
      <c r="G34" s="10">
        <f t="shared" si="2"/>
        <v>1150</v>
      </c>
      <c r="H34" s="10">
        <f t="shared" si="3"/>
        <v>3450</v>
      </c>
      <c r="L34" s="11">
        <f t="shared" si="4"/>
        <v>41122</v>
      </c>
      <c r="M34" s="10">
        <f t="shared" si="4"/>
        <v>42</v>
      </c>
      <c r="N34" s="15">
        <f t="shared" si="5"/>
        <v>7.9300000000000077</v>
      </c>
    </row>
    <row r="35" spans="1:14" x14ac:dyDescent="0.25">
      <c r="A35" s="11">
        <v>41098</v>
      </c>
      <c r="B35" s="12" t="s">
        <v>10</v>
      </c>
      <c r="C35" s="13">
        <v>180</v>
      </c>
      <c r="D35" s="14">
        <v>32</v>
      </c>
      <c r="E35" s="15">
        <f t="shared" si="0"/>
        <v>5760</v>
      </c>
      <c r="F35" s="23">
        <f t="shared" si="1"/>
        <v>18</v>
      </c>
      <c r="G35" s="10">
        <f t="shared" si="2"/>
        <v>320</v>
      </c>
      <c r="H35" s="10">
        <f t="shared" si="3"/>
        <v>960</v>
      </c>
      <c r="L35" s="11">
        <f t="shared" si="4"/>
        <v>41123</v>
      </c>
      <c r="M35" s="10">
        <f t="shared" si="4"/>
        <v>43</v>
      </c>
      <c r="N35" s="15">
        <f t="shared" si="5"/>
        <v>7.960000000000008</v>
      </c>
    </row>
    <row r="36" spans="1:14" x14ac:dyDescent="0.25">
      <c r="A36" s="11">
        <v>41098</v>
      </c>
      <c r="B36" s="12" t="s">
        <v>3</v>
      </c>
      <c r="C36" s="13">
        <v>50</v>
      </c>
      <c r="D36" s="14">
        <v>68</v>
      </c>
      <c r="E36" s="15">
        <f t="shared" si="0"/>
        <v>3400</v>
      </c>
      <c r="F36" s="23">
        <f t="shared" si="1"/>
        <v>18</v>
      </c>
      <c r="G36" s="10">
        <f t="shared" si="2"/>
        <v>188.88888888888889</v>
      </c>
      <c r="H36" s="10">
        <f t="shared" si="3"/>
        <v>566.66666666666652</v>
      </c>
      <c r="L36" s="11">
        <f t="shared" si="4"/>
        <v>41124</v>
      </c>
      <c r="M36" s="10">
        <f t="shared" si="4"/>
        <v>44</v>
      </c>
      <c r="N36" s="15">
        <f t="shared" si="5"/>
        <v>7.9900000000000082</v>
      </c>
    </row>
    <row r="37" spans="1:14" x14ac:dyDescent="0.25">
      <c r="A37" s="11">
        <v>41098</v>
      </c>
      <c r="B37" s="12" t="s">
        <v>4</v>
      </c>
      <c r="C37" s="13">
        <v>60</v>
      </c>
      <c r="D37" s="14">
        <v>16</v>
      </c>
      <c r="E37" s="15">
        <f t="shared" si="0"/>
        <v>960</v>
      </c>
      <c r="F37" s="23">
        <f t="shared" si="1"/>
        <v>18</v>
      </c>
      <c r="G37" s="10">
        <f t="shared" si="2"/>
        <v>53.333333333333336</v>
      </c>
      <c r="H37" s="10">
        <f t="shared" si="3"/>
        <v>160</v>
      </c>
      <c r="L37" s="11">
        <f t="shared" si="4"/>
        <v>41125</v>
      </c>
      <c r="M37" s="10">
        <f t="shared" si="4"/>
        <v>45</v>
      </c>
      <c r="N37" s="15">
        <f t="shared" si="5"/>
        <v>8.0200000000000085</v>
      </c>
    </row>
    <row r="38" spans="1:14" x14ac:dyDescent="0.25">
      <c r="A38" s="11">
        <v>41098</v>
      </c>
      <c r="B38" s="12" t="s">
        <v>4</v>
      </c>
      <c r="C38" s="13">
        <v>60</v>
      </c>
      <c r="D38" s="14">
        <v>64</v>
      </c>
      <c r="E38" s="15">
        <f t="shared" si="0"/>
        <v>3840</v>
      </c>
      <c r="F38" s="23">
        <f t="shared" si="1"/>
        <v>18</v>
      </c>
      <c r="G38" s="10">
        <f t="shared" si="2"/>
        <v>213.33333333333334</v>
      </c>
      <c r="H38" s="10">
        <f t="shared" si="3"/>
        <v>640</v>
      </c>
      <c r="L38" s="11">
        <f t="shared" si="4"/>
        <v>41126</v>
      </c>
      <c r="M38" s="10">
        <f t="shared" si="4"/>
        <v>46</v>
      </c>
      <c r="N38" s="15">
        <f t="shared" si="5"/>
        <v>8.0500000000000078</v>
      </c>
    </row>
    <row r="39" spans="1:14" x14ac:dyDescent="0.25">
      <c r="A39" s="11">
        <v>41098</v>
      </c>
      <c r="B39" s="12" t="s">
        <v>4</v>
      </c>
      <c r="C39" s="13">
        <v>60</v>
      </c>
      <c r="D39" s="14">
        <v>48</v>
      </c>
      <c r="E39" s="15">
        <f t="shared" si="0"/>
        <v>2880</v>
      </c>
      <c r="F39" s="23">
        <f t="shared" si="1"/>
        <v>18</v>
      </c>
      <c r="G39" s="10">
        <f t="shared" si="2"/>
        <v>160</v>
      </c>
      <c r="H39" s="10">
        <f t="shared" si="3"/>
        <v>480</v>
      </c>
      <c r="L39" s="11">
        <f t="shared" si="4"/>
        <v>41127</v>
      </c>
      <c r="M39" s="10">
        <f t="shared" si="4"/>
        <v>47</v>
      </c>
      <c r="N39" s="15">
        <f t="shared" si="5"/>
        <v>8.0800000000000072</v>
      </c>
    </row>
    <row r="40" spans="1:14" x14ac:dyDescent="0.25">
      <c r="A40" s="11">
        <v>41098</v>
      </c>
      <c r="B40" s="12" t="s">
        <v>7</v>
      </c>
      <c r="C40" s="13">
        <v>105</v>
      </c>
      <c r="D40" s="14">
        <v>10</v>
      </c>
      <c r="E40" s="15">
        <f t="shared" si="0"/>
        <v>1050</v>
      </c>
      <c r="F40" s="23">
        <f t="shared" si="1"/>
        <v>18</v>
      </c>
      <c r="G40" s="10">
        <f t="shared" si="2"/>
        <v>58.333333333333336</v>
      </c>
      <c r="H40" s="10">
        <f t="shared" si="3"/>
        <v>175</v>
      </c>
      <c r="L40" s="11">
        <f t="shared" si="4"/>
        <v>41128</v>
      </c>
      <c r="M40" s="10">
        <f t="shared" si="4"/>
        <v>48</v>
      </c>
      <c r="N40" s="15">
        <f t="shared" si="5"/>
        <v>8.1100000000000065</v>
      </c>
    </row>
    <row r="41" spans="1:14" ht="15.75" thickBot="1" x14ac:dyDescent="0.3">
      <c r="A41" s="16">
        <v>41098</v>
      </c>
      <c r="B41" s="17" t="s">
        <v>5</v>
      </c>
      <c r="C41" s="18">
        <v>60</v>
      </c>
      <c r="D41" s="19">
        <v>5</v>
      </c>
      <c r="E41" s="20">
        <f t="shared" si="0"/>
        <v>300</v>
      </c>
      <c r="F41" s="23">
        <f t="shared" si="1"/>
        <v>18</v>
      </c>
      <c r="G41" s="10">
        <f t="shared" si="2"/>
        <v>16.666666666666668</v>
      </c>
      <c r="H41" s="10">
        <f t="shared" si="3"/>
        <v>50</v>
      </c>
      <c r="L41" s="11">
        <f t="shared" si="4"/>
        <v>41129</v>
      </c>
      <c r="M41" s="10">
        <f t="shared" si="4"/>
        <v>49</v>
      </c>
      <c r="N41" s="15">
        <f t="shared" si="5"/>
        <v>8.1400000000000059</v>
      </c>
    </row>
    <row r="42" spans="1:14" ht="15.75" thickBot="1" x14ac:dyDescent="0.3">
      <c r="L42" s="16">
        <f t="shared" si="4"/>
        <v>41130</v>
      </c>
      <c r="M42" s="10">
        <f t="shared" si="4"/>
        <v>50</v>
      </c>
      <c r="N42" s="20">
        <f t="shared" si="5"/>
        <v>8.1700000000000053</v>
      </c>
    </row>
  </sheetData>
  <sortState ref="A2:H41">
    <sortCondition ref="A5"/>
  </sortState>
  <mergeCells count="1">
    <mergeCell ref="L1:N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Option Button 1">
              <controlPr defaultSize="0" autoFill="0" autoLine="0" autoPict="0">
                <anchor moveWithCells="1">
                  <from>
                    <xdr:col>8</xdr:col>
                    <xdr:colOff>142875</xdr:colOff>
                    <xdr:row>0</xdr:row>
                    <xdr:rowOff>95250</xdr:rowOff>
                  </from>
                  <to>
                    <xdr:col>9</xdr:col>
                    <xdr:colOff>352425</xdr:colOff>
                    <xdr:row>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Option Button 2">
              <controlPr defaultSize="0" autoFill="0" autoLine="0" autoPict="0">
                <anchor moveWithCells="1">
                  <from>
                    <xdr:col>8</xdr:col>
                    <xdr:colOff>152400</xdr:colOff>
                    <xdr:row>1</xdr:row>
                    <xdr:rowOff>171450</xdr:rowOff>
                  </from>
                  <to>
                    <xdr:col>9</xdr:col>
                    <xdr:colOff>361950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Валюта</vt:lpstr>
      <vt:lpstr>Дата</vt:lpstr>
      <vt:lpstr>Кол__во__коробка</vt:lpstr>
      <vt:lpstr>Курс</vt:lpstr>
      <vt:lpstr>НДС_в_ТЧ</vt:lpstr>
      <vt:lpstr>Сто__сть</vt:lpstr>
      <vt:lpstr>Товар</vt:lpstr>
      <vt:lpstr>Цена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Владимир</cp:lastModifiedBy>
  <cp:lastPrinted>2011-12-25T19:37:27Z</cp:lastPrinted>
  <dcterms:created xsi:type="dcterms:W3CDTF">2011-04-25T08:12:38Z</dcterms:created>
  <dcterms:modified xsi:type="dcterms:W3CDTF">2013-12-06T20:52:48Z</dcterms:modified>
</cp:coreProperties>
</file>