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8195" windowHeight="799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L30" i="1" l="1"/>
  <c r="N30" i="1"/>
  <c r="N20" i="1"/>
  <c r="L20" i="1"/>
  <c r="M18" i="1"/>
  <c r="M20" i="1" s="1"/>
  <c r="M23" i="1" s="1"/>
  <c r="M2" i="1"/>
  <c r="O2" i="1"/>
  <c r="Q2" i="1"/>
  <c r="N3" i="1"/>
  <c r="P3" i="1"/>
  <c r="M4" i="1"/>
  <c r="O4" i="1"/>
  <c r="Q4" i="1"/>
  <c r="N5" i="1"/>
  <c r="N2" i="1"/>
  <c r="P2" i="1"/>
  <c r="M3" i="1"/>
  <c r="O3" i="1"/>
  <c r="Q3" i="1"/>
  <c r="N4" i="1"/>
  <c r="P4" i="1"/>
  <c r="M5" i="1"/>
  <c r="O5" i="1"/>
  <c r="Q5" i="1"/>
  <c r="P5" i="1"/>
  <c r="M38" i="1"/>
  <c r="M30" i="1" l="1"/>
  <c r="M25" i="1"/>
  <c r="M26" i="1"/>
</calcChain>
</file>

<file path=xl/sharedStrings.xml><?xml version="1.0" encoding="utf-8"?>
<sst xmlns="http://schemas.openxmlformats.org/spreadsheetml/2006/main" count="71" uniqueCount="24">
  <si>
    <t>Период</t>
  </si>
  <si>
    <t>Сумма А</t>
  </si>
  <si>
    <t>Сумма Б</t>
  </si>
  <si>
    <t>Сумма В</t>
  </si>
  <si>
    <t>Сумма Г</t>
  </si>
  <si>
    <t>Сумма Д</t>
  </si>
  <si>
    <t>Фамилия</t>
  </si>
  <si>
    <t>Андреев</t>
  </si>
  <si>
    <t>(текст)</t>
  </si>
  <si>
    <t>1 кв 2012</t>
  </si>
  <si>
    <t>2 кв 2012</t>
  </si>
  <si>
    <t>3 кв 2012</t>
  </si>
  <si>
    <t>4 кв 2012</t>
  </si>
  <si>
    <t>1 кв 2013</t>
  </si>
  <si>
    <t>2 кв 2013</t>
  </si>
  <si>
    <t>3 кв 2013</t>
  </si>
  <si>
    <t>4 кв 2013</t>
  </si>
  <si>
    <t>Федорова</t>
  </si>
  <si>
    <t>Скворцов</t>
  </si>
  <si>
    <t>Кротенко</t>
  </si>
  <si>
    <t>Есть две таблицы - большая и малая. Малая составлена из большой таблицы путем отображения в малой таблице строк "4 кв 2013" по фамилиям и суммам. ВАЖНО: обратите внимание, что столбцы "Сумма …" в этих таблицах стоят в разном порядке. Красным выделена ячейка в которую закралась ОШИБКА! В реальности таблицы содержат более 600 имен и гораздо большее количество столбцов. Вопрос такой, как можно найти данную ошибку быстро с помощью формул?</t>
  </si>
  <si>
    <t>адрес</t>
  </si>
  <si>
    <t>двссыл</t>
  </si>
  <si>
    <t>Федорова+Г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</si>
</sst>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2" fillId="10" borderId="0" xfId="0" applyNumberFormat="1" applyFont="1" applyFill="1" applyBorder="1"/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B1" workbookViewId="0">
      <selection activeCell="N3" sqref="N3"/>
    </sheetView>
  </sheetViews>
  <sheetFormatPr defaultRowHeight="15" x14ac:dyDescent="0.25"/>
  <cols>
    <col min="1" max="1" width="14.7109375" customWidth="1"/>
    <col min="2" max="2" width="15" customWidth="1"/>
    <col min="3" max="3" width="14.7109375" customWidth="1"/>
    <col min="4" max="4" width="14.42578125" customWidth="1"/>
    <col min="5" max="5" width="11.28515625" customWidth="1"/>
    <col min="6" max="6" width="12" customWidth="1"/>
    <col min="7" max="7" width="10.42578125" customWidth="1"/>
    <col min="8" max="9" width="11.5703125" customWidth="1"/>
    <col min="12" max="12" width="14.28515625" customWidth="1"/>
    <col min="13" max="13" width="10.5703125" customWidth="1"/>
    <col min="14" max="14" width="11.140625" customWidth="1"/>
    <col min="15" max="15" width="10.5703125" customWidth="1"/>
    <col min="16" max="17" width="10.42578125" customWidth="1"/>
  </cols>
  <sheetData>
    <row r="1" spans="1:17" x14ac:dyDescent="0.25">
      <c r="A1" s="9" t="s">
        <v>6</v>
      </c>
      <c r="B1" s="14"/>
      <c r="C1" s="15"/>
      <c r="D1" s="9" t="s">
        <v>0</v>
      </c>
      <c r="E1" s="8" t="s">
        <v>1</v>
      </c>
      <c r="F1" s="10" t="s">
        <v>2</v>
      </c>
      <c r="G1" s="7" t="s">
        <v>3</v>
      </c>
      <c r="H1" s="12" t="s">
        <v>4</v>
      </c>
      <c r="I1" s="4" t="s">
        <v>5</v>
      </c>
      <c r="L1" s="9" t="s">
        <v>6</v>
      </c>
      <c r="M1" s="8" t="s">
        <v>1</v>
      </c>
      <c r="N1" s="12" t="s">
        <v>4</v>
      </c>
      <c r="O1" s="7" t="s">
        <v>3</v>
      </c>
      <c r="P1" s="10" t="s">
        <v>2</v>
      </c>
      <c r="Q1" s="4" t="s">
        <v>5</v>
      </c>
    </row>
    <row r="2" spans="1:17" x14ac:dyDescent="0.25">
      <c r="A2" s="13" t="s">
        <v>7</v>
      </c>
      <c r="B2" s="13" t="s">
        <v>8</v>
      </c>
      <c r="C2" s="13" t="s">
        <v>8</v>
      </c>
      <c r="D2" s="2" t="s">
        <v>9</v>
      </c>
      <c r="E2" s="5">
        <v>24612</v>
      </c>
      <c r="F2" s="5">
        <v>33263</v>
      </c>
      <c r="G2" s="5">
        <v>27141</v>
      </c>
      <c r="H2" s="5">
        <v>40417</v>
      </c>
      <c r="I2" s="5">
        <v>28094</v>
      </c>
      <c r="L2" s="3" t="s">
        <v>7</v>
      </c>
      <c r="M2" s="6">
        <f t="shared" ref="M2:Q5" ca="1" si="0">INDIRECT(ADDRESS(MATCH($L$6,$D$2:$D$9,0)+MATCH($L2,$A$1:$A$33,0)-1,MATCH(M$1,$A$1:$I$1)))</f>
        <v>27179</v>
      </c>
      <c r="N2" s="6">
        <f t="shared" ca="1" si="0"/>
        <v>39633</v>
      </c>
      <c r="O2" s="6">
        <f t="shared" ca="1" si="0"/>
        <v>30404</v>
      </c>
      <c r="P2" s="6">
        <f t="shared" ca="1" si="0"/>
        <v>40415</v>
      </c>
      <c r="Q2" s="6">
        <f t="shared" ca="1" si="0"/>
        <v>28134</v>
      </c>
    </row>
    <row r="3" spans="1:17" x14ac:dyDescent="0.25">
      <c r="A3" s="13"/>
      <c r="B3" s="13"/>
      <c r="C3" s="13"/>
      <c r="D3" s="2" t="s">
        <v>10</v>
      </c>
      <c r="E3" s="5">
        <v>35402</v>
      </c>
      <c r="F3" s="5">
        <v>43787</v>
      </c>
      <c r="G3" s="5">
        <v>33169</v>
      </c>
      <c r="H3" s="5">
        <v>31064</v>
      </c>
      <c r="I3" s="5">
        <v>34220</v>
      </c>
      <c r="L3" s="3" t="s">
        <v>17</v>
      </c>
      <c r="M3" s="6">
        <f t="shared" ca="1" si="0"/>
        <v>25335</v>
      </c>
      <c r="N3" s="11">
        <f t="shared" ca="1" si="0"/>
        <v>24877</v>
      </c>
      <c r="O3" s="6">
        <f t="shared" ca="1" si="0"/>
        <v>40061</v>
      </c>
      <c r="P3" s="6">
        <f t="shared" ca="1" si="0"/>
        <v>37269</v>
      </c>
      <c r="Q3" s="6">
        <f t="shared" ca="1" si="0"/>
        <v>41580</v>
      </c>
    </row>
    <row r="4" spans="1:17" x14ac:dyDescent="0.25">
      <c r="A4" s="13"/>
      <c r="B4" s="13"/>
      <c r="C4" s="13"/>
      <c r="D4" s="2" t="s">
        <v>11</v>
      </c>
      <c r="E4" s="5">
        <v>35363</v>
      </c>
      <c r="F4" s="5">
        <v>33034</v>
      </c>
      <c r="G4" s="5">
        <v>33932</v>
      </c>
      <c r="H4" s="5">
        <v>28453</v>
      </c>
      <c r="I4" s="5">
        <v>41974</v>
      </c>
      <c r="L4" s="3" t="s">
        <v>18</v>
      </c>
      <c r="M4" s="6">
        <f t="shared" ca="1" si="0"/>
        <v>43545</v>
      </c>
      <c r="N4" s="6">
        <f t="shared" ca="1" si="0"/>
        <v>30085</v>
      </c>
      <c r="O4" s="6">
        <f t="shared" ca="1" si="0"/>
        <v>26611</v>
      </c>
      <c r="P4" s="6">
        <f t="shared" ca="1" si="0"/>
        <v>28754</v>
      </c>
      <c r="Q4" s="6">
        <f t="shared" ca="1" si="0"/>
        <v>30283</v>
      </c>
    </row>
    <row r="5" spans="1:17" x14ac:dyDescent="0.25">
      <c r="A5" s="13"/>
      <c r="B5" s="13"/>
      <c r="C5" s="13"/>
      <c r="D5" s="2" t="s">
        <v>12</v>
      </c>
      <c r="E5" s="5">
        <v>39053</v>
      </c>
      <c r="F5" s="5">
        <v>38499</v>
      </c>
      <c r="G5" s="5">
        <v>30838</v>
      </c>
      <c r="H5" s="5">
        <v>32321</v>
      </c>
      <c r="I5" s="5">
        <v>31930</v>
      </c>
      <c r="L5" s="3" t="s">
        <v>19</v>
      </c>
      <c r="M5" s="6">
        <f t="shared" ca="1" si="0"/>
        <v>28042</v>
      </c>
      <c r="N5" s="6">
        <f t="shared" ca="1" si="0"/>
        <v>35471</v>
      </c>
      <c r="O5" s="6">
        <f t="shared" ca="1" si="0"/>
        <v>35234</v>
      </c>
      <c r="P5" s="6">
        <f t="shared" ca="1" si="0"/>
        <v>31977</v>
      </c>
      <c r="Q5" s="6">
        <f t="shared" ca="1" si="0"/>
        <v>34546</v>
      </c>
    </row>
    <row r="6" spans="1:17" ht="21" x14ac:dyDescent="0.25">
      <c r="A6" s="13"/>
      <c r="B6" s="13"/>
      <c r="C6" s="13"/>
      <c r="D6" s="2" t="s">
        <v>13</v>
      </c>
      <c r="E6" s="5">
        <v>39739</v>
      </c>
      <c r="F6" s="5">
        <v>24956</v>
      </c>
      <c r="G6" s="5">
        <v>40390</v>
      </c>
      <c r="H6" s="5">
        <v>33777</v>
      </c>
      <c r="I6" s="5">
        <v>25309</v>
      </c>
      <c r="L6" s="27" t="s">
        <v>16</v>
      </c>
    </row>
    <row r="7" spans="1:17" x14ac:dyDescent="0.25">
      <c r="A7" s="13"/>
      <c r="B7" s="13"/>
      <c r="C7" s="13"/>
      <c r="D7" s="2" t="s">
        <v>14</v>
      </c>
      <c r="E7" s="5">
        <v>23822</v>
      </c>
      <c r="F7" s="5">
        <v>43490</v>
      </c>
      <c r="G7" s="5">
        <v>43254</v>
      </c>
      <c r="H7" s="5">
        <v>39266</v>
      </c>
      <c r="I7" s="5">
        <v>24498</v>
      </c>
    </row>
    <row r="8" spans="1:17" x14ac:dyDescent="0.25">
      <c r="A8" s="13"/>
      <c r="B8" s="13"/>
      <c r="C8" s="13"/>
      <c r="D8" s="2" t="s">
        <v>15</v>
      </c>
      <c r="E8" s="5">
        <v>40892</v>
      </c>
      <c r="F8" s="5">
        <v>38740</v>
      </c>
      <c r="G8" s="5">
        <v>35332</v>
      </c>
      <c r="H8" s="5">
        <v>33128</v>
      </c>
      <c r="I8" s="5">
        <v>37104</v>
      </c>
      <c r="L8" s="16" t="s">
        <v>20</v>
      </c>
      <c r="M8" s="16"/>
      <c r="N8" s="16"/>
      <c r="O8" s="16"/>
      <c r="P8" s="16"/>
      <c r="Q8" s="16"/>
    </row>
    <row r="9" spans="1:17" x14ac:dyDescent="0.25">
      <c r="A9" s="13"/>
      <c r="B9" s="13"/>
      <c r="C9" s="13"/>
      <c r="D9" s="1" t="s">
        <v>16</v>
      </c>
      <c r="E9" s="6">
        <v>27179</v>
      </c>
      <c r="F9" s="6">
        <v>40415</v>
      </c>
      <c r="G9" s="6">
        <v>30404</v>
      </c>
      <c r="H9" s="6">
        <v>39633</v>
      </c>
      <c r="I9" s="6">
        <v>28134</v>
      </c>
      <c r="L9" s="16"/>
      <c r="M9" s="16"/>
      <c r="N9" s="16"/>
      <c r="O9" s="16"/>
      <c r="P9" s="16"/>
      <c r="Q9" s="16"/>
    </row>
    <row r="10" spans="1:17" x14ac:dyDescent="0.25">
      <c r="A10" s="13" t="s">
        <v>17</v>
      </c>
      <c r="B10" s="13" t="s">
        <v>8</v>
      </c>
      <c r="C10" s="13" t="s">
        <v>8</v>
      </c>
      <c r="D10" s="2" t="s">
        <v>9</v>
      </c>
      <c r="E10" s="5">
        <v>37028</v>
      </c>
      <c r="F10" s="5">
        <v>41211</v>
      </c>
      <c r="G10" s="5">
        <v>24484</v>
      </c>
      <c r="H10" s="5">
        <v>34029</v>
      </c>
      <c r="I10" s="5">
        <v>28802</v>
      </c>
      <c r="L10" s="16"/>
      <c r="M10" s="16"/>
      <c r="N10" s="16"/>
      <c r="O10" s="16"/>
      <c r="P10" s="16"/>
      <c r="Q10" s="16"/>
    </row>
    <row r="11" spans="1:17" x14ac:dyDescent="0.25">
      <c r="A11" s="13"/>
      <c r="B11" s="13"/>
      <c r="C11" s="13"/>
      <c r="D11" s="2" t="s">
        <v>10</v>
      </c>
      <c r="E11" s="5">
        <v>41138</v>
      </c>
      <c r="F11" s="5">
        <v>43402</v>
      </c>
      <c r="G11" s="5">
        <v>43542</v>
      </c>
      <c r="H11" s="5">
        <v>31040</v>
      </c>
      <c r="I11" s="5">
        <v>28361</v>
      </c>
      <c r="L11" s="16"/>
      <c r="M11" s="16"/>
      <c r="N11" s="16"/>
      <c r="O11" s="16"/>
      <c r="P11" s="16"/>
      <c r="Q11" s="16"/>
    </row>
    <row r="12" spans="1:17" x14ac:dyDescent="0.25">
      <c r="A12" s="13"/>
      <c r="B12" s="13"/>
      <c r="C12" s="13"/>
      <c r="D12" s="2" t="s">
        <v>11</v>
      </c>
      <c r="E12" s="5">
        <v>33971</v>
      </c>
      <c r="F12" s="5">
        <v>41007</v>
      </c>
      <c r="G12" s="5">
        <v>43061</v>
      </c>
      <c r="H12" s="5">
        <v>40024</v>
      </c>
      <c r="I12" s="5">
        <v>25002</v>
      </c>
      <c r="L12" s="16"/>
      <c r="M12" s="16"/>
      <c r="N12" s="16"/>
      <c r="O12" s="16"/>
      <c r="P12" s="16"/>
      <c r="Q12" s="16"/>
    </row>
    <row r="13" spans="1:17" x14ac:dyDescent="0.25">
      <c r="A13" s="13"/>
      <c r="B13" s="13"/>
      <c r="C13" s="13"/>
      <c r="D13" s="2" t="s">
        <v>12</v>
      </c>
      <c r="E13" s="5">
        <v>43505</v>
      </c>
      <c r="F13" s="5">
        <v>30400</v>
      </c>
      <c r="G13" s="5">
        <v>23540</v>
      </c>
      <c r="H13" s="5">
        <v>30072</v>
      </c>
      <c r="I13" s="5">
        <v>27981</v>
      </c>
      <c r="L13" s="16"/>
      <c r="M13" s="16"/>
      <c r="N13" s="16"/>
      <c r="O13" s="16"/>
      <c r="P13" s="16"/>
      <c r="Q13" s="16"/>
    </row>
    <row r="14" spans="1:17" x14ac:dyDescent="0.25">
      <c r="A14" s="13"/>
      <c r="B14" s="13"/>
      <c r="C14" s="13"/>
      <c r="D14" s="2" t="s">
        <v>13</v>
      </c>
      <c r="E14" s="5">
        <v>35659</v>
      </c>
      <c r="F14" s="5">
        <v>39820</v>
      </c>
      <c r="G14" s="5">
        <v>35425</v>
      </c>
      <c r="H14" s="5">
        <v>23257</v>
      </c>
      <c r="I14" s="5">
        <v>22985</v>
      </c>
      <c r="L14" s="16"/>
      <c r="M14" s="16"/>
      <c r="N14" s="16"/>
      <c r="O14" s="16"/>
      <c r="P14" s="16"/>
      <c r="Q14" s="16"/>
    </row>
    <row r="15" spans="1:17" x14ac:dyDescent="0.25">
      <c r="A15" s="13"/>
      <c r="B15" s="13"/>
      <c r="C15" s="13"/>
      <c r="D15" s="2" t="s">
        <v>14</v>
      </c>
      <c r="E15" s="5">
        <v>40740</v>
      </c>
      <c r="F15" s="5">
        <v>41322</v>
      </c>
      <c r="G15" s="5">
        <v>36054</v>
      </c>
      <c r="H15" s="5">
        <v>40169</v>
      </c>
      <c r="I15" s="5">
        <v>34314</v>
      </c>
      <c r="L15" s="16"/>
      <c r="M15" s="16"/>
      <c r="N15" s="16"/>
      <c r="O15" s="16"/>
      <c r="P15" s="16"/>
      <c r="Q15" s="16"/>
    </row>
    <row r="16" spans="1:17" ht="15.75" thickBot="1" x14ac:dyDescent="0.3">
      <c r="A16" s="13"/>
      <c r="B16" s="13"/>
      <c r="C16" s="13"/>
      <c r="D16" s="2" t="s">
        <v>15</v>
      </c>
      <c r="E16" s="5">
        <v>40738</v>
      </c>
      <c r="F16" s="5">
        <v>32913</v>
      </c>
      <c r="G16" s="5">
        <v>23049</v>
      </c>
      <c r="H16" s="5">
        <v>29081</v>
      </c>
      <c r="I16" s="5">
        <v>27767</v>
      </c>
    </row>
    <row r="17" spans="1:15" x14ac:dyDescent="0.25">
      <c r="A17" s="13"/>
      <c r="B17" s="13"/>
      <c r="C17" s="13"/>
      <c r="D17" s="1" t="s">
        <v>16</v>
      </c>
      <c r="E17" s="6">
        <v>25335</v>
      </c>
      <c r="F17" s="6">
        <v>37269</v>
      </c>
      <c r="G17" s="6">
        <v>40061</v>
      </c>
      <c r="H17" s="11">
        <v>24877</v>
      </c>
      <c r="I17" s="6">
        <v>41580</v>
      </c>
      <c r="K17" s="17"/>
      <c r="L17" s="18"/>
      <c r="M17" s="18"/>
      <c r="N17" s="18"/>
      <c r="O17" s="19"/>
    </row>
    <row r="18" spans="1:15" x14ac:dyDescent="0.25">
      <c r="A18" s="13" t="s">
        <v>18</v>
      </c>
      <c r="B18" s="13" t="s">
        <v>8</v>
      </c>
      <c r="C18" s="13" t="s">
        <v>8</v>
      </c>
      <c r="D18" s="2" t="s">
        <v>9</v>
      </c>
      <c r="E18" s="5">
        <v>27623</v>
      </c>
      <c r="F18" s="5">
        <v>39422</v>
      </c>
      <c r="G18" s="5">
        <v>42955</v>
      </c>
      <c r="H18" s="5">
        <v>24492</v>
      </c>
      <c r="I18" s="5">
        <v>36876</v>
      </c>
      <c r="K18" s="20"/>
      <c r="L18" s="12" t="s">
        <v>4</v>
      </c>
      <c r="M18" s="1" t="str">
        <f>L6</f>
        <v>4 кв 2013</v>
      </c>
      <c r="N18" s="3" t="s">
        <v>17</v>
      </c>
      <c r="O18" s="21"/>
    </row>
    <row r="19" spans="1:15" x14ac:dyDescent="0.25">
      <c r="A19" s="13"/>
      <c r="B19" s="13"/>
      <c r="C19" s="13"/>
      <c r="D19" s="2" t="s">
        <v>10</v>
      </c>
      <c r="E19" s="5">
        <v>29904</v>
      </c>
      <c r="F19" s="5">
        <v>27925</v>
      </c>
      <c r="G19" s="5">
        <v>26301</v>
      </c>
      <c r="H19" s="5">
        <v>29297</v>
      </c>
      <c r="I19" s="5">
        <v>31164</v>
      </c>
      <c r="K19" s="20"/>
      <c r="L19" s="22"/>
      <c r="M19" s="22"/>
      <c r="N19" s="22"/>
      <c r="O19" s="21"/>
    </row>
    <row r="20" spans="1:15" x14ac:dyDescent="0.25">
      <c r="A20" s="13"/>
      <c r="B20" s="13"/>
      <c r="C20" s="13"/>
      <c r="D20" s="2" t="s">
        <v>11</v>
      </c>
      <c r="E20" s="5">
        <v>26725</v>
      </c>
      <c r="F20" s="5">
        <v>39124</v>
      </c>
      <c r="G20" s="5">
        <v>32547</v>
      </c>
      <c r="H20" s="5">
        <v>24818</v>
      </c>
      <c r="I20" s="5">
        <v>40510</v>
      </c>
      <c r="K20" s="20"/>
      <c r="L20" s="22">
        <f>MATCH(L18,$A$1:$I$1)</f>
        <v>8</v>
      </c>
      <c r="M20" s="22">
        <f>MATCH(M18,$D$2:$D$9,0)</f>
        <v>8</v>
      </c>
      <c r="N20" s="22">
        <f>MATCH(N18,$A$1:$A$33,0)</f>
        <v>10</v>
      </c>
      <c r="O20" s="21"/>
    </row>
    <row r="21" spans="1:15" x14ac:dyDescent="0.25">
      <c r="A21" s="13"/>
      <c r="B21" s="13"/>
      <c r="C21" s="13"/>
      <c r="D21" s="2" t="s">
        <v>12</v>
      </c>
      <c r="E21" s="5">
        <v>24434</v>
      </c>
      <c r="F21" s="5">
        <v>41642</v>
      </c>
      <c r="G21" s="5">
        <v>39095</v>
      </c>
      <c r="H21" s="5">
        <v>30981</v>
      </c>
      <c r="I21" s="5">
        <v>26310</v>
      </c>
      <c r="K21" s="20"/>
      <c r="L21" s="22"/>
      <c r="M21" s="22"/>
      <c r="N21" s="22"/>
      <c r="O21" s="21"/>
    </row>
    <row r="22" spans="1:15" x14ac:dyDescent="0.25">
      <c r="A22" s="13"/>
      <c r="B22" s="13"/>
      <c r="C22" s="13"/>
      <c r="D22" s="2" t="s">
        <v>13</v>
      </c>
      <c r="E22" s="5">
        <v>32113</v>
      </c>
      <c r="F22" s="5">
        <v>40516</v>
      </c>
      <c r="G22" s="5">
        <v>23259</v>
      </c>
      <c r="H22" s="5">
        <v>30896</v>
      </c>
      <c r="I22" s="5">
        <v>27793</v>
      </c>
      <c r="K22" s="20"/>
      <c r="L22" s="22"/>
      <c r="M22" s="22"/>
      <c r="N22" s="22"/>
      <c r="O22" s="21"/>
    </row>
    <row r="23" spans="1:15" x14ac:dyDescent="0.25">
      <c r="A23" s="13"/>
      <c r="B23" s="13"/>
      <c r="C23" s="13"/>
      <c r="D23" s="2" t="s">
        <v>14</v>
      </c>
      <c r="E23" s="5">
        <v>39052</v>
      </c>
      <c r="F23" s="5">
        <v>28166</v>
      </c>
      <c r="G23" s="5">
        <v>42929</v>
      </c>
      <c r="H23" s="5">
        <v>39444</v>
      </c>
      <c r="I23" s="5">
        <v>38539</v>
      </c>
      <c r="K23" s="20"/>
      <c r="L23" s="3" t="s">
        <v>23</v>
      </c>
      <c r="M23" s="22">
        <f>M20+N20-1</f>
        <v>17</v>
      </c>
      <c r="N23" s="22"/>
      <c r="O23" s="21"/>
    </row>
    <row r="24" spans="1:15" x14ac:dyDescent="0.25">
      <c r="A24" s="13"/>
      <c r="B24" s="13"/>
      <c r="C24" s="13"/>
      <c r="D24" s="2" t="s">
        <v>15</v>
      </c>
      <c r="E24" s="5">
        <v>31557</v>
      </c>
      <c r="F24" s="5">
        <v>28705</v>
      </c>
      <c r="G24" s="5">
        <v>30603</v>
      </c>
      <c r="H24" s="5">
        <v>35657</v>
      </c>
      <c r="I24" s="5">
        <v>38077</v>
      </c>
      <c r="K24" s="20"/>
      <c r="L24" s="22"/>
      <c r="M24" s="22"/>
      <c r="N24" s="22"/>
      <c r="O24" s="21"/>
    </row>
    <row r="25" spans="1:15" x14ac:dyDescent="0.25">
      <c r="A25" s="13"/>
      <c r="B25" s="13"/>
      <c r="C25" s="13"/>
      <c r="D25" s="1" t="s">
        <v>16</v>
      </c>
      <c r="E25" s="6">
        <v>43545</v>
      </c>
      <c r="F25" s="6">
        <v>28754</v>
      </c>
      <c r="G25" s="6">
        <v>26611</v>
      </c>
      <c r="H25" s="6">
        <v>30085</v>
      </c>
      <c r="I25" s="6">
        <v>30283</v>
      </c>
      <c r="K25" s="20"/>
      <c r="L25" s="22" t="s">
        <v>21</v>
      </c>
      <c r="M25" s="22" t="str">
        <f>ADDRESS(M23,L20)</f>
        <v>$H$17</v>
      </c>
      <c r="N25" s="22"/>
      <c r="O25" s="21"/>
    </row>
    <row r="26" spans="1:15" ht="18.75" x14ac:dyDescent="0.3">
      <c r="A26" s="13" t="s">
        <v>19</v>
      </c>
      <c r="B26" s="13" t="s">
        <v>8</v>
      </c>
      <c r="C26" s="13" t="s">
        <v>8</v>
      </c>
      <c r="D26" s="2" t="s">
        <v>9</v>
      </c>
      <c r="E26" s="5">
        <v>42302</v>
      </c>
      <c r="F26" s="5">
        <v>28082</v>
      </c>
      <c r="G26" s="5">
        <v>37645</v>
      </c>
      <c r="H26" s="5">
        <v>25611</v>
      </c>
      <c r="I26" s="5">
        <v>37774</v>
      </c>
      <c r="K26" s="20"/>
      <c r="L26" s="22" t="s">
        <v>22</v>
      </c>
      <c r="M26" s="26">
        <f ca="1">INDIRECT(M25)</f>
        <v>24877</v>
      </c>
      <c r="N26" s="22"/>
      <c r="O26" s="21"/>
    </row>
    <row r="27" spans="1:15" ht="15.75" thickBot="1" x14ac:dyDescent="0.3">
      <c r="A27" s="13"/>
      <c r="B27" s="13"/>
      <c r="C27" s="13"/>
      <c r="D27" s="2" t="s">
        <v>10</v>
      </c>
      <c r="E27" s="5">
        <v>25916</v>
      </c>
      <c r="F27" s="5">
        <v>36708</v>
      </c>
      <c r="G27" s="5">
        <v>25605</v>
      </c>
      <c r="H27" s="5">
        <v>29498</v>
      </c>
      <c r="I27" s="5">
        <v>35051</v>
      </c>
      <c r="K27" s="23"/>
      <c r="L27" s="24"/>
      <c r="M27" s="24"/>
      <c r="N27" s="24"/>
      <c r="O27" s="25"/>
    </row>
    <row r="28" spans="1:15" ht="15.75" thickBot="1" x14ac:dyDescent="0.3">
      <c r="A28" s="13"/>
      <c r="B28" s="13"/>
      <c r="C28" s="13"/>
      <c r="D28" s="2" t="s">
        <v>11</v>
      </c>
      <c r="E28" s="5">
        <v>43188</v>
      </c>
      <c r="F28" s="5">
        <v>35548</v>
      </c>
      <c r="G28" s="5">
        <v>40114</v>
      </c>
      <c r="H28" s="5">
        <v>44001</v>
      </c>
      <c r="I28" s="5">
        <v>31126</v>
      </c>
    </row>
    <row r="29" spans="1:15" x14ac:dyDescent="0.25">
      <c r="A29" s="13"/>
      <c r="B29" s="13"/>
      <c r="C29" s="13"/>
      <c r="D29" s="2" t="s">
        <v>12</v>
      </c>
      <c r="E29" s="5">
        <v>29269</v>
      </c>
      <c r="F29" s="5">
        <v>26172</v>
      </c>
      <c r="G29" s="5">
        <v>24529</v>
      </c>
      <c r="H29" s="5">
        <v>36023</v>
      </c>
      <c r="I29" s="5">
        <v>35761</v>
      </c>
      <c r="K29" s="17"/>
      <c r="L29" s="18"/>
      <c r="M29" s="18"/>
      <c r="N29" s="18"/>
      <c r="O29" s="19"/>
    </row>
    <row r="30" spans="1:15" x14ac:dyDescent="0.25">
      <c r="A30" s="13"/>
      <c r="B30" s="13"/>
      <c r="C30" s="13"/>
      <c r="D30" s="2" t="s">
        <v>13</v>
      </c>
      <c r="E30" s="5">
        <v>25072</v>
      </c>
      <c r="F30" s="5">
        <v>34258</v>
      </c>
      <c r="G30" s="5">
        <v>28351</v>
      </c>
      <c r="H30" s="5">
        <v>26486</v>
      </c>
      <c r="I30" s="5">
        <v>38773</v>
      </c>
      <c r="K30" s="20"/>
      <c r="L30" s="12" t="str">
        <f t="shared" ref="L30:N30" si="1">L18</f>
        <v>Сумма Г</v>
      </c>
      <c r="M30" s="1" t="str">
        <f t="shared" si="1"/>
        <v>4 кв 2013</v>
      </c>
      <c r="N30" s="3" t="str">
        <f t="shared" si="1"/>
        <v>Федорова</v>
      </c>
      <c r="O30" s="21"/>
    </row>
    <row r="31" spans="1:15" x14ac:dyDescent="0.25">
      <c r="A31" s="13"/>
      <c r="B31" s="13"/>
      <c r="C31" s="13"/>
      <c r="D31" s="2" t="s">
        <v>14</v>
      </c>
      <c r="E31" s="5">
        <v>24953</v>
      </c>
      <c r="F31" s="5">
        <v>27341</v>
      </c>
      <c r="G31" s="5">
        <v>35365</v>
      </c>
      <c r="H31" s="5">
        <v>33353</v>
      </c>
      <c r="I31" s="5">
        <v>41663</v>
      </c>
      <c r="K31" s="20"/>
      <c r="L31" s="22"/>
      <c r="M31" s="22"/>
      <c r="N31" s="22"/>
      <c r="O31" s="21"/>
    </row>
    <row r="32" spans="1:15" x14ac:dyDescent="0.25">
      <c r="A32" s="13"/>
      <c r="B32" s="13"/>
      <c r="C32" s="13"/>
      <c r="D32" s="2" t="s">
        <v>15</v>
      </c>
      <c r="E32" s="5">
        <v>40868</v>
      </c>
      <c r="F32" s="5">
        <v>38888</v>
      </c>
      <c r="G32" s="5">
        <v>39003</v>
      </c>
      <c r="H32" s="5">
        <v>25157</v>
      </c>
      <c r="I32" s="5">
        <v>41798</v>
      </c>
      <c r="K32" s="20"/>
      <c r="L32" s="22"/>
      <c r="M32" s="22"/>
      <c r="N32" s="22"/>
      <c r="O32" s="21"/>
    </row>
    <row r="33" spans="1:15" x14ac:dyDescent="0.25">
      <c r="A33" s="13"/>
      <c r="B33" s="13"/>
      <c r="C33" s="13"/>
      <c r="D33" s="1" t="s">
        <v>16</v>
      </c>
      <c r="E33" s="6">
        <v>28042</v>
      </c>
      <c r="F33" s="6">
        <v>31977</v>
      </c>
      <c r="G33" s="6">
        <v>35234</v>
      </c>
      <c r="H33" s="6">
        <v>35471</v>
      </c>
      <c r="I33" s="6">
        <v>34546</v>
      </c>
      <c r="K33" s="20"/>
      <c r="L33" s="22"/>
      <c r="M33" s="22"/>
      <c r="N33" s="22"/>
      <c r="O33" s="21"/>
    </row>
    <row r="34" spans="1:15" x14ac:dyDescent="0.25">
      <c r="K34" s="20"/>
      <c r="L34" s="22"/>
      <c r="M34" s="22"/>
      <c r="N34" s="22"/>
      <c r="O34" s="21"/>
    </row>
    <row r="35" spans="1:15" x14ac:dyDescent="0.25">
      <c r="K35" s="20"/>
      <c r="L35" s="3" t="s">
        <v>23</v>
      </c>
      <c r="M35" s="22"/>
      <c r="N35" s="22"/>
      <c r="O35" s="21"/>
    </row>
    <row r="36" spans="1:15" x14ac:dyDescent="0.25">
      <c r="K36" s="20"/>
      <c r="L36" s="22"/>
      <c r="M36" s="22"/>
      <c r="N36" s="22"/>
      <c r="O36" s="21"/>
    </row>
    <row r="37" spans="1:15" x14ac:dyDescent="0.25">
      <c r="K37" s="20"/>
      <c r="L37" s="22" t="s">
        <v>21</v>
      </c>
      <c r="M37" s="22"/>
      <c r="N37" s="22"/>
      <c r="O37" s="21"/>
    </row>
    <row r="38" spans="1:15" ht="18.75" x14ac:dyDescent="0.3">
      <c r="K38" s="20"/>
      <c r="L38" s="22" t="s">
        <v>22</v>
      </c>
      <c r="M38" s="26">
        <f ca="1">INDIRECT(ADDRESS(MATCH($L$6,$D$2:$D$9,0)+MATCH($L3,$A$1:$A$33,0)-1,MATCH(N$1,$A$1:$I$1)))</f>
        <v>24877</v>
      </c>
      <c r="N38" s="22"/>
      <c r="O38" s="21"/>
    </row>
    <row r="39" spans="1:15" ht="15.75" thickBot="1" x14ac:dyDescent="0.3">
      <c r="K39" s="23"/>
      <c r="L39" s="24"/>
      <c r="M39" s="24"/>
      <c r="N39" s="24"/>
      <c r="O39" s="25"/>
    </row>
  </sheetData>
  <sortState ref="L20:N20">
    <sortCondition ref="M20"/>
  </sortState>
  <mergeCells count="14">
    <mergeCell ref="L8:Q15"/>
    <mergeCell ref="B2:B9"/>
    <mergeCell ref="A2:A9"/>
    <mergeCell ref="C2:C9"/>
    <mergeCell ref="A10:A17"/>
    <mergeCell ref="B10:B17"/>
    <mergeCell ref="C10:C17"/>
    <mergeCell ref="B1:C1"/>
    <mergeCell ref="A18:A25"/>
    <mergeCell ref="B18:B25"/>
    <mergeCell ref="C18:C25"/>
    <mergeCell ref="A26:A33"/>
    <mergeCell ref="B26:B33"/>
    <mergeCell ref="C26:C33"/>
  </mergeCells>
  <dataValidations count="3">
    <dataValidation type="list" allowBlank="1" showInputMessage="1" showErrorMessage="1" sqref="L6">
      <formula1>$D$2:$D$9</formula1>
    </dataValidation>
    <dataValidation type="list" allowBlank="1" showInputMessage="1" showErrorMessage="1" sqref="L18 L30">
      <formula1>$E$1:$I$1</formula1>
    </dataValidation>
    <dataValidation type="list" allowBlank="1" showInputMessage="1" showErrorMessage="1" sqref="N18 N30">
      <formula1>$L$2:$L$5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</dc:creator>
  <cp:lastModifiedBy>Владимир</cp:lastModifiedBy>
  <dcterms:created xsi:type="dcterms:W3CDTF">2013-12-07T17:24:34Z</dcterms:created>
  <dcterms:modified xsi:type="dcterms:W3CDTF">2013-12-08T11:28:27Z</dcterms:modified>
</cp:coreProperties>
</file>