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22980" windowHeight="9528"/>
  </bookViews>
  <sheets>
    <sheet name="Расчет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B8" i="1"/>
  <c r="B9"/>
  <c r="C14" s="1"/>
  <c r="C11"/>
</calcChain>
</file>

<file path=xl/sharedStrings.xml><?xml version="1.0" encoding="utf-8"?>
<sst xmlns="http://schemas.openxmlformats.org/spreadsheetml/2006/main" count="42" uniqueCount="26">
  <si>
    <t>Длина, см</t>
  </si>
  <si>
    <t>Ширина, см</t>
  </si>
  <si>
    <t>Высота, см</t>
  </si>
  <si>
    <t>Вес, кг</t>
  </si>
  <si>
    <t>Авто</t>
  </si>
  <si>
    <t>ЖД</t>
  </si>
  <si>
    <t>Объём, м3</t>
  </si>
  <si>
    <t>Объемный вес, кг</t>
  </si>
  <si>
    <t xml:space="preserve">Города </t>
  </si>
  <si>
    <t xml:space="preserve">Вес (кг)/объем м³,входящий в мин. оплату </t>
  </si>
  <si>
    <t xml:space="preserve">мин. оплата руб. </t>
  </si>
  <si>
    <t xml:space="preserve">до 100 кг </t>
  </si>
  <si>
    <t xml:space="preserve">до 200 кг </t>
  </si>
  <si>
    <t xml:space="preserve">до 300 кг </t>
  </si>
  <si>
    <t xml:space="preserve">до 500 кг </t>
  </si>
  <si>
    <t xml:space="preserve">до 700 кг </t>
  </si>
  <si>
    <t xml:space="preserve">до 1000 кг </t>
  </si>
  <si>
    <t xml:space="preserve">до 1500 кг </t>
  </si>
  <si>
    <t xml:space="preserve">до 3000 кг </t>
  </si>
  <si>
    <t>до 5000 кг</t>
  </si>
  <si>
    <t xml:space="preserve">30/0.11 </t>
  </si>
  <si>
    <t xml:space="preserve">18/0.06 </t>
  </si>
  <si>
    <t>Город1</t>
  </si>
  <si>
    <t>Город2</t>
  </si>
  <si>
    <t>Компания А</t>
  </si>
  <si>
    <t>Компания В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</si>
</sst>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entury Gothic"/>
      <family val="2"/>
      <charset val="204"/>
    </font>
    <font>
      <sz val="16"/>
      <color theme="1"/>
      <name val="Century Gothic"/>
      <family val="2"/>
      <charset val="204"/>
    </font>
    <font>
      <b/>
      <sz val="20"/>
      <color theme="1"/>
      <name val="Century Gothic"/>
      <family val="2"/>
      <charset val="204"/>
    </font>
    <font>
      <b/>
      <sz val="24"/>
      <color rgb="FFFF0000"/>
      <name val="Calibri"/>
      <family val="2"/>
      <charset val="204"/>
      <scheme val="minor"/>
    </font>
    <font>
      <b/>
      <sz val="20"/>
      <color theme="0"/>
      <name val="Century Gothic"/>
      <family val="2"/>
      <charset val="204"/>
    </font>
    <font>
      <b/>
      <sz val="14"/>
      <color rgb="FFFF0000"/>
      <name val="Century Gothic"/>
      <family val="2"/>
      <charset val="204"/>
    </font>
    <font>
      <b/>
      <sz val="12"/>
      <color theme="0"/>
      <name val="Century Gothic"/>
      <family val="2"/>
      <charset val="204"/>
    </font>
    <font>
      <b/>
      <sz val="12"/>
      <color rgb="FFFF0000"/>
      <name val="Calibri"/>
      <family val="2"/>
      <charset val="204"/>
      <scheme val="minor"/>
    </font>
    <font>
      <b/>
      <sz val="12"/>
      <color rgb="FFFF0000"/>
      <name val="Century Gothic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3" borderId="0" xfId="0" applyFill="1"/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left" indent="2"/>
    </xf>
    <xf numFmtId="0" fontId="2" fillId="3" borderId="0" xfId="0" applyFont="1" applyFill="1"/>
    <xf numFmtId="0" fontId="2" fillId="0" borderId="0" xfId="0" applyFont="1"/>
    <xf numFmtId="0" fontId="3" fillId="4" borderId="1" xfId="0" applyFont="1" applyFill="1" applyBorder="1" applyAlignment="1">
      <alignment horizontal="center" vertical="center"/>
    </xf>
    <xf numFmtId="0" fontId="8" fillId="3" borderId="0" xfId="0" applyFont="1" applyFill="1" applyAlignment="1">
      <alignment wrapText="1"/>
    </xf>
    <xf numFmtId="0" fontId="0" fillId="6" borderId="0" xfId="0" applyFill="1"/>
    <xf numFmtId="0" fontId="8" fillId="3" borderId="0" xfId="0" applyFont="1" applyFill="1"/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 wrapText="1"/>
    </xf>
    <xf numFmtId="2" fontId="0" fillId="0" borderId="13" xfId="0" applyNumberFormat="1" applyBorder="1"/>
    <xf numFmtId="2" fontId="4" fillId="5" borderId="7" xfId="0" applyNumberFormat="1" applyFont="1" applyFill="1" applyBorder="1" applyAlignment="1">
      <alignment horizontal="center" vertical="center"/>
    </xf>
    <xf numFmtId="2" fontId="4" fillId="5" borderId="8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1"/>
  <sheetViews>
    <sheetView tabSelected="1" workbookViewId="0">
      <selection activeCell="M14" sqref="M14"/>
    </sheetView>
  </sheetViews>
  <sheetFormatPr defaultRowHeight="14.4"/>
  <cols>
    <col min="1" max="1" width="19.21875" customWidth="1"/>
    <col min="2" max="2" width="11.109375" customWidth="1"/>
    <col min="3" max="3" width="14.21875" customWidth="1"/>
    <col min="4" max="4" width="13.109375" customWidth="1"/>
    <col min="9" max="9" width="12.21875" customWidth="1"/>
    <col min="10" max="10" width="14.21875" customWidth="1"/>
    <col min="11" max="11" width="13.109375" customWidth="1"/>
  </cols>
  <sheetData>
    <row r="1" spans="1:20" ht="14.4" customHeight="1">
      <c r="B1" s="13"/>
      <c r="C1" s="13"/>
      <c r="D1" s="13"/>
      <c r="E1" s="13"/>
    </row>
    <row r="2" spans="1:20" ht="14.4" customHeight="1">
      <c r="B2" s="13"/>
      <c r="C2" s="13"/>
      <c r="D2" s="13"/>
      <c r="E2" s="13"/>
      <c r="I2" t="s">
        <v>24</v>
      </c>
    </row>
    <row r="3" spans="1:20" ht="14.4" customHeight="1">
      <c r="A3" s="1"/>
      <c r="B3" s="16"/>
      <c r="C3" s="17"/>
      <c r="D3" s="17"/>
      <c r="E3" s="5"/>
      <c r="F3" s="5"/>
      <c r="I3" s="26" t="s">
        <v>8</v>
      </c>
      <c r="J3" s="27" t="s">
        <v>9</v>
      </c>
      <c r="K3" s="26" t="s">
        <v>10</v>
      </c>
      <c r="L3" s="26" t="s">
        <v>11</v>
      </c>
      <c r="M3" s="26" t="s">
        <v>12</v>
      </c>
      <c r="N3" s="26" t="s">
        <v>13</v>
      </c>
      <c r="O3" s="26" t="s">
        <v>14</v>
      </c>
      <c r="P3" s="26" t="s">
        <v>15</v>
      </c>
      <c r="Q3" s="26" t="s">
        <v>16</v>
      </c>
      <c r="R3" s="26" t="s">
        <v>17</v>
      </c>
      <c r="S3" s="26" t="s">
        <v>18</v>
      </c>
      <c r="T3" s="26" t="s">
        <v>19</v>
      </c>
    </row>
    <row r="4" spans="1:20" ht="15" customHeight="1" thickBot="1">
      <c r="A4" s="1"/>
      <c r="B4" s="18"/>
      <c r="C4" s="18"/>
      <c r="D4" s="18"/>
      <c r="E4" s="5"/>
      <c r="F4" s="5"/>
      <c r="I4" t="s">
        <v>22</v>
      </c>
      <c r="J4" s="28" t="s">
        <v>20</v>
      </c>
      <c r="K4" s="28">
        <v>800</v>
      </c>
      <c r="L4" s="28">
        <v>9.4</v>
      </c>
      <c r="M4" s="28">
        <v>10.5</v>
      </c>
      <c r="N4" s="28">
        <v>10.199999999999999</v>
      </c>
      <c r="O4" s="28">
        <v>10.1</v>
      </c>
      <c r="P4" s="28">
        <v>10</v>
      </c>
      <c r="Q4" s="28">
        <v>9.8000000000000007</v>
      </c>
      <c r="R4" s="28">
        <v>9.6999999999999993</v>
      </c>
      <c r="S4" s="28">
        <v>8.9</v>
      </c>
      <c r="T4" s="28">
        <v>7.3</v>
      </c>
    </row>
    <row r="5" spans="1:20">
      <c r="A5" s="1"/>
      <c r="B5" s="14" t="s">
        <v>0</v>
      </c>
      <c r="C5" s="14" t="s">
        <v>1</v>
      </c>
      <c r="D5" s="14" t="s">
        <v>2</v>
      </c>
      <c r="E5" s="11" t="s">
        <v>3</v>
      </c>
      <c r="F5" s="5">
        <v>100</v>
      </c>
      <c r="I5" t="s">
        <v>23</v>
      </c>
      <c r="J5" s="28" t="s">
        <v>21</v>
      </c>
      <c r="K5" s="28">
        <v>850</v>
      </c>
      <c r="L5" s="28">
        <v>15.7</v>
      </c>
      <c r="M5" s="28">
        <v>17.600000000000001</v>
      </c>
      <c r="N5" s="28">
        <v>17.5</v>
      </c>
      <c r="O5" s="28">
        <v>17.399999999999999</v>
      </c>
      <c r="P5" s="28">
        <v>17.2</v>
      </c>
      <c r="Q5" s="28">
        <v>16.3</v>
      </c>
      <c r="R5" s="28">
        <v>16.2</v>
      </c>
      <c r="S5" s="28">
        <v>16</v>
      </c>
      <c r="T5" s="28">
        <v>12.2</v>
      </c>
    </row>
    <row r="6" spans="1:20" ht="15" thickBot="1">
      <c r="A6" s="1"/>
      <c r="B6" s="15"/>
      <c r="C6" s="15"/>
      <c r="D6" s="15"/>
      <c r="E6" s="12"/>
      <c r="F6" s="5">
        <v>200</v>
      </c>
    </row>
    <row r="7" spans="1:20" ht="36" customHeight="1" thickBot="1">
      <c r="A7" s="1"/>
      <c r="B7" s="2">
        <v>240</v>
      </c>
      <c r="C7" s="2">
        <v>180</v>
      </c>
      <c r="D7" s="3">
        <v>190</v>
      </c>
      <c r="E7" s="7">
        <v>100</v>
      </c>
      <c r="F7" s="5"/>
    </row>
    <row r="8" spans="1:20" ht="30.6" customHeight="1" thickBot="1">
      <c r="A8" s="8" t="s">
        <v>7</v>
      </c>
      <c r="B8" s="29">
        <f>(B7*C7*D7)/3765</f>
        <v>2180.0796812749004</v>
      </c>
      <c r="C8" s="30"/>
      <c r="D8" s="30"/>
      <c r="E8" s="31"/>
      <c r="F8" s="5"/>
      <c r="I8" t="s">
        <v>25</v>
      </c>
    </row>
    <row r="9" spans="1:20" ht="43.8" thickBot="1">
      <c r="A9" s="10" t="s">
        <v>6</v>
      </c>
      <c r="B9" s="29">
        <f>(B7*C7*D7)/1000000</f>
        <v>8.2080000000000002</v>
      </c>
      <c r="C9" s="30"/>
      <c r="D9" s="30"/>
      <c r="E9" s="31"/>
      <c r="F9" s="5"/>
      <c r="I9" s="26" t="s">
        <v>8</v>
      </c>
      <c r="J9" s="27" t="s">
        <v>9</v>
      </c>
      <c r="K9" s="26" t="s">
        <v>10</v>
      </c>
      <c r="L9" s="26" t="s">
        <v>11</v>
      </c>
      <c r="M9" s="26" t="s">
        <v>12</v>
      </c>
      <c r="N9" s="26" t="s">
        <v>13</v>
      </c>
      <c r="O9" s="26" t="s">
        <v>14</v>
      </c>
      <c r="P9" s="26" t="s">
        <v>15</v>
      </c>
      <c r="Q9" s="26" t="s">
        <v>16</v>
      </c>
      <c r="R9" s="26" t="s">
        <v>17</v>
      </c>
      <c r="S9" s="26" t="s">
        <v>18</v>
      </c>
      <c r="T9" s="26" t="s">
        <v>19</v>
      </c>
    </row>
    <row r="10" spans="1:20" ht="15" thickBot="1">
      <c r="A10" s="9"/>
      <c r="B10" s="5"/>
      <c r="C10" s="5"/>
      <c r="D10" s="5"/>
      <c r="E10" s="5"/>
      <c r="F10" s="5"/>
      <c r="I10" t="s">
        <v>22</v>
      </c>
      <c r="J10" s="28" t="s">
        <v>20</v>
      </c>
      <c r="K10" s="28">
        <v>760</v>
      </c>
      <c r="L10" s="28">
        <v>16.3</v>
      </c>
      <c r="M10" s="28">
        <v>18.2</v>
      </c>
      <c r="N10" s="28">
        <v>18</v>
      </c>
      <c r="O10" s="28">
        <v>17.899999999999999</v>
      </c>
      <c r="P10" s="28">
        <v>17.8</v>
      </c>
      <c r="Q10" s="28">
        <v>17.7</v>
      </c>
      <c r="R10" s="28">
        <v>17.600000000000001</v>
      </c>
      <c r="S10" s="28">
        <v>16.3</v>
      </c>
      <c r="T10" s="28">
        <v>12.9</v>
      </c>
    </row>
    <row r="11" spans="1:20" ht="15.6" customHeight="1">
      <c r="B11" s="24" t="s">
        <v>4</v>
      </c>
      <c r="C11" s="19" t="str">
        <f>IF(OR(E7&gt;=$F$5,B7&gt;=300,C7&gt;=300,D7&gt;=300),"Негабаритный груз","Габаритный груз")</f>
        <v>Негабаритный груз</v>
      </c>
      <c r="D11" s="20"/>
      <c r="E11" s="5"/>
      <c r="F11" s="6"/>
      <c r="I11" t="s">
        <v>23</v>
      </c>
      <c r="J11" s="28" t="s">
        <v>21</v>
      </c>
      <c r="K11" s="28">
        <v>700</v>
      </c>
      <c r="L11" s="28">
        <v>14.7</v>
      </c>
      <c r="M11" s="28">
        <v>16.399999999999999</v>
      </c>
      <c r="N11" s="28">
        <v>16.3</v>
      </c>
      <c r="O11" s="28">
        <v>16.2</v>
      </c>
      <c r="P11" s="28">
        <v>16.100000000000001</v>
      </c>
      <c r="Q11" s="28">
        <v>15.2</v>
      </c>
      <c r="R11" s="28">
        <v>15.1</v>
      </c>
      <c r="S11" s="28">
        <v>14</v>
      </c>
      <c r="T11" s="28">
        <v>11</v>
      </c>
    </row>
    <row r="12" spans="1:20" ht="15" thickBot="1">
      <c r="B12" s="24"/>
      <c r="C12" s="21"/>
      <c r="D12" s="22"/>
      <c r="E12" s="5"/>
      <c r="F12" s="6"/>
    </row>
    <row r="13" spans="1:20">
      <c r="B13" s="1"/>
      <c r="C13" s="1"/>
      <c r="D13" s="1"/>
      <c r="E13" s="1"/>
    </row>
    <row r="14" spans="1:20" ht="17.399999999999999" customHeight="1">
      <c r="B14" s="25" t="s">
        <v>5</v>
      </c>
      <c r="C14" s="23" t="str">
        <f>IF(OR(E7&gt;=$F$6,B7&gt;=240,B9&gt;=2),"Негабаритный груз","Габаритный груз")</f>
        <v>Негабаритный груз</v>
      </c>
      <c r="D14" s="23"/>
      <c r="E14" s="1"/>
    </row>
    <row r="15" spans="1:20">
      <c r="B15" s="25"/>
      <c r="C15" s="23"/>
      <c r="D15" s="23"/>
      <c r="E15" s="1"/>
    </row>
    <row r="16" spans="1:20">
      <c r="B16" s="1"/>
      <c r="C16" s="1"/>
      <c r="D16" s="1"/>
      <c r="E16" s="1"/>
    </row>
    <row r="17" spans="1:1" ht="14.4" customHeight="1"/>
    <row r="18" spans="1:1" ht="14.4" customHeight="1"/>
    <row r="19" spans="1:1">
      <c r="A19" s="4"/>
    </row>
    <row r="20" spans="1:1">
      <c r="A20" s="4"/>
    </row>
    <row r="21" spans="1:1">
      <c r="A21" s="4"/>
    </row>
  </sheetData>
  <mergeCells count="12">
    <mergeCell ref="C11:D12"/>
    <mergeCell ref="B8:E8"/>
    <mergeCell ref="B9:E9"/>
    <mergeCell ref="C14:D15"/>
    <mergeCell ref="B11:B12"/>
    <mergeCell ref="B14:B15"/>
    <mergeCell ref="E5:E6"/>
    <mergeCell ref="B1:E2"/>
    <mergeCell ref="B5:B6"/>
    <mergeCell ref="C5:C6"/>
    <mergeCell ref="D5:D6"/>
    <mergeCell ref="B3:D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Расчет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User02</cp:lastModifiedBy>
  <dcterms:created xsi:type="dcterms:W3CDTF">2013-12-03T13:49:24Z</dcterms:created>
  <dcterms:modified xsi:type="dcterms:W3CDTF">2013-12-04T13:30:23Z</dcterms:modified>
</cp:coreProperties>
</file>