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/>
  </bookViews>
  <sheets>
    <sheet name="Ноябрь" sheetId="2" r:id="rId1"/>
  </sheets>
  <externalReferences>
    <externalReference r:id="rId2"/>
  </externalReferences>
  <definedNames>
    <definedName name="Календарный_год">[1]Январь!$AG$4</definedName>
    <definedName name="Ключ_болен">[1]Январь!$R$14</definedName>
    <definedName name="Ключ_личный">[1]Январь!$K$14</definedName>
    <definedName name="Ключ_настраиваемый_1">[1]Январь!$V$14</definedName>
    <definedName name="Ключ_настраиваемый_2">[1]Январь!$AB$14</definedName>
    <definedName name="Ключ_отпуск">[1]Январь!$G$14</definedName>
    <definedName name="Название_месяца" localSheetId="0">Ноябрь!$A$4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" i="2"/>
  <c r="AK7"/>
  <c r="AI7"/>
  <c r="AH7"/>
  <c r="D14" l="1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</calcChain>
</file>

<file path=xl/sharedStrings.xml><?xml version="1.0" encoding="utf-8"?>
<sst xmlns="http://schemas.openxmlformats.org/spreadsheetml/2006/main" count="68" uniqueCount="55">
  <si>
    <t>График смен</t>
  </si>
  <si>
    <t>Кол-во отработанных дней/ночей</t>
  </si>
  <si>
    <t>Всего часов</t>
  </si>
  <si>
    <t>Подпись сотрудника</t>
  </si>
  <si>
    <t>№ n/n</t>
  </si>
  <si>
    <t>Имя сотрудника</t>
  </si>
  <si>
    <t>Табельный номер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</si>
  <si>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</si>
  <si>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</si>
  <si>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</si>
  <si>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</si>
  <si>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</si>
  <si>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</si>
  <si>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</si>
  <si>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</si>
  <si>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</si>
  <si>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</si>
  <si>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</si>
  <si>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</si>
  <si>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</si>
  <si>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</si>
  <si>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</si>
  <si>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</si>
  <si>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</si>
  <si>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</si>
  <si>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</si>
  <si>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</si>
  <si>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</si>
  <si>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</si>
  <si>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</si>
  <si>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</si>
  <si>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</si>
  <si>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</si>
  <si>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</si>
  <si>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</si>
  <si>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</si>
  <si>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</si>
  <si>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День</t>
  </si>
  <si>
    <t>Ночь</t>
  </si>
  <si>
    <t>Всего</t>
  </si>
  <si>
    <t>Сотрудник 1</t>
  </si>
  <si>
    <t>Д</t>
  </si>
  <si>
    <t>Н</t>
  </si>
  <si>
    <t>Сотрудник 2</t>
  </si>
  <si>
    <t>Сотрудник 3</t>
  </si>
  <si>
    <t>Сотрудник 4</t>
  </si>
  <si>
    <t>Сотрудник 5</t>
  </si>
  <si>
    <t>О</t>
  </si>
  <si>
    <t>Отпуск</t>
  </si>
  <si>
    <t>Л</t>
  </si>
  <si>
    <t>По личным причинам</t>
  </si>
  <si>
    <t>Б</t>
  </si>
  <si>
    <t>Болезнь</t>
  </si>
  <si>
    <t>Пользовательск. 1</t>
  </si>
  <si>
    <t>Пользовательск. 2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</si>
</sst>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0;0;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2"/>
      <name val="Arial"/>
      <family val="2"/>
    </font>
    <font>
      <sz val="18"/>
      <color theme="3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color rgb="FF663300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633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663300"/>
      <name val="Calibri Light"/>
      <family val="2"/>
      <scheme val="major"/>
    </font>
    <font>
      <b/>
      <sz val="11"/>
      <color rgb="FF663300"/>
      <name val="Calibri Light"/>
      <family val="2"/>
      <scheme val="major"/>
    </font>
    <font>
      <sz val="11"/>
      <color rgb="FF6633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20651875362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63300"/>
        <bgColor indexed="64"/>
      </patternFill>
    </fill>
  </fills>
  <borders count="24">
    <border>
      <left/>
      <right/>
      <top/>
      <bottom/>
      <diagonal/>
    </border>
    <border>
      <left style="thin">
        <color rgb="FF663300"/>
      </left>
      <right/>
      <top style="thin">
        <color rgb="FF663300"/>
      </top>
      <bottom/>
      <diagonal/>
    </border>
    <border>
      <left/>
      <right/>
      <top style="thin">
        <color rgb="FF663300"/>
      </top>
      <bottom/>
      <diagonal/>
    </border>
    <border>
      <left/>
      <right style="thin">
        <color rgb="FF663300"/>
      </right>
      <top style="thin">
        <color rgb="FF663300"/>
      </top>
      <bottom/>
      <diagonal/>
    </border>
    <border>
      <left style="thin">
        <color rgb="FF663300"/>
      </left>
      <right style="thin">
        <color rgb="FF663300"/>
      </right>
      <top style="thin">
        <color rgb="FF663300"/>
      </top>
      <bottom style="thin">
        <color rgb="FF663300"/>
      </bottom>
      <diagonal/>
    </border>
    <border>
      <left style="thin">
        <color rgb="FF663300"/>
      </left>
      <right style="thin">
        <color rgb="FF663300"/>
      </right>
      <top style="thin">
        <color rgb="FF663300"/>
      </top>
      <bottom/>
      <diagonal/>
    </border>
    <border>
      <left style="thin">
        <color rgb="FF663300"/>
      </left>
      <right/>
      <top/>
      <bottom style="thin">
        <color rgb="FF663300"/>
      </bottom>
      <diagonal/>
    </border>
    <border>
      <left/>
      <right/>
      <top/>
      <bottom style="thin">
        <color rgb="FF663300"/>
      </bottom>
      <diagonal/>
    </border>
    <border>
      <left/>
      <right style="thin">
        <color rgb="FF663300"/>
      </right>
      <top/>
      <bottom style="thin">
        <color rgb="FF663300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663300"/>
      </right>
      <top/>
      <bottom/>
      <diagonal/>
    </border>
    <border>
      <left style="thin">
        <color rgb="FF663300"/>
      </left>
      <right style="thin">
        <color rgb="FF66330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663300"/>
      </left>
      <right style="thin">
        <color rgb="FF663300"/>
      </right>
      <top/>
      <bottom style="thin">
        <color rgb="FF663300"/>
      </bottom>
      <diagonal/>
    </border>
    <border>
      <left style="thin">
        <color rgb="FF663300"/>
      </left>
      <right style="thin">
        <color rgb="FF663300"/>
      </right>
      <top/>
      <bottom style="thin">
        <color theme="2" tint="-9.9917600024414813E-2"/>
      </bottom>
      <diagonal/>
    </border>
    <border>
      <left style="thin">
        <color rgb="FF663300"/>
      </left>
      <right style="thin">
        <color rgb="FF663300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rgb="FF663300"/>
      </left>
      <right style="thin">
        <color rgb="FF663300"/>
      </right>
      <top style="thin">
        <color theme="2" tint="-9.9917600024414813E-2"/>
      </top>
      <bottom/>
      <diagonal/>
    </border>
    <border>
      <left style="thin">
        <color rgb="FF663300"/>
      </left>
      <right style="thin">
        <color rgb="FF663300"/>
      </right>
      <top style="thin">
        <color theme="2" tint="-9.9917600024414813E-2"/>
      </top>
      <bottom style="thin">
        <color rgb="FF663300"/>
      </bottom>
      <diagonal/>
    </border>
    <border>
      <left style="thin">
        <color theme="0"/>
      </left>
      <right/>
      <top/>
      <bottom style="thin">
        <color rgb="FF663300"/>
      </bottom>
      <diagonal/>
    </border>
    <border>
      <left style="thin">
        <color rgb="FF663300"/>
      </left>
      <right style="thin">
        <color rgb="FF663300"/>
      </right>
      <top style="thin">
        <color rgb="FF663300"/>
      </top>
      <bottom style="thin">
        <color indexed="64"/>
      </bottom>
      <diagonal/>
    </border>
    <border>
      <left style="thin">
        <color rgb="FF663300"/>
      </left>
      <right style="thin">
        <color rgb="FF663300"/>
      </right>
      <top style="thin">
        <color rgb="FF663300"/>
      </top>
      <bottom style="thin">
        <color theme="0" tint="-0.24994659260841701"/>
      </bottom>
      <diagonal/>
    </border>
    <border>
      <left style="thin">
        <color rgb="FF663300"/>
      </left>
      <right style="thin">
        <color rgb="FF6633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663300"/>
      </left>
      <right style="thin">
        <color rgb="FF663300"/>
      </right>
      <top style="thin">
        <color theme="0" tint="-0.24994659260841701"/>
      </top>
      <bottom style="thin">
        <color rgb="FF663300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 indent="2"/>
    </xf>
    <xf numFmtId="0" fontId="2" fillId="0" borderId="0" xfId="1" applyFont="1" applyFill="1" applyAlignment="1">
      <alignment vertical="center"/>
    </xf>
    <xf numFmtId="0" fontId="1" fillId="0" borderId="0" xfId="1" applyBorder="1" applyAlignment="1">
      <alignment vertical="top"/>
    </xf>
    <xf numFmtId="0" fontId="2" fillId="0" borderId="0" xfId="1" applyFont="1" applyFill="1" applyAlignment="1">
      <alignment vertical="top"/>
    </xf>
    <xf numFmtId="0" fontId="3" fillId="0" borderId="0" xfId="1" applyFont="1" applyBorder="1" applyAlignment="1">
      <alignment vertical="top"/>
    </xf>
    <xf numFmtId="0" fontId="1" fillId="0" borderId="0" xfId="1"/>
    <xf numFmtId="0" fontId="2" fillId="0" borderId="0" xfId="1" applyFont="1" applyFill="1" applyAlignment="1">
      <alignment horizontal="center" vertical="center"/>
    </xf>
    <xf numFmtId="0" fontId="7" fillId="3" borderId="9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49" fontId="8" fillId="0" borderId="4" xfId="1" applyNumberFormat="1" applyFont="1" applyFill="1" applyBorder="1" applyAlignment="1">
      <alignment horizontal="left" vertical="center" wrapText="1" indent="1"/>
    </xf>
    <xf numFmtId="49" fontId="1" fillId="0" borderId="4" xfId="1" applyNumberFormat="1" applyFont="1" applyFill="1" applyBorder="1" applyAlignment="1">
      <alignment horizontal="left" vertical="center" indent="1"/>
    </xf>
    <xf numFmtId="0" fontId="10" fillId="2" borderId="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49" fontId="1" fillId="0" borderId="15" xfId="1" applyNumberFormat="1" applyFont="1" applyFill="1" applyBorder="1" applyAlignment="1">
      <alignment horizontal="left" vertical="center" wrapText="1" indent="2"/>
    </xf>
    <xf numFmtId="49" fontId="1" fillId="0" borderId="5" xfId="1" applyNumberFormat="1" applyFont="1" applyFill="1" applyBorder="1" applyAlignment="1">
      <alignment horizontal="left" vertical="center" wrapText="1" indent="2"/>
    </xf>
    <xf numFmtId="0" fontId="11" fillId="4" borderId="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49" fontId="1" fillId="0" borderId="16" xfId="1" applyNumberFormat="1" applyFont="1" applyFill="1" applyBorder="1" applyAlignment="1">
      <alignment horizontal="left" vertical="center" wrapText="1" indent="2"/>
    </xf>
    <xf numFmtId="49" fontId="1" fillId="0" borderId="17" xfId="1" applyNumberFormat="1" applyFont="1" applyFill="1" applyBorder="1" applyAlignment="1">
      <alignment horizontal="left" vertical="center" wrapText="1" indent="2"/>
    </xf>
    <xf numFmtId="0" fontId="11" fillId="5" borderId="4" xfId="1" applyFont="1" applyFill="1" applyBorder="1" applyAlignment="1">
      <alignment horizontal="center" vertical="center"/>
    </xf>
    <xf numFmtId="49" fontId="1" fillId="0" borderId="18" xfId="1" applyNumberFormat="1" applyFont="1" applyFill="1" applyBorder="1" applyAlignment="1">
      <alignment horizontal="left" vertical="center" wrapText="1" indent="2"/>
    </xf>
    <xf numFmtId="0" fontId="11" fillId="4" borderId="20" xfId="1" applyFont="1" applyFill="1" applyBorder="1" applyAlignment="1">
      <alignment horizontal="center" vertical="center"/>
    </xf>
    <xf numFmtId="165" fontId="12" fillId="6" borderId="0" xfId="1" applyNumberFormat="1" applyFont="1" applyFill="1" applyBorder="1" applyAlignment="1">
      <alignment vertical="center"/>
    </xf>
    <xf numFmtId="165" fontId="1" fillId="6" borderId="0" xfId="1" applyNumberFormat="1" applyFont="1" applyFill="1" applyBorder="1" applyAlignment="1">
      <alignment horizontal="center" vertical="center"/>
    </xf>
    <xf numFmtId="165" fontId="13" fillId="7" borderId="0" xfId="1" applyNumberFormat="1" applyFont="1" applyFill="1" applyBorder="1" applyAlignment="1">
      <alignment horizontal="center" vertical="center"/>
    </xf>
    <xf numFmtId="165" fontId="14" fillId="8" borderId="0" xfId="1" applyNumberFormat="1" applyFont="1" applyFill="1" applyBorder="1" applyAlignment="1">
      <alignment horizontal="left" vertical="center"/>
    </xf>
    <xf numFmtId="0" fontId="2" fillId="8" borderId="0" xfId="1" applyFont="1" applyFill="1" applyAlignment="1">
      <alignment vertical="center"/>
    </xf>
    <xf numFmtId="165" fontId="13" fillId="9" borderId="0" xfId="1" applyNumberFormat="1" applyFont="1" applyFill="1" applyBorder="1" applyAlignment="1">
      <alignment horizontal="center" vertical="center"/>
    </xf>
    <xf numFmtId="165" fontId="13" fillId="8" borderId="0" xfId="1" applyNumberFormat="1" applyFont="1" applyFill="1" applyBorder="1" applyAlignment="1">
      <alignment horizontal="center" vertical="center"/>
    </xf>
    <xf numFmtId="165" fontId="13" fillId="10" borderId="0" xfId="1" applyNumberFormat="1" applyFont="1" applyFill="1" applyBorder="1" applyAlignment="1">
      <alignment horizontal="center" vertical="center"/>
    </xf>
    <xf numFmtId="165" fontId="13" fillId="11" borderId="0" xfId="1" applyNumberFormat="1" applyFont="1" applyFill="1" applyBorder="1" applyAlignment="1">
      <alignment horizontal="center" vertical="center"/>
    </xf>
    <xf numFmtId="165" fontId="13" fillId="12" borderId="0" xfId="1" applyNumberFormat="1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/>
    </xf>
    <xf numFmtId="49" fontId="2" fillId="0" borderId="0" xfId="1" applyNumberFormat="1" applyFont="1"/>
    <xf numFmtId="0" fontId="10" fillId="4" borderId="0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9" fillId="13" borderId="0" xfId="1" applyFont="1" applyFill="1" applyBorder="1" applyAlignment="1">
      <alignment horizontal="center" vertical="center"/>
    </xf>
    <xf numFmtId="0" fontId="9" fillId="13" borderId="13" xfId="1" applyFont="1" applyFill="1" applyBorder="1" applyAlignment="1">
      <alignment horizontal="center" vertical="center"/>
    </xf>
    <xf numFmtId="0" fontId="9" fillId="13" borderId="13" xfId="1" applyNumberFormat="1" applyFont="1" applyFill="1" applyBorder="1" applyAlignment="1">
      <alignment horizontal="center" vertical="center"/>
    </xf>
    <xf numFmtId="49" fontId="1" fillId="0" borderId="5" xfId="1" applyNumberFormat="1" applyFont="1" applyFill="1" applyBorder="1" applyAlignment="1">
      <alignment horizontal="center" vertical="center" wrapText="1"/>
    </xf>
    <xf numFmtId="49" fontId="1" fillId="0" borderId="21" xfId="1" applyNumberFormat="1" applyFont="1" applyFill="1" applyBorder="1" applyAlignment="1">
      <alignment horizontal="left" vertical="center" wrapText="1" indent="2"/>
    </xf>
    <xf numFmtId="49" fontId="1" fillId="0" borderId="22" xfId="1" applyNumberFormat="1" applyFont="1" applyFill="1" applyBorder="1" applyAlignment="1">
      <alignment horizontal="left" vertical="center" wrapText="1" indent="2"/>
    </xf>
    <xf numFmtId="49" fontId="1" fillId="0" borderId="23" xfId="1" applyNumberFormat="1" applyFont="1" applyFill="1" applyBorder="1" applyAlignment="1">
      <alignment horizontal="left" vertical="center" wrapText="1" indent="2"/>
    </xf>
    <xf numFmtId="0" fontId="17" fillId="2" borderId="4" xfId="1" applyFont="1" applyFill="1" applyBorder="1" applyAlignment="1">
      <alignment horizontal="center" vertical="center" wrapText="1"/>
    </xf>
    <xf numFmtId="49" fontId="2" fillId="0" borderId="13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164" fontId="15" fillId="2" borderId="1" xfId="1" applyNumberFormat="1" applyFont="1" applyFill="1" applyBorder="1" applyAlignment="1">
      <alignment horizontal="center" vertical="center"/>
    </xf>
    <xf numFmtId="164" fontId="15" fillId="2" borderId="2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164" fontId="15" fillId="2" borderId="6" xfId="1" applyNumberFormat="1" applyFont="1" applyFill="1" applyBorder="1" applyAlignment="1">
      <alignment horizontal="center" vertical="center"/>
    </xf>
    <xf numFmtId="164" fontId="15" fillId="2" borderId="7" xfId="1" applyNumberFormat="1" applyFont="1" applyFill="1" applyBorder="1" applyAlignment="1">
      <alignment horizontal="center" vertical="center"/>
    </xf>
    <xf numFmtId="164" fontId="15" fillId="2" borderId="8" xfId="1" applyNumberFormat="1" applyFont="1" applyFill="1" applyBorder="1" applyAlignment="1">
      <alignment horizontal="center" vertical="center"/>
    </xf>
    <xf numFmtId="0" fontId="15" fillId="2" borderId="2" xfId="1" applyNumberFormat="1" applyFont="1" applyFill="1" applyBorder="1" applyAlignment="1">
      <alignment horizontal="center" vertical="center"/>
    </xf>
    <xf numFmtId="0" fontId="15" fillId="2" borderId="3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</cellXfs>
  <cellStyles count="3">
    <cellStyle name="Заголовок 1 2" xfId="2"/>
    <cellStyle name="Обычный" xfId="0" builtinId="0"/>
    <cellStyle name="Обычный 2" xfId="1"/>
  </cellStyles>
  <dxfs count="20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57;&#1084;&#1077;&#1085;_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AG4">
            <v>2013</v>
          </cell>
        </row>
        <row r="14">
          <cell r="B14" t="str">
            <v>Цветная отметка</v>
          </cell>
          <cell r="G14" t="str">
            <v>О</v>
          </cell>
          <cell r="K14" t="str">
            <v>Л</v>
          </cell>
          <cell r="R14" t="str">
            <v>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AN18"/>
  <sheetViews>
    <sheetView showGridLines="0" tabSelected="1" topLeftCell="B1" zoomScaleNormal="100" workbookViewId="0">
      <selection activeCell="I6" sqref="I6"/>
    </sheetView>
  </sheetViews>
  <sheetFormatPr defaultColWidth="9.109375" defaultRowHeight="15" customHeight="1"/>
  <cols>
    <col min="1" max="1" width="5.44140625" style="1" customWidth="1"/>
    <col min="2" max="2" width="18.6640625" style="39" customWidth="1"/>
    <col min="3" max="3" width="13.109375" style="39" customWidth="1"/>
    <col min="4" max="31" width="4" style="2" customWidth="1"/>
    <col min="32" max="33" width="4.33203125" style="2" customWidth="1"/>
    <col min="34" max="34" width="7.6640625" style="2" customWidth="1"/>
    <col min="35" max="35" width="8.5546875" style="3" customWidth="1"/>
    <col min="36" max="36" width="9.33203125" style="2" customWidth="1"/>
    <col min="37" max="37" width="8.33203125" style="1" customWidth="1"/>
    <col min="38" max="38" width="23.5546875" style="1" customWidth="1"/>
    <col min="39" max="39" width="10.44140625" style="1" customWidth="1"/>
    <col min="40" max="16384" width="9.109375" style="1"/>
  </cols>
  <sheetData>
    <row r="1" spans="1:40" ht="15" customHeight="1">
      <c r="B1" s="56"/>
      <c r="C1" s="56"/>
      <c r="D1" s="56"/>
      <c r="E1" s="56"/>
      <c r="F1" s="56"/>
    </row>
    <row r="2" spans="1:40" ht="15" customHeight="1">
      <c r="B2" s="56"/>
      <c r="C2" s="56"/>
      <c r="D2" s="56"/>
      <c r="E2" s="56"/>
      <c r="F2" s="56"/>
    </row>
    <row r="3" spans="1:40" s="4" customFormat="1" ht="56.25" customHeight="1">
      <c r="B3" s="56"/>
      <c r="C3" s="56"/>
      <c r="D3" s="56"/>
      <c r="E3" s="56"/>
      <c r="F3" s="5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6"/>
      <c r="AG3" s="7"/>
      <c r="AH3" s="8"/>
      <c r="AI3" s="8"/>
      <c r="AJ3" s="9"/>
    </row>
    <row r="4" spans="1:40" ht="30.75" customHeight="1">
      <c r="A4" s="57">
        <v>41579</v>
      </c>
      <c r="B4" s="58"/>
      <c r="C4" s="59"/>
      <c r="D4" s="63" t="s">
        <v>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  <c r="AH4" s="65" t="s">
        <v>1</v>
      </c>
      <c r="AI4" s="65"/>
      <c r="AJ4" s="65"/>
      <c r="AK4" s="66" t="s">
        <v>2</v>
      </c>
      <c r="AL4" s="67" t="s">
        <v>3</v>
      </c>
    </row>
    <row r="5" spans="1:40" ht="24" customHeight="1">
      <c r="A5" s="60"/>
      <c r="B5" s="61"/>
      <c r="C5" s="62"/>
      <c r="D5" s="10" t="str">
        <f>TEXT(WEEKDAY(DATE(Календарный_год,11,1),1),"aaa")</f>
        <v>Пт</v>
      </c>
      <c r="E5" s="11" t="str">
        <f>TEXT(WEEKDAY(DATE(Календарный_год,11,2),1),"aaa")</f>
        <v>Сб</v>
      </c>
      <c r="F5" s="11" t="str">
        <f>TEXT(WEEKDAY(DATE(Календарный_год,11,3),1),"aaa")</f>
        <v>Вс</v>
      </c>
      <c r="G5" s="11" t="str">
        <f>TEXT(WEEKDAY(DATE(Календарный_год,11,4),1),"aaa")</f>
        <v>Пн</v>
      </c>
      <c r="H5" s="11" t="str">
        <f>TEXT(WEEKDAY(DATE(Календарный_год,11,5),1),"aaa")</f>
        <v>Вт</v>
      </c>
      <c r="I5" s="11" t="str">
        <f>TEXT(WEEKDAY(DATE(Календарный_год,11,6),1),"aaa")</f>
        <v>Ср</v>
      </c>
      <c r="J5" s="11" t="str">
        <f>TEXT(WEEKDAY(DATE(Календарный_год,11,7),1),"aaa")</f>
        <v>Чт</v>
      </c>
      <c r="K5" s="11" t="str">
        <f>TEXT(WEEKDAY(DATE(Календарный_год,11,8),1),"aaa")</f>
        <v>Пт</v>
      </c>
      <c r="L5" s="11" t="str">
        <f>TEXT(WEEKDAY(DATE(Календарный_год,11,9),1),"aaa")</f>
        <v>Сб</v>
      </c>
      <c r="M5" s="11" t="str">
        <f>TEXT(WEEKDAY(DATE(Календарный_год,11,10),1),"aaa")</f>
        <v>Вс</v>
      </c>
      <c r="N5" s="11" t="str">
        <f>TEXT(WEEKDAY(DATE(Календарный_год,11,11),1),"aaa")</f>
        <v>Пн</v>
      </c>
      <c r="O5" s="11" t="str">
        <f>TEXT(WEEKDAY(DATE(Календарный_год,11,12),1),"aaa")</f>
        <v>Вт</v>
      </c>
      <c r="P5" s="11" t="str">
        <f>TEXT(WEEKDAY(DATE(Календарный_год,11,13),1),"aaa")</f>
        <v>Ср</v>
      </c>
      <c r="Q5" s="11" t="str">
        <f>TEXT(WEEKDAY(DATE(Календарный_год,11,14),1),"aaa")</f>
        <v>Чт</v>
      </c>
      <c r="R5" s="11" t="str">
        <f>TEXT(WEEKDAY(DATE(Календарный_год,11,15),1),"aaa")</f>
        <v>Пт</v>
      </c>
      <c r="S5" s="11" t="str">
        <f>TEXT(WEEKDAY(DATE(Календарный_год,11,16),1),"aaa")</f>
        <v>Сб</v>
      </c>
      <c r="T5" s="11" t="str">
        <f>TEXT(WEEKDAY(DATE(Календарный_год,11,17),1),"aaa")</f>
        <v>Вс</v>
      </c>
      <c r="U5" s="11" t="str">
        <f>TEXT(WEEKDAY(DATE(Календарный_год,11,18),1),"aaa")</f>
        <v>Пн</v>
      </c>
      <c r="V5" s="11" t="str">
        <f>TEXT(WEEKDAY(DATE(Календарный_год,11,19),1),"aaa")</f>
        <v>Вт</v>
      </c>
      <c r="W5" s="11" t="str">
        <f>TEXT(WEEKDAY(DATE(Календарный_год,11,20),1),"aaa")</f>
        <v>Ср</v>
      </c>
      <c r="X5" s="11" t="str">
        <f>TEXT(WEEKDAY(DATE(Календарный_год,11,21),1),"aaa")</f>
        <v>Чт</v>
      </c>
      <c r="Y5" s="11" t="str">
        <f>TEXT(WEEKDAY(DATE(Календарный_год,11,22),1),"aaa")</f>
        <v>Пт</v>
      </c>
      <c r="Z5" s="11" t="str">
        <f>TEXT(WEEKDAY(DATE(Календарный_год,11,23),1),"aaa")</f>
        <v>Сб</v>
      </c>
      <c r="AA5" s="11" t="str">
        <f>TEXT(WEEKDAY(DATE(Календарный_год,11,24),1),"aaa")</f>
        <v>Вс</v>
      </c>
      <c r="AB5" s="11" t="str">
        <f>TEXT(WEEKDAY(DATE(Календарный_год,11,25),1),"aaa")</f>
        <v>Пн</v>
      </c>
      <c r="AC5" s="11" t="str">
        <f>TEXT(WEEKDAY(DATE(Календарный_год,11,26),1),"aaa")</f>
        <v>Вт</v>
      </c>
      <c r="AD5" s="11" t="str">
        <f>TEXT(WEEKDAY(DATE(Календарный_год,11,27),1),"aaa")</f>
        <v>Ср</v>
      </c>
      <c r="AE5" s="11" t="str">
        <f>TEXT(WEEKDAY(DATE(Календарный_год,11,28),1),"aaa")</f>
        <v>Чт</v>
      </c>
      <c r="AF5" s="11" t="str">
        <f>TEXT(WEEKDAY(DATE(Календарный_год,11,29),1),"aaa")</f>
        <v>Пт</v>
      </c>
      <c r="AG5" s="12" t="str">
        <f>TEXT(WEEKDAY(DATE(Календарный_год,11,30),1),"aaa")</f>
        <v>Сб</v>
      </c>
      <c r="AH5" s="65"/>
      <c r="AI5" s="65"/>
      <c r="AJ5" s="65"/>
      <c r="AK5" s="66"/>
      <c r="AL5" s="68"/>
    </row>
    <row r="6" spans="1:40" s="18" customFormat="1" ht="28.5" customHeight="1">
      <c r="A6" s="13" t="s">
        <v>4</v>
      </c>
      <c r="B6" s="14" t="s">
        <v>5</v>
      </c>
      <c r="C6" s="49" t="s">
        <v>6</v>
      </c>
      <c r="D6" s="46" t="s">
        <v>7</v>
      </c>
      <c r="E6" s="47" t="s">
        <v>8</v>
      </c>
      <c r="F6" s="47" t="s">
        <v>9</v>
      </c>
      <c r="G6" s="47" t="s">
        <v>10</v>
      </c>
      <c r="H6" s="47" t="s">
        <v>11</v>
      </c>
      <c r="I6" s="47" t="s">
        <v>12</v>
      </c>
      <c r="J6" s="47" t="s">
        <v>13</v>
      </c>
      <c r="K6" s="47" t="s">
        <v>14</v>
      </c>
      <c r="L6" s="47" t="s">
        <v>15</v>
      </c>
      <c r="M6" s="47" t="s">
        <v>16</v>
      </c>
      <c r="N6" s="47" t="s">
        <v>17</v>
      </c>
      <c r="O6" s="47" t="s">
        <v>18</v>
      </c>
      <c r="P6" s="47" t="s">
        <v>19</v>
      </c>
      <c r="Q6" s="47" t="s">
        <v>20</v>
      </c>
      <c r="R6" s="47" t="s">
        <v>21</v>
      </c>
      <c r="S6" s="47" t="s">
        <v>22</v>
      </c>
      <c r="T6" s="47" t="s">
        <v>23</v>
      </c>
      <c r="U6" s="47" t="s">
        <v>24</v>
      </c>
      <c r="V6" s="47" t="s">
        <v>25</v>
      </c>
      <c r="W6" s="47" t="s">
        <v>26</v>
      </c>
      <c r="X6" s="47" t="s">
        <v>27</v>
      </c>
      <c r="Y6" s="47" t="s">
        <v>28</v>
      </c>
      <c r="Z6" s="47" t="s">
        <v>29</v>
      </c>
      <c r="AA6" s="47" t="s">
        <v>30</v>
      </c>
      <c r="AB6" s="47" t="s">
        <v>31</v>
      </c>
      <c r="AC6" s="47" t="s">
        <v>32</v>
      </c>
      <c r="AD6" s="47" t="s">
        <v>33</v>
      </c>
      <c r="AE6" s="47" t="s">
        <v>34</v>
      </c>
      <c r="AF6" s="48" t="s">
        <v>35</v>
      </c>
      <c r="AG6" s="47" t="s">
        <v>36</v>
      </c>
      <c r="AH6" s="53" t="s">
        <v>37</v>
      </c>
      <c r="AI6" s="15" t="s">
        <v>38</v>
      </c>
      <c r="AJ6" s="15" t="s">
        <v>39</v>
      </c>
      <c r="AK6" s="66"/>
      <c r="AL6" s="69"/>
      <c r="AM6" s="16"/>
      <c r="AN6" s="17"/>
    </row>
    <row r="7" spans="1:40" s="18" customFormat="1" ht="24" customHeight="1">
      <c r="A7" s="19"/>
      <c r="B7" s="20" t="s">
        <v>40</v>
      </c>
      <c r="C7" s="50"/>
      <c r="D7" s="40" t="s">
        <v>41</v>
      </c>
      <c r="E7" s="41"/>
      <c r="F7" s="41"/>
      <c r="G7" s="41"/>
      <c r="H7" s="41" t="s">
        <v>41</v>
      </c>
      <c r="I7" s="41"/>
      <c r="J7" s="41" t="s">
        <v>41</v>
      </c>
      <c r="K7" s="41"/>
      <c r="L7" s="41"/>
      <c r="M7" s="41" t="s">
        <v>41</v>
      </c>
      <c r="N7" s="41" t="s">
        <v>41</v>
      </c>
      <c r="O7" s="41"/>
      <c r="P7" s="41"/>
      <c r="Q7" s="41"/>
      <c r="R7" s="41" t="s">
        <v>41</v>
      </c>
      <c r="S7" s="41" t="s">
        <v>42</v>
      </c>
      <c r="T7" s="41"/>
      <c r="U7" s="41" t="s">
        <v>41</v>
      </c>
      <c r="V7" s="41" t="s">
        <v>42</v>
      </c>
      <c r="W7" s="41"/>
      <c r="X7" s="41" t="s">
        <v>41</v>
      </c>
      <c r="Y7" s="41" t="s">
        <v>41</v>
      </c>
      <c r="Z7" s="41"/>
      <c r="AA7" s="41"/>
      <c r="AB7" s="41" t="s">
        <v>41</v>
      </c>
      <c r="AC7" s="41" t="s">
        <v>42</v>
      </c>
      <c r="AD7" s="41"/>
      <c r="AE7" s="41"/>
      <c r="AF7" s="41" t="s">
        <v>41</v>
      </c>
      <c r="AG7" s="41" t="s">
        <v>42</v>
      </c>
      <c r="AH7" s="21">
        <f>COUNTIF($D7:$AG7,"д")</f>
        <v>11</v>
      </c>
      <c r="AI7" s="21">
        <f>COUNTIF($D7:$AG7,"н")</f>
        <v>4</v>
      </c>
      <c r="AJ7" s="21">
        <f>AH7+AI7</f>
        <v>15</v>
      </c>
      <c r="AK7" s="21">
        <f>AJ7*11</f>
        <v>165</v>
      </c>
      <c r="AL7" s="22"/>
      <c r="AM7" s="16"/>
      <c r="AN7" s="17"/>
    </row>
    <row r="8" spans="1:40" s="18" customFormat="1" ht="23.25" customHeight="1">
      <c r="A8" s="23"/>
      <c r="B8" s="24" t="s">
        <v>43</v>
      </c>
      <c r="C8" s="51"/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25"/>
      <c r="AI8" s="25"/>
      <c r="AJ8" s="25"/>
      <c r="AK8" s="25"/>
      <c r="AL8" s="22"/>
      <c r="AM8" s="16"/>
      <c r="AN8" s="17"/>
    </row>
    <row r="9" spans="1:40" ht="18.75" customHeight="1">
      <c r="A9" s="23"/>
      <c r="B9" s="24" t="s">
        <v>44</v>
      </c>
      <c r="C9" s="51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21"/>
      <c r="AI9" s="21"/>
      <c r="AJ9" s="21"/>
      <c r="AK9" s="21"/>
      <c r="AL9" s="22"/>
      <c r="AM9" s="16"/>
      <c r="AN9" s="2"/>
    </row>
    <row r="10" spans="1:40" ht="19.5" customHeight="1">
      <c r="A10" s="23"/>
      <c r="B10" s="24" t="s">
        <v>45</v>
      </c>
      <c r="C10" s="51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25"/>
      <c r="AI10" s="25"/>
      <c r="AJ10" s="25"/>
      <c r="AK10" s="25"/>
      <c r="AL10" s="22"/>
      <c r="AM10" s="16"/>
      <c r="AN10" s="2"/>
    </row>
    <row r="11" spans="1:40" s="2" customFormat="1" ht="21" customHeight="1">
      <c r="A11" s="26"/>
      <c r="B11" s="26" t="s">
        <v>46</v>
      </c>
      <c r="C11" s="52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21"/>
      <c r="AI11" s="21"/>
      <c r="AJ11" s="21"/>
      <c r="AK11" s="27"/>
      <c r="AL11" s="22"/>
      <c r="AM11" s="16"/>
    </row>
    <row r="12" spans="1:40" customFormat="1" ht="14.4"/>
    <row r="13" spans="1:40" ht="15" customHeight="1">
      <c r="A13" s="18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40" ht="15" customHeight="1">
      <c r="A14" s="18"/>
      <c r="B14" s="8"/>
      <c r="C14" s="8"/>
      <c r="D14" s="28" t="str">
        <f>[1]Январь!B14</f>
        <v>Цветная отметка</v>
      </c>
      <c r="E14" s="28"/>
      <c r="F14" s="28"/>
      <c r="G14" s="28"/>
      <c r="H14" s="29"/>
      <c r="I14" s="30" t="s">
        <v>47</v>
      </c>
      <c r="J14" s="31" t="s">
        <v>48</v>
      </c>
      <c r="K14" s="32"/>
      <c r="L14" s="32"/>
      <c r="M14" s="33" t="s">
        <v>49</v>
      </c>
      <c r="N14" s="31" t="s">
        <v>50</v>
      </c>
      <c r="O14" s="32"/>
      <c r="P14" s="32"/>
      <c r="Q14" s="34"/>
      <c r="R14" s="34"/>
      <c r="S14" s="34"/>
      <c r="T14" s="35" t="s">
        <v>51</v>
      </c>
      <c r="U14" s="31" t="s">
        <v>52</v>
      </c>
      <c r="V14" s="34"/>
      <c r="W14" s="34"/>
      <c r="X14" s="36"/>
      <c r="Y14" s="31" t="s">
        <v>53</v>
      </c>
      <c r="Z14" s="34"/>
      <c r="AA14" s="34"/>
      <c r="AB14" s="34"/>
      <c r="AC14" s="34"/>
      <c r="AD14" s="37"/>
      <c r="AE14" s="31" t="s">
        <v>54</v>
      </c>
      <c r="AF14" s="38"/>
      <c r="AG14" s="38"/>
      <c r="AH14" s="38"/>
    </row>
    <row r="15" spans="1:40" ht="15" customHeight="1">
      <c r="A15" s="18"/>
    </row>
    <row r="18" spans="1:1" ht="15" customHeight="1">
      <c r="A18" s="2"/>
    </row>
  </sheetData>
  <mergeCells count="7">
    <mergeCell ref="AK4:AK6"/>
    <mergeCell ref="AL4:AL6"/>
    <mergeCell ref="B13:AI13"/>
    <mergeCell ref="B1:F3"/>
    <mergeCell ref="A4:C5"/>
    <mergeCell ref="D4:AG4"/>
    <mergeCell ref="AH4:AJ5"/>
  </mergeCells>
  <conditionalFormatting sqref="D7:AM11">
    <cfRule type="expression" priority="1" stopIfTrue="1">
      <formula>D7=""</formula>
    </cfRule>
  </conditionalFormatting>
  <conditionalFormatting sqref="D7:AM11">
    <cfRule type="expression" dxfId="19" priority="2" stopIfTrue="1">
      <formula>D7=Ключ_настраиваемый_2</formula>
    </cfRule>
    <cfRule type="expression" dxfId="18" priority="3" stopIfTrue="1">
      <formula>D7=Ключ_настраиваемый_1</formula>
    </cfRule>
    <cfRule type="expression" dxfId="17" priority="4" stopIfTrue="1">
      <formula>D7=Ключ_болен</formula>
    </cfRule>
    <cfRule type="expression" dxfId="16" priority="5" stopIfTrue="1">
      <formula>D7=Ключ_личный</formula>
    </cfRule>
    <cfRule type="expression" dxfId="15" priority="6" stopIfTrue="1">
      <formula>D7=Ключ_отпуск</formula>
    </cfRule>
  </conditionalFormatting>
  <pageMargins left="0.25" right="0.25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Ноябрь!Название_месяца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Светик</dc:creator>
  <cp:lastModifiedBy>PC</cp:lastModifiedBy>
  <dcterms:created xsi:type="dcterms:W3CDTF">2013-11-18T22:05:14Z</dcterms:created>
  <dcterms:modified xsi:type="dcterms:W3CDTF">2013-11-18T22:58:45Z</dcterms:modified>
</cp:coreProperties>
</file>