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975" windowHeight="7335" activeTab="1"/>
  </bookViews>
  <sheets>
    <sheet name="Общий список" sheetId="1" r:id="rId1"/>
    <sheet name="на рассмотрени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2" l="1" a="1"/>
  <c r="A6" i="2" s="1"/>
  <c r="B6" i="2" s="1"/>
  <c r="A7" i="2" a="1"/>
  <c r="A7" i="2" s="1"/>
  <c r="C7" i="2" s="1"/>
  <c r="A8" i="2" a="1"/>
  <c r="A8" i="2" s="1"/>
  <c r="D8" i="2" s="1"/>
  <c r="A9" i="2" a="1"/>
  <c r="A9" i="2" s="1"/>
  <c r="D9" i="2" s="1"/>
  <c r="A10" i="2" a="1"/>
  <c r="A10" i="2" s="1"/>
  <c r="B10" i="2" s="1"/>
  <c r="A11" i="2" a="1"/>
  <c r="A11" i="2" s="1"/>
  <c r="C11" i="2" s="1"/>
  <c r="A12" i="2" a="1"/>
  <c r="A12" i="2" s="1"/>
  <c r="D12" i="2" s="1"/>
  <c r="A13" i="2" a="1"/>
  <c r="A13" i="2" s="1"/>
  <c r="D13" i="2" s="1"/>
  <c r="A5" i="2" a="1"/>
  <c r="A5" i="2" s="1"/>
  <c r="B5" i="2" s="1"/>
  <c r="A19" i="2" a="1"/>
  <c r="A19" i="2" s="1"/>
  <c r="D19" i="2" s="1"/>
  <c r="A20" i="2" a="1"/>
  <c r="A20" i="2" s="1"/>
  <c r="D20" i="2" s="1"/>
  <c r="A21" i="2" a="1"/>
  <c r="A21" i="2" s="1"/>
  <c r="C21" i="2" s="1"/>
  <c r="A22" i="2" a="1"/>
  <c r="A22" i="2" s="1"/>
  <c r="C22" i="2" s="1"/>
  <c r="A23" i="2" a="1"/>
  <c r="A23" i="2" s="1"/>
  <c r="D23" i="2" s="1"/>
  <c r="A24" i="2" a="1"/>
  <c r="A24" i="2" s="1"/>
  <c r="D24" i="2" s="1"/>
  <c r="A25" i="2" a="1"/>
  <c r="A25" i="2" s="1"/>
  <c r="C25" i="2" s="1"/>
  <c r="A26" i="2" a="1"/>
  <c r="A26" i="2" s="1"/>
  <c r="C26" i="2" s="1"/>
  <c r="A18" i="2" a="1"/>
  <c r="A18" i="2" s="1"/>
  <c r="D18" i="2" s="1"/>
  <c r="A32" i="2" a="1"/>
  <c r="A32" i="2" s="1"/>
  <c r="D32" i="2" s="1"/>
  <c r="A33" i="2" a="1"/>
  <c r="A33" i="2" s="1"/>
  <c r="D33" i="2" s="1"/>
  <c r="A34" i="2" a="1"/>
  <c r="A34" i="2" s="1"/>
  <c r="C34" i="2" s="1"/>
  <c r="A35" i="2" a="1"/>
  <c r="A35" i="2" s="1"/>
  <c r="C35" i="2" s="1"/>
  <c r="A36" i="2" a="1"/>
  <c r="A36" i="2" s="1"/>
  <c r="D36" i="2" s="1"/>
  <c r="A37" i="2" a="1"/>
  <c r="A37" i="2" s="1"/>
  <c r="D37" i="2" s="1"/>
  <c r="A38" i="2" a="1"/>
  <c r="A38" i="2" s="1"/>
  <c r="C38" i="2" s="1"/>
  <c r="A39" i="2" a="1"/>
  <c r="A39" i="2" s="1"/>
  <c r="C39" i="2" s="1"/>
  <c r="A31" i="2" a="1"/>
  <c r="A31" i="2" s="1"/>
  <c r="D31" i="2" s="1"/>
  <c r="B13" i="2" l="1"/>
  <c r="B9" i="2"/>
  <c r="C5" i="2"/>
  <c r="C10" i="2"/>
  <c r="C6" i="2"/>
  <c r="D11" i="2"/>
  <c r="D7" i="2"/>
  <c r="B26" i="2"/>
  <c r="B22" i="2"/>
  <c r="B39" i="2"/>
  <c r="B35" i="2"/>
  <c r="C18" i="2"/>
  <c r="C24" i="2"/>
  <c r="C20" i="2"/>
  <c r="C37" i="2"/>
  <c r="C33" i="2"/>
  <c r="D26" i="2"/>
  <c r="D22" i="2"/>
  <c r="D39" i="2"/>
  <c r="D35" i="2"/>
  <c r="B12" i="2"/>
  <c r="B8" i="2"/>
  <c r="C13" i="2"/>
  <c r="C9" i="2"/>
  <c r="D5" i="2"/>
  <c r="D10" i="2"/>
  <c r="D6" i="2"/>
  <c r="B25" i="2"/>
  <c r="B21" i="2"/>
  <c r="B38" i="2"/>
  <c r="B34" i="2"/>
  <c r="C31" i="2"/>
  <c r="C23" i="2"/>
  <c r="C19" i="2"/>
  <c r="C36" i="2"/>
  <c r="C32" i="2"/>
  <c r="D25" i="2"/>
  <c r="D21" i="2"/>
  <c r="D38" i="2"/>
  <c r="D34" i="2"/>
  <c r="B11" i="2"/>
  <c r="B7" i="2"/>
  <c r="C12" i="2"/>
  <c r="C8" i="2"/>
  <c r="B18" i="2"/>
  <c r="B24" i="2"/>
  <c r="B20" i="2"/>
  <c r="B37" i="2"/>
  <c r="B33" i="2"/>
  <c r="B31" i="2"/>
  <c r="B23" i="2"/>
  <c r="B19" i="2"/>
  <c r="B36" i="2"/>
  <c r="B32" i="2"/>
</calcChain>
</file>

<file path=xl/sharedStrings.xml><?xml version="1.0" encoding="utf-8"?>
<sst xmlns="http://schemas.openxmlformats.org/spreadsheetml/2006/main" count="37" uniqueCount="14">
  <si>
    <t xml:space="preserve">№ </t>
  </si>
  <si>
    <t>дата</t>
  </si>
  <si>
    <t>сотрудник</t>
  </si>
  <si>
    <t>общая информация</t>
  </si>
  <si>
    <t>артикул</t>
  </si>
  <si>
    <t>решение</t>
  </si>
  <si>
    <t>Иванов</t>
  </si>
  <si>
    <t>Петров</t>
  </si>
  <si>
    <t>Сидоров</t>
  </si>
  <si>
    <t>возврат</t>
  </si>
  <si>
    <t>дан ответ</t>
  </si>
  <si>
    <t>отказ</t>
  </si>
  <si>
    <t>№</t>
  </si>
  <si>
    <t xml:space="preserve">  общая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</si>
</sst>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1" sqref="C11"/>
    </sheetView>
  </sheetViews>
  <sheetFormatPr defaultRowHeight="15" x14ac:dyDescent="0.25"/>
  <cols>
    <col min="1" max="1" width="12.42578125" customWidth="1"/>
    <col min="2" max="2" width="18.42578125" customWidth="1"/>
    <col min="3" max="3" width="12.42578125" customWidth="1"/>
    <col min="4" max="4" width="31.28515625" customWidth="1"/>
    <col min="6" max="6" width="26.57031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1" customFormat="1" x14ac:dyDescent="0.25">
      <c r="A2" s="4">
        <v>1</v>
      </c>
      <c r="B2" s="9">
        <v>41590</v>
      </c>
      <c r="C2" s="4" t="s">
        <v>6</v>
      </c>
      <c r="D2" s="4"/>
      <c r="E2" s="4">
        <v>1212</v>
      </c>
      <c r="F2" s="4" t="s">
        <v>9</v>
      </c>
    </row>
    <row r="3" spans="1:6" s="1" customFormat="1" x14ac:dyDescent="0.25">
      <c r="A3" s="4">
        <v>2</v>
      </c>
      <c r="B3" s="9">
        <v>41590</v>
      </c>
      <c r="C3" s="4" t="s">
        <v>6</v>
      </c>
      <c r="D3" s="4"/>
      <c r="E3" s="4">
        <v>1234</v>
      </c>
      <c r="F3" s="4" t="s">
        <v>10</v>
      </c>
    </row>
    <row r="4" spans="1:6" s="1" customFormat="1" x14ac:dyDescent="0.25">
      <c r="A4" s="4">
        <v>3</v>
      </c>
      <c r="B4" s="9">
        <v>41591</v>
      </c>
      <c r="C4" s="4" t="s">
        <v>6</v>
      </c>
      <c r="D4" s="4"/>
      <c r="E4" s="4">
        <v>8493</v>
      </c>
      <c r="F4" s="4" t="s">
        <v>9</v>
      </c>
    </row>
    <row r="5" spans="1:6" s="1" customFormat="1" x14ac:dyDescent="0.25">
      <c r="A5" s="4">
        <v>4</v>
      </c>
      <c r="B5" s="9">
        <v>41591</v>
      </c>
      <c r="C5" s="4" t="s">
        <v>6</v>
      </c>
      <c r="D5" s="4"/>
      <c r="E5" s="4">
        <v>9876</v>
      </c>
      <c r="F5" s="4" t="s">
        <v>9</v>
      </c>
    </row>
    <row r="6" spans="1:6" s="1" customFormat="1" x14ac:dyDescent="0.25">
      <c r="A6" s="4">
        <v>5</v>
      </c>
      <c r="B6" s="9">
        <v>41590</v>
      </c>
      <c r="C6" s="4" t="s">
        <v>6</v>
      </c>
      <c r="D6" s="4"/>
      <c r="E6" s="4">
        <v>8765</v>
      </c>
      <c r="F6" s="4" t="s">
        <v>10</v>
      </c>
    </row>
    <row r="7" spans="1:6" s="1" customFormat="1" x14ac:dyDescent="0.25">
      <c r="A7" s="4">
        <v>6</v>
      </c>
      <c r="B7" s="9">
        <v>41590</v>
      </c>
      <c r="C7" s="4" t="s">
        <v>7</v>
      </c>
      <c r="D7" s="4"/>
      <c r="E7" s="4">
        <v>5644</v>
      </c>
      <c r="F7" s="4" t="s">
        <v>11</v>
      </c>
    </row>
    <row r="8" spans="1:6" s="1" customFormat="1" x14ac:dyDescent="0.25">
      <c r="A8" s="4">
        <v>7</v>
      </c>
      <c r="B8" s="9">
        <v>41591</v>
      </c>
      <c r="C8" s="4" t="s">
        <v>7</v>
      </c>
      <c r="D8" s="4"/>
      <c r="E8" s="4">
        <v>4343</v>
      </c>
      <c r="F8" s="4"/>
    </row>
    <row r="9" spans="1:6" s="1" customFormat="1" x14ac:dyDescent="0.25">
      <c r="A9" s="4">
        <v>8</v>
      </c>
      <c r="B9" s="9">
        <v>41590</v>
      </c>
      <c r="C9" s="4" t="s">
        <v>8</v>
      </c>
      <c r="D9" s="4"/>
      <c r="E9" s="4">
        <v>987</v>
      </c>
      <c r="F9" s="4"/>
    </row>
    <row r="10" spans="1:6" s="1" customFormat="1" x14ac:dyDescent="0.25">
      <c r="A10" s="4">
        <v>9</v>
      </c>
      <c r="B10" s="9">
        <v>41589</v>
      </c>
      <c r="C10" s="4" t="s">
        <v>6</v>
      </c>
      <c r="D10" s="4"/>
      <c r="E10" s="4">
        <v>6789</v>
      </c>
      <c r="F10" s="4"/>
    </row>
    <row r="11" spans="1:6" s="1" customFormat="1" x14ac:dyDescent="0.25">
      <c r="A11" s="4">
        <v>10</v>
      </c>
      <c r="B11" s="9">
        <v>41591</v>
      </c>
      <c r="C11" s="4" t="s">
        <v>8</v>
      </c>
      <c r="D11" s="4"/>
      <c r="E11" s="4">
        <v>3765</v>
      </c>
      <c r="F11" s="4"/>
    </row>
    <row r="12" spans="1:6" s="1" customFormat="1" x14ac:dyDescent="0.25">
      <c r="A12" s="4"/>
      <c r="B12" s="4"/>
      <c r="C12" s="4"/>
      <c r="D12" s="4"/>
      <c r="E12" s="4"/>
      <c r="F12" s="4"/>
    </row>
    <row r="13" spans="1:6" s="1" customFormat="1" x14ac:dyDescent="0.25">
      <c r="A13" s="4"/>
      <c r="B13" s="4"/>
      <c r="C13" s="4"/>
      <c r="D13" s="4"/>
      <c r="E13" s="4"/>
      <c r="F13" s="4"/>
    </row>
    <row r="14" spans="1:6" s="1" customFormat="1" x14ac:dyDescent="0.25">
      <c r="A14" s="4"/>
      <c r="B14" s="4"/>
      <c r="C14" s="4"/>
      <c r="D14" s="4"/>
      <c r="E14" s="4"/>
      <c r="F14" s="4"/>
    </row>
    <row r="15" spans="1:6" s="1" customFormat="1" x14ac:dyDescent="0.25">
      <c r="A15" s="4"/>
      <c r="B15" s="4"/>
      <c r="C15" s="4"/>
      <c r="D15" s="4"/>
      <c r="E15" s="4"/>
      <c r="F15" s="4"/>
    </row>
    <row r="16" spans="1:6" s="1" customFormat="1" x14ac:dyDescent="0.25">
      <c r="A16" s="4"/>
      <c r="B16" s="4"/>
      <c r="C16" s="4"/>
      <c r="D16" s="4"/>
      <c r="E16" s="4"/>
      <c r="F16" s="4"/>
    </row>
    <row r="17" spans="1:6" s="1" customFormat="1" x14ac:dyDescent="0.25">
      <c r="A17" s="4"/>
      <c r="B17" s="4"/>
      <c r="C17" s="4"/>
      <c r="D17" s="4"/>
      <c r="E17" s="4"/>
      <c r="F17" s="4"/>
    </row>
    <row r="18" spans="1:6" s="1" customFormat="1" x14ac:dyDescent="0.25">
      <c r="A18" s="4"/>
      <c r="B18" s="4"/>
      <c r="C18" s="4"/>
      <c r="D18" s="4"/>
      <c r="E18" s="4"/>
      <c r="F18" s="4"/>
    </row>
    <row r="19" spans="1:6" s="1" customFormat="1" x14ac:dyDescent="0.25">
      <c r="A19" s="4"/>
      <c r="B19" s="4"/>
      <c r="C19" s="4"/>
      <c r="D19" s="4"/>
      <c r="E19" s="4"/>
      <c r="F19" s="4"/>
    </row>
    <row r="20" spans="1:6" s="1" customFormat="1" x14ac:dyDescent="0.25">
      <c r="A20" s="4"/>
      <c r="B20" s="4"/>
      <c r="C20" s="4"/>
      <c r="D20" s="4"/>
      <c r="E20" s="4"/>
      <c r="F20" s="4"/>
    </row>
    <row r="21" spans="1:6" s="1" customFormat="1" x14ac:dyDescent="0.25">
      <c r="A21" s="4"/>
      <c r="B21" s="4"/>
      <c r="C21" s="4"/>
      <c r="D21" s="4"/>
      <c r="E21" s="4"/>
      <c r="F21" s="4"/>
    </row>
    <row r="22" spans="1:6" s="1" customFormat="1" x14ac:dyDescent="0.25">
      <c r="A22" s="4"/>
      <c r="B22" s="4"/>
      <c r="C22" s="4"/>
      <c r="D22" s="4"/>
      <c r="E22" s="4"/>
      <c r="F22" s="4"/>
    </row>
    <row r="23" spans="1:6" s="1" customFormat="1" x14ac:dyDescent="0.25">
      <c r="A23" s="4"/>
      <c r="B23" s="4"/>
      <c r="C23" s="4"/>
      <c r="D23" s="4"/>
      <c r="E23" s="4"/>
      <c r="F23" s="4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abSelected="1" workbookViewId="0">
      <selection activeCell="A5" sqref="A5"/>
    </sheetView>
  </sheetViews>
  <sheetFormatPr defaultRowHeight="15" x14ac:dyDescent="0.25"/>
  <cols>
    <col min="2" max="2" width="10.140625" bestFit="1" customWidth="1"/>
    <col min="3" max="3" width="20" bestFit="1" customWidth="1"/>
    <col min="4" max="4" width="11.42578125" customWidth="1"/>
  </cols>
  <sheetData>
    <row r="2" spans="1:4" x14ac:dyDescent="0.25">
      <c r="C2" s="6" t="s">
        <v>8</v>
      </c>
    </row>
    <row r="4" spans="1:4" x14ac:dyDescent="0.25">
      <c r="A4" s="8" t="s">
        <v>12</v>
      </c>
      <c r="B4" s="8" t="s">
        <v>1</v>
      </c>
      <c r="C4" s="10" t="s">
        <v>13</v>
      </c>
      <c r="D4" s="8" t="s">
        <v>4</v>
      </c>
    </row>
    <row r="5" spans="1:4" x14ac:dyDescent="0.25">
      <c r="A5" s="5">
        <f t="array" ref="A5">INDEX('Общий список'!$A$2:$A$27,SMALL(IF(('Общий список'!$C$2:$C$27=$C$2)*('Общий список'!$F$2:$F$27=""),ROW($A$1:$A$26)),ROW(A1)))</f>
        <v>8</v>
      </c>
      <c r="B5" s="11">
        <f>VLOOKUP($A5,'Общий список'!$A$2:$F$27,2)</f>
        <v>41590</v>
      </c>
      <c r="C5" s="12">
        <f>VLOOKUP($A5,'Общий список'!$A$2:$F$27,4)</f>
        <v>0</v>
      </c>
      <c r="D5" s="12">
        <f>VLOOKUP($A5,'Общий список'!$A$2:$F$27,5)</f>
        <v>987</v>
      </c>
    </row>
    <row r="6" spans="1:4" x14ac:dyDescent="0.25">
      <c r="A6" s="5">
        <f t="array" ref="A6">INDEX('Общий список'!$A$2:$A$27,SMALL(IF(('Общий список'!$C$2:$C$27=$C$2)*('Общий список'!$F$2:$F$27=""),ROW($A$1:$A$26)),ROW(A2)))</f>
        <v>10</v>
      </c>
      <c r="B6" s="11">
        <f>VLOOKUP($A6,'Общий список'!$A$2:$F$27,2)</f>
        <v>41591</v>
      </c>
      <c r="C6" s="12">
        <f>VLOOKUP($A6,'Общий список'!$A$2:$F$27,4)</f>
        <v>0</v>
      </c>
      <c r="D6" s="12">
        <f>VLOOKUP($A6,'Общий список'!$A$2:$F$27,5)</f>
        <v>3765</v>
      </c>
    </row>
    <row r="7" spans="1:4" x14ac:dyDescent="0.25">
      <c r="A7" s="5" t="e">
        <f t="array" ref="A7">INDEX('Общий список'!$A$2:$A$27,SMALL(IF(('Общий список'!$C$2:$C$27=$C$2)*('Общий список'!$F$2:$F$27=""),ROW($A$1:$A$26)),ROW(A3)))</f>
        <v>#NUM!</v>
      </c>
      <c r="B7" s="11" t="e">
        <f>VLOOKUP($A7,'Общий список'!$A$2:$F$27,2)</f>
        <v>#NUM!</v>
      </c>
      <c r="C7" s="12" t="e">
        <f>VLOOKUP($A7,'Общий список'!$A$2:$F$27,4)</f>
        <v>#NUM!</v>
      </c>
      <c r="D7" s="12" t="e">
        <f>VLOOKUP($A7,'Общий список'!$A$2:$F$27,5)</f>
        <v>#NUM!</v>
      </c>
    </row>
    <row r="8" spans="1:4" x14ac:dyDescent="0.25">
      <c r="A8" s="5" t="e">
        <f t="array" ref="A8">INDEX('Общий список'!$A$2:$A$27,SMALL(IF(('Общий список'!$C$2:$C$27=$C$2)*('Общий список'!$F$2:$F$27=""),ROW($A$1:$A$26)),ROW(A4)))</f>
        <v>#NUM!</v>
      </c>
      <c r="B8" s="11" t="e">
        <f>VLOOKUP($A8,'Общий список'!$A$2:$F$27,2)</f>
        <v>#NUM!</v>
      </c>
      <c r="C8" s="12" t="e">
        <f>VLOOKUP($A8,'Общий список'!$A$2:$F$27,4)</f>
        <v>#NUM!</v>
      </c>
      <c r="D8" s="12" t="e">
        <f>VLOOKUP($A8,'Общий список'!$A$2:$F$27,5)</f>
        <v>#NUM!</v>
      </c>
    </row>
    <row r="9" spans="1:4" x14ac:dyDescent="0.25">
      <c r="A9" s="5" t="e">
        <f t="array" ref="A9">INDEX('Общий список'!$A$2:$A$27,SMALL(IF(('Общий список'!$C$2:$C$27=$C$2)*('Общий список'!$F$2:$F$27=""),ROW($A$1:$A$26)),ROW(A5)))</f>
        <v>#NUM!</v>
      </c>
      <c r="B9" s="11" t="e">
        <f>VLOOKUP($A9,'Общий список'!$A$2:$F$27,2)</f>
        <v>#NUM!</v>
      </c>
      <c r="C9" s="12" t="e">
        <f>VLOOKUP($A9,'Общий список'!$A$2:$F$27,4)</f>
        <v>#NUM!</v>
      </c>
      <c r="D9" s="12" t="e">
        <f>VLOOKUP($A9,'Общий список'!$A$2:$F$27,5)</f>
        <v>#NUM!</v>
      </c>
    </row>
    <row r="10" spans="1:4" x14ac:dyDescent="0.25">
      <c r="A10" s="5" t="e">
        <f t="array" ref="A10">INDEX('Общий список'!$A$2:$A$27,SMALL(IF(('Общий список'!$C$2:$C$27=$C$2)*('Общий список'!$F$2:$F$27=""),ROW($A$1:$A$26)),ROW(A6)))</f>
        <v>#NUM!</v>
      </c>
      <c r="B10" s="11" t="e">
        <f>VLOOKUP($A10,'Общий список'!$A$2:$F$27,2)</f>
        <v>#NUM!</v>
      </c>
      <c r="C10" s="12" t="e">
        <f>VLOOKUP($A10,'Общий список'!$A$2:$F$27,4)</f>
        <v>#NUM!</v>
      </c>
      <c r="D10" s="12" t="e">
        <f>VLOOKUP($A10,'Общий список'!$A$2:$F$27,5)</f>
        <v>#NUM!</v>
      </c>
    </row>
    <row r="11" spans="1:4" x14ac:dyDescent="0.25">
      <c r="A11" s="5" t="e">
        <f t="array" ref="A11">INDEX('Общий список'!$A$2:$A$27,SMALL(IF(('Общий список'!$C$2:$C$27=$C$2)*('Общий список'!$F$2:$F$27=""),ROW($A$1:$A$26)),ROW(A7)))</f>
        <v>#NUM!</v>
      </c>
      <c r="B11" s="11" t="e">
        <f>VLOOKUP($A11,'Общий список'!$A$2:$F$27,2)</f>
        <v>#NUM!</v>
      </c>
      <c r="C11" s="12" t="e">
        <f>VLOOKUP($A11,'Общий список'!$A$2:$F$27,4)</f>
        <v>#NUM!</v>
      </c>
      <c r="D11" s="12" t="e">
        <f>VLOOKUP($A11,'Общий список'!$A$2:$F$27,5)</f>
        <v>#NUM!</v>
      </c>
    </row>
    <row r="12" spans="1:4" x14ac:dyDescent="0.25">
      <c r="A12" s="5" t="e">
        <f t="array" ref="A12">INDEX('Общий список'!$A$2:$A$27,SMALL(IF(('Общий список'!$C$2:$C$27=$C$2)*('Общий список'!$F$2:$F$27=""),ROW($A$1:$A$26)),ROW(A8)))</f>
        <v>#NUM!</v>
      </c>
      <c r="B12" s="11" t="e">
        <f>VLOOKUP($A12,'Общий список'!$A$2:$F$27,2)</f>
        <v>#NUM!</v>
      </c>
      <c r="C12" s="12" t="e">
        <f>VLOOKUP($A12,'Общий список'!$A$2:$F$27,4)</f>
        <v>#NUM!</v>
      </c>
      <c r="D12" s="12" t="e">
        <f>VLOOKUP($A12,'Общий список'!$A$2:$F$27,5)</f>
        <v>#NUM!</v>
      </c>
    </row>
    <row r="13" spans="1:4" x14ac:dyDescent="0.25">
      <c r="A13" s="5" t="e">
        <f t="array" ref="A13">INDEX('Общий список'!$A$2:$A$27,SMALL(IF(('Общий список'!$C$2:$C$27=$C$2)*('Общий список'!$F$2:$F$27=""),ROW($A$1:$A$26)),ROW(A9)))</f>
        <v>#NUM!</v>
      </c>
      <c r="B13" s="11" t="e">
        <f>VLOOKUP($A13,'Общий список'!$A$2:$F$27,2)</f>
        <v>#NUM!</v>
      </c>
      <c r="C13" s="12" t="e">
        <f>VLOOKUP($A13,'Общий список'!$A$2:$F$27,4)</f>
        <v>#NUM!</v>
      </c>
      <c r="D13" s="12" t="e">
        <f>VLOOKUP($A13,'Общий список'!$A$2:$F$27,5)</f>
        <v>#NUM!</v>
      </c>
    </row>
    <row r="15" spans="1:4" x14ac:dyDescent="0.25">
      <c r="C15" s="2" t="s">
        <v>7</v>
      </c>
    </row>
    <row r="17" spans="1:4" x14ac:dyDescent="0.25">
      <c r="A17" s="8" t="s">
        <v>12</v>
      </c>
      <c r="B17" s="8" t="s">
        <v>1</v>
      </c>
      <c r="C17" s="7" t="s">
        <v>3</v>
      </c>
      <c r="D17" s="8" t="s">
        <v>4</v>
      </c>
    </row>
    <row r="18" spans="1:4" x14ac:dyDescent="0.25">
      <c r="A18" s="5">
        <f t="array" ref="A18">INDEX('Общий список'!$A$2:$A$27,SMALL(IF(('Общий список'!$C$2:$C$27=$C$15)*('Общий список'!$F$2:$F$27=""),ROW($A$1:$A$26)),ROW(A1)))</f>
        <v>7</v>
      </c>
      <c r="B18" s="11">
        <f>VLOOKUP($A18,'Общий список'!$A$2:$F$27,2)</f>
        <v>41591</v>
      </c>
      <c r="C18" s="12">
        <f>VLOOKUP($A18,'Общий список'!$A$2:$F$27,4)</f>
        <v>0</v>
      </c>
      <c r="D18" s="12">
        <f>VLOOKUP($A18,'Общий список'!$A$2:$F$27,5)</f>
        <v>4343</v>
      </c>
    </row>
    <row r="19" spans="1:4" x14ac:dyDescent="0.25">
      <c r="A19" s="5" t="e">
        <f t="array" ref="A19">INDEX('Общий список'!$A$2:$A$27,SMALL(IF(('Общий список'!$C$2:$C$27=$C$15)*('Общий список'!$F$2:$F$27=""),ROW($A$1:$A$26)),ROW(A2)))</f>
        <v>#NUM!</v>
      </c>
      <c r="B19" s="11" t="e">
        <f>VLOOKUP($A19,'Общий список'!$A$2:$F$27,2)</f>
        <v>#NUM!</v>
      </c>
      <c r="C19" s="12" t="e">
        <f>VLOOKUP($A19,'Общий список'!$A$2:$F$27,4)</f>
        <v>#NUM!</v>
      </c>
      <c r="D19" s="12" t="e">
        <f>VLOOKUP($A19,'Общий список'!$A$2:$F$27,5)</f>
        <v>#NUM!</v>
      </c>
    </row>
    <row r="20" spans="1:4" x14ac:dyDescent="0.25">
      <c r="A20" s="5" t="e">
        <f t="array" ref="A20">INDEX('Общий список'!$A$2:$A$27,SMALL(IF(('Общий список'!$C$2:$C$27=$C$15)*('Общий список'!$F$2:$F$27=""),ROW($A$1:$A$26)),ROW(A3)))</f>
        <v>#NUM!</v>
      </c>
      <c r="B20" s="11" t="e">
        <f>VLOOKUP($A20,'Общий список'!$A$2:$F$27,2)</f>
        <v>#NUM!</v>
      </c>
      <c r="C20" s="12" t="e">
        <f>VLOOKUP($A20,'Общий список'!$A$2:$F$27,4)</f>
        <v>#NUM!</v>
      </c>
      <c r="D20" s="12" t="e">
        <f>VLOOKUP($A20,'Общий список'!$A$2:$F$27,5)</f>
        <v>#NUM!</v>
      </c>
    </row>
    <row r="21" spans="1:4" x14ac:dyDescent="0.25">
      <c r="A21" s="5" t="e">
        <f t="array" ref="A21">INDEX('Общий список'!$A$2:$A$27,SMALL(IF(('Общий список'!$C$2:$C$27=$C$15)*('Общий список'!$F$2:$F$27=""),ROW($A$1:$A$26)),ROW(A4)))</f>
        <v>#NUM!</v>
      </c>
      <c r="B21" s="11" t="e">
        <f>VLOOKUP($A21,'Общий список'!$A$2:$F$27,2)</f>
        <v>#NUM!</v>
      </c>
      <c r="C21" s="12" t="e">
        <f>VLOOKUP($A21,'Общий список'!$A$2:$F$27,4)</f>
        <v>#NUM!</v>
      </c>
      <c r="D21" s="12" t="e">
        <f>VLOOKUP($A21,'Общий список'!$A$2:$F$27,5)</f>
        <v>#NUM!</v>
      </c>
    </row>
    <row r="22" spans="1:4" x14ac:dyDescent="0.25">
      <c r="A22" s="5" t="e">
        <f t="array" ref="A22">INDEX('Общий список'!$A$2:$A$27,SMALL(IF(('Общий список'!$C$2:$C$27=$C$15)*('Общий список'!$F$2:$F$27=""),ROW($A$1:$A$26)),ROW(A5)))</f>
        <v>#NUM!</v>
      </c>
      <c r="B22" s="11" t="e">
        <f>VLOOKUP($A22,'Общий список'!$A$2:$F$27,2)</f>
        <v>#NUM!</v>
      </c>
      <c r="C22" s="12" t="e">
        <f>VLOOKUP($A22,'Общий список'!$A$2:$F$27,4)</f>
        <v>#NUM!</v>
      </c>
      <c r="D22" s="12" t="e">
        <f>VLOOKUP($A22,'Общий список'!$A$2:$F$27,5)</f>
        <v>#NUM!</v>
      </c>
    </row>
    <row r="23" spans="1:4" x14ac:dyDescent="0.25">
      <c r="A23" s="5" t="e">
        <f t="array" ref="A23">INDEX('Общий список'!$A$2:$A$27,SMALL(IF(('Общий список'!$C$2:$C$27=$C$15)*('Общий список'!$F$2:$F$27=""),ROW($A$1:$A$26)),ROW(A6)))</f>
        <v>#NUM!</v>
      </c>
      <c r="B23" s="11" t="e">
        <f>VLOOKUP($A23,'Общий список'!$A$2:$F$27,2)</f>
        <v>#NUM!</v>
      </c>
      <c r="C23" s="12" t="e">
        <f>VLOOKUP($A23,'Общий список'!$A$2:$F$27,4)</f>
        <v>#NUM!</v>
      </c>
      <c r="D23" s="12" t="e">
        <f>VLOOKUP($A23,'Общий список'!$A$2:$F$27,5)</f>
        <v>#NUM!</v>
      </c>
    </row>
    <row r="24" spans="1:4" x14ac:dyDescent="0.25">
      <c r="A24" s="5" t="e">
        <f t="array" ref="A24">INDEX('Общий список'!$A$2:$A$27,SMALL(IF(('Общий список'!$C$2:$C$27=$C$15)*('Общий список'!$F$2:$F$27=""),ROW($A$1:$A$26)),ROW(A7)))</f>
        <v>#NUM!</v>
      </c>
      <c r="B24" s="11" t="e">
        <f>VLOOKUP($A24,'Общий список'!$A$2:$F$27,2)</f>
        <v>#NUM!</v>
      </c>
      <c r="C24" s="12" t="e">
        <f>VLOOKUP($A24,'Общий список'!$A$2:$F$27,4)</f>
        <v>#NUM!</v>
      </c>
      <c r="D24" s="12" t="e">
        <f>VLOOKUP($A24,'Общий список'!$A$2:$F$27,5)</f>
        <v>#NUM!</v>
      </c>
    </row>
    <row r="25" spans="1:4" x14ac:dyDescent="0.25">
      <c r="A25" s="5" t="e">
        <f t="array" ref="A25">INDEX('Общий список'!$A$2:$A$27,SMALL(IF(('Общий список'!$C$2:$C$27=$C$15)*('Общий список'!$F$2:$F$27=""),ROW($A$1:$A$26)),ROW(A8)))</f>
        <v>#NUM!</v>
      </c>
      <c r="B25" s="11" t="e">
        <f>VLOOKUP($A25,'Общий список'!$A$2:$F$27,2)</f>
        <v>#NUM!</v>
      </c>
      <c r="C25" s="12" t="e">
        <f>VLOOKUP($A25,'Общий список'!$A$2:$F$27,4)</f>
        <v>#NUM!</v>
      </c>
      <c r="D25" s="12" t="e">
        <f>VLOOKUP($A25,'Общий список'!$A$2:$F$27,5)</f>
        <v>#NUM!</v>
      </c>
    </row>
    <row r="26" spans="1:4" x14ac:dyDescent="0.25">
      <c r="A26" s="5" t="e">
        <f t="array" ref="A26">INDEX('Общий список'!$A$2:$A$27,SMALL(IF(('Общий список'!$C$2:$C$27=$C$15)*('Общий список'!$F$2:$F$27=""),ROW($A$1:$A$26)),ROW(A9)))</f>
        <v>#NUM!</v>
      </c>
      <c r="B26" s="11" t="e">
        <f>VLOOKUP($A26,'Общий список'!$A$2:$F$27,2)</f>
        <v>#NUM!</v>
      </c>
      <c r="C26" s="12" t="e">
        <f>VLOOKUP($A26,'Общий список'!$A$2:$F$27,4)</f>
        <v>#NUM!</v>
      </c>
      <c r="D26" s="12" t="e">
        <f>VLOOKUP($A26,'Общий список'!$A$2:$F$27,5)</f>
        <v>#NUM!</v>
      </c>
    </row>
    <row r="28" spans="1:4" x14ac:dyDescent="0.25">
      <c r="C28" s="2" t="s">
        <v>6</v>
      </c>
    </row>
    <row r="30" spans="1:4" x14ac:dyDescent="0.25">
      <c r="A30" s="8" t="s">
        <v>12</v>
      </c>
      <c r="B30" s="8" t="s">
        <v>1</v>
      </c>
      <c r="C30" s="7" t="s">
        <v>3</v>
      </c>
      <c r="D30" s="8" t="s">
        <v>4</v>
      </c>
    </row>
    <row r="31" spans="1:4" x14ac:dyDescent="0.25">
      <c r="A31" s="5">
        <f t="array" ref="A31">INDEX('Общий список'!$A$2:$A$27,SMALL(IF(('Общий список'!$C$2:$C$27=$C$28)*('Общий список'!$F$2:$F$27=""),ROW($A$1:$A$26)),ROW(A1)))</f>
        <v>9</v>
      </c>
      <c r="B31" s="11">
        <f>VLOOKUP($A31,'Общий список'!$A$2:$F$27,2)</f>
        <v>41589</v>
      </c>
      <c r="C31" s="12">
        <f>VLOOKUP($A31,'Общий список'!$A$2:$F$27,4)</f>
        <v>0</v>
      </c>
      <c r="D31" s="12">
        <f>VLOOKUP($A31,'Общий список'!$A$2:$F$27,5)</f>
        <v>6789</v>
      </c>
    </row>
    <row r="32" spans="1:4" x14ac:dyDescent="0.25">
      <c r="A32" s="5" t="e">
        <f t="array" ref="A32">INDEX('Общий список'!$A$2:$A$27,SMALL(IF(('Общий список'!$C$2:$C$27=$C$28)*('Общий список'!$F$2:$F$27=""),ROW($A$1:$A$26)),ROW(A2)))</f>
        <v>#NUM!</v>
      </c>
      <c r="B32" s="11" t="e">
        <f>VLOOKUP($A32,'Общий список'!$A$2:$F$27,2)</f>
        <v>#NUM!</v>
      </c>
      <c r="C32" s="12" t="e">
        <f>VLOOKUP($A32,'Общий список'!$A$2:$F$27,4)</f>
        <v>#NUM!</v>
      </c>
      <c r="D32" s="12" t="e">
        <f>VLOOKUP($A32,'Общий список'!$A$2:$F$27,5)</f>
        <v>#NUM!</v>
      </c>
    </row>
    <row r="33" spans="1:4" x14ac:dyDescent="0.25">
      <c r="A33" s="5" t="e">
        <f t="array" ref="A33">INDEX('Общий список'!$A$2:$A$27,SMALL(IF(('Общий список'!$C$2:$C$27=$C$28)*('Общий список'!$F$2:$F$27=""),ROW($A$1:$A$26)),ROW(A3)))</f>
        <v>#NUM!</v>
      </c>
      <c r="B33" s="11" t="e">
        <f>VLOOKUP($A33,'Общий список'!$A$2:$F$27,2)</f>
        <v>#NUM!</v>
      </c>
      <c r="C33" s="12" t="e">
        <f>VLOOKUP($A33,'Общий список'!$A$2:$F$27,4)</f>
        <v>#NUM!</v>
      </c>
      <c r="D33" s="12" t="e">
        <f>VLOOKUP($A33,'Общий список'!$A$2:$F$27,5)</f>
        <v>#NUM!</v>
      </c>
    </row>
    <row r="34" spans="1:4" x14ac:dyDescent="0.25">
      <c r="A34" s="5" t="e">
        <f t="array" ref="A34">INDEX('Общий список'!$A$2:$A$27,SMALL(IF(('Общий список'!$C$2:$C$27=$C$28)*('Общий список'!$F$2:$F$27=""),ROW($A$1:$A$26)),ROW(A4)))</f>
        <v>#NUM!</v>
      </c>
      <c r="B34" s="11" t="e">
        <f>VLOOKUP($A34,'Общий список'!$A$2:$F$27,2)</f>
        <v>#NUM!</v>
      </c>
      <c r="C34" s="12" t="e">
        <f>VLOOKUP($A34,'Общий список'!$A$2:$F$27,4)</f>
        <v>#NUM!</v>
      </c>
      <c r="D34" s="12" t="e">
        <f>VLOOKUP($A34,'Общий список'!$A$2:$F$27,5)</f>
        <v>#NUM!</v>
      </c>
    </row>
    <row r="35" spans="1:4" x14ac:dyDescent="0.25">
      <c r="A35" s="5" t="e">
        <f t="array" ref="A35">INDEX('Общий список'!$A$2:$A$27,SMALL(IF(('Общий список'!$C$2:$C$27=$C$28)*('Общий список'!$F$2:$F$27=""),ROW($A$1:$A$26)),ROW(A5)))</f>
        <v>#NUM!</v>
      </c>
      <c r="B35" s="11" t="e">
        <f>VLOOKUP($A35,'Общий список'!$A$2:$F$27,2)</f>
        <v>#NUM!</v>
      </c>
      <c r="C35" s="12" t="e">
        <f>VLOOKUP($A35,'Общий список'!$A$2:$F$27,4)</f>
        <v>#NUM!</v>
      </c>
      <c r="D35" s="12" t="e">
        <f>VLOOKUP($A35,'Общий список'!$A$2:$F$27,5)</f>
        <v>#NUM!</v>
      </c>
    </row>
    <row r="36" spans="1:4" x14ac:dyDescent="0.25">
      <c r="A36" s="5" t="e">
        <f t="array" ref="A36">INDEX('Общий список'!$A$2:$A$27,SMALL(IF(('Общий список'!$C$2:$C$27=$C$28)*('Общий список'!$F$2:$F$27=""),ROW($A$1:$A$26)),ROW(A6)))</f>
        <v>#NUM!</v>
      </c>
      <c r="B36" s="11" t="e">
        <f>VLOOKUP($A36,'Общий список'!$A$2:$F$27,2)</f>
        <v>#NUM!</v>
      </c>
      <c r="C36" s="12" t="e">
        <f>VLOOKUP($A36,'Общий список'!$A$2:$F$27,4)</f>
        <v>#NUM!</v>
      </c>
      <c r="D36" s="12" t="e">
        <f>VLOOKUP($A36,'Общий список'!$A$2:$F$27,5)</f>
        <v>#NUM!</v>
      </c>
    </row>
    <row r="37" spans="1:4" x14ac:dyDescent="0.25">
      <c r="A37" s="5" t="e">
        <f t="array" ref="A37">INDEX('Общий список'!$A$2:$A$27,SMALL(IF(('Общий список'!$C$2:$C$27=$C$28)*('Общий список'!$F$2:$F$27=""),ROW($A$1:$A$26)),ROW(A7)))</f>
        <v>#NUM!</v>
      </c>
      <c r="B37" s="11" t="e">
        <f>VLOOKUP($A37,'Общий список'!$A$2:$F$27,2)</f>
        <v>#NUM!</v>
      </c>
      <c r="C37" s="12" t="e">
        <f>VLOOKUP($A37,'Общий список'!$A$2:$F$27,4)</f>
        <v>#NUM!</v>
      </c>
      <c r="D37" s="12" t="e">
        <f>VLOOKUP($A37,'Общий список'!$A$2:$F$27,5)</f>
        <v>#NUM!</v>
      </c>
    </row>
    <row r="38" spans="1:4" x14ac:dyDescent="0.25">
      <c r="A38" s="5" t="e">
        <f t="array" ref="A38">INDEX('Общий список'!$A$2:$A$27,SMALL(IF(('Общий список'!$C$2:$C$27=$C$28)*('Общий список'!$F$2:$F$27=""),ROW($A$1:$A$26)),ROW(A8)))</f>
        <v>#NUM!</v>
      </c>
      <c r="B38" s="11" t="e">
        <f>VLOOKUP($A38,'Общий список'!$A$2:$F$27,2)</f>
        <v>#NUM!</v>
      </c>
      <c r="C38" s="12" t="e">
        <f>VLOOKUP($A38,'Общий список'!$A$2:$F$27,4)</f>
        <v>#NUM!</v>
      </c>
      <c r="D38" s="12" t="e">
        <f>VLOOKUP($A38,'Общий список'!$A$2:$F$27,5)</f>
        <v>#NUM!</v>
      </c>
    </row>
    <row r="39" spans="1:4" x14ac:dyDescent="0.25">
      <c r="A39" s="5" t="e">
        <f t="array" ref="A39">INDEX('Общий список'!$A$2:$A$27,SMALL(IF(('Общий список'!$C$2:$C$27=$C$28)*('Общий список'!$F$2:$F$27=""),ROW($A$1:$A$26)),ROW(A9)))</f>
        <v>#NUM!</v>
      </c>
      <c r="B39" s="11" t="e">
        <f>VLOOKUP($A39,'Общий список'!$A$2:$F$27,2)</f>
        <v>#NUM!</v>
      </c>
      <c r="C39" s="12" t="e">
        <f>VLOOKUP($A39,'Общий список'!$A$2:$F$27,4)</f>
        <v>#NUM!</v>
      </c>
      <c r="D39" s="12" t="e">
        <f>VLOOKUP($A39,'Общий список'!$A$2:$F$27,5)</f>
        <v>#NUM!</v>
      </c>
    </row>
  </sheetData>
  <conditionalFormatting sqref="A5:D13 A18:D26 A31:D39">
    <cfRule type="containsErrors" dxfId="0" priority="1">
      <formula>ISERROR(A5)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на рассмотрении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Drobchenko.Evgeniy</dc:creator>
  <cp:lastModifiedBy>Elena</cp:lastModifiedBy>
  <dcterms:created xsi:type="dcterms:W3CDTF">2013-11-19T10:06:03Z</dcterms:created>
  <dcterms:modified xsi:type="dcterms:W3CDTF">2013-11-19T12:53:47Z</dcterms:modified>
</cp:coreProperties>
</file>