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96" yWindow="72" windowWidth="15252" windowHeight="6288"/>
  </bookViews>
  <sheets>
    <sheet name="журнал агенства путешествий " sheetId="1" r:id="rId1"/>
    <sheet name="льготы по путевкам 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F4"/>
  <c r="G4" s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G3" s="1"/>
  <c r="G32"/>
  <c r="G15"/>
  <c r="G16"/>
  <c r="G17"/>
  <c r="G18"/>
  <c r="G19"/>
  <c r="G20"/>
  <c r="G21"/>
  <c r="G22"/>
  <c r="G23"/>
  <c r="G24"/>
  <c r="G25"/>
  <c r="G26"/>
  <c r="G27"/>
  <c r="G28"/>
  <c r="G29"/>
  <c r="G30"/>
  <c r="G31"/>
  <c r="G5"/>
  <c r="G6"/>
  <c r="G7"/>
  <c r="G8"/>
  <c r="G9"/>
  <c r="G10"/>
  <c r="G11"/>
  <c r="G12"/>
  <c r="G13"/>
  <c r="G14"/>
</calcChain>
</file>

<file path=xl/sharedStrings.xml><?xml version="1.0" encoding="utf-8"?>
<sst xmlns="http://schemas.openxmlformats.org/spreadsheetml/2006/main" count="76" uniqueCount="43">
  <si>
    <t xml:space="preserve">Дата покупки </t>
  </si>
  <si>
    <t>Фамилия клиента</t>
  </si>
  <si>
    <t>Тур</t>
  </si>
  <si>
    <t>Вид путевки</t>
  </si>
  <si>
    <t>Стоимость путевки в у.е</t>
  </si>
  <si>
    <t>Доплата из фонда соцстраха предприятия</t>
  </si>
  <si>
    <t>Окончательная стоимость путевки в у.е</t>
  </si>
  <si>
    <t>Окончательная стоимость путевки в евро</t>
  </si>
  <si>
    <t xml:space="preserve">Журнал агенства путешествий </t>
  </si>
  <si>
    <t>Доплата из фонда соцстраха</t>
  </si>
  <si>
    <t>экскурсионная</t>
  </si>
  <si>
    <t>санаторная</t>
  </si>
  <si>
    <t>образовательная</t>
  </si>
  <si>
    <t>Сумма скидок, у.е</t>
  </si>
  <si>
    <t>Льготы по путевкам</t>
  </si>
  <si>
    <t>петров</t>
  </si>
  <si>
    <t>иванов</t>
  </si>
  <si>
    <t>сидоров</t>
  </si>
  <si>
    <t>моисеева</t>
  </si>
  <si>
    <t>кузнецова</t>
  </si>
  <si>
    <t>кирова</t>
  </si>
  <si>
    <t>николаев</t>
  </si>
  <si>
    <t>евстегнеев</t>
  </si>
  <si>
    <t>тимофеев</t>
  </si>
  <si>
    <t>борисов</t>
  </si>
  <si>
    <t>сорокин</t>
  </si>
  <si>
    <t>ушаков</t>
  </si>
  <si>
    <t>романов</t>
  </si>
  <si>
    <t>герцев</t>
  </si>
  <si>
    <t>горбачев</t>
  </si>
  <si>
    <t>лебедев</t>
  </si>
  <si>
    <t>маркин</t>
  </si>
  <si>
    <t>трифонов</t>
  </si>
  <si>
    <t>фролов</t>
  </si>
  <si>
    <t>зотов</t>
  </si>
  <si>
    <t>лыков</t>
  </si>
  <si>
    <t>жданов</t>
  </si>
  <si>
    <t>волков</t>
  </si>
  <si>
    <t>смирнов</t>
  </si>
  <si>
    <t>андреев</t>
  </si>
  <si>
    <t>макаров</t>
  </si>
  <si>
    <t>жуков</t>
  </si>
  <si>
    <t>борсуков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</si>
</sst>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9" fontId="1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0" xfId="0" applyFont="1"/>
    <xf numFmtId="164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J4" sqref="J4"/>
    </sheetView>
  </sheetViews>
  <sheetFormatPr defaultRowHeight="14.4"/>
  <cols>
    <col min="1" max="1" width="8.5546875" customWidth="1"/>
    <col min="2" max="2" width="12.5546875" customWidth="1"/>
    <col min="3" max="3" width="6.5546875" customWidth="1"/>
    <col min="4" max="4" width="14.21875" customWidth="1"/>
    <col min="5" max="5" width="11.5546875" customWidth="1"/>
    <col min="6" max="6" width="12.6640625" customWidth="1"/>
    <col min="7" max="7" width="14.44140625" customWidth="1"/>
    <col min="8" max="8" width="14.5546875" customWidth="1"/>
    <col min="9" max="9" width="8.44140625" customWidth="1"/>
  </cols>
  <sheetData>
    <row r="1" spans="1:11" ht="19.2" customHeight="1">
      <c r="A1" s="16" t="s">
        <v>8</v>
      </c>
      <c r="B1" s="16"/>
      <c r="C1" s="16"/>
      <c r="D1" s="16"/>
      <c r="E1" s="16"/>
      <c r="F1" s="16"/>
      <c r="G1" s="16"/>
      <c r="H1" s="16"/>
    </row>
    <row r="2" spans="1:11" ht="60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9" t="s">
        <v>13</v>
      </c>
      <c r="J2" s="2"/>
      <c r="K2" s="2"/>
    </row>
    <row r="3" spans="1:11">
      <c r="A3" s="12">
        <v>41548</v>
      </c>
      <c r="B3" s="15" t="s">
        <v>15</v>
      </c>
      <c r="C3" s="13"/>
      <c r="D3" s="14" t="s">
        <v>11</v>
      </c>
      <c r="E3" s="13">
        <v>250</v>
      </c>
      <c r="F3" s="13">
        <f>E3*IF(D3='льготы по путевкам '!$A$4,'льготы по путевкам '!$B$4,IF('журнал агенства путешествий '!D3='льготы по путевкам '!$A$5,'льготы по путевкам '!$B$5,IF('журнал агенства путешествий '!D3='льготы по путевкам '!$A$6,'льготы по путевкам '!$B$6,0)))</f>
        <v>125</v>
      </c>
      <c r="G3" s="13">
        <f>E3-F3</f>
        <v>125</v>
      </c>
      <c r="H3" s="13"/>
      <c r="I3" s="13">
        <f>IF((COUNTIF($B$3:$B$32,B3))&gt;=2,E3*20%,+F3)</f>
        <v>50</v>
      </c>
    </row>
    <row r="4" spans="1:11">
      <c r="A4" s="10">
        <v>41549</v>
      </c>
      <c r="B4" s="11" t="s">
        <v>16</v>
      </c>
      <c r="D4" s="1" t="s">
        <v>12</v>
      </c>
      <c r="E4">
        <v>290</v>
      </c>
      <c r="F4">
        <f>E4*IF(D4='льготы по путевкам '!$A$4,'льготы по путевкам '!$B$4,IF('журнал агенства путешествий '!D4='льготы по путевкам '!$A$5,'льготы по путевкам '!$B$5,IF('журнал агенства путешествий '!D4='льготы по путевкам '!$A$6,'льготы по путевкам '!$B$6,0)))</f>
        <v>203</v>
      </c>
      <c r="G4">
        <f t="shared" ref="G4:G31" si="0">E4-F4</f>
        <v>87</v>
      </c>
      <c r="I4">
        <f t="shared" ref="I4:I32" si="1">IF((COUNTIF($B$3:$B$32,B4))&gt;=2,E4*20%,+F4)</f>
        <v>203</v>
      </c>
    </row>
    <row r="5" spans="1:11">
      <c r="A5" s="10">
        <v>41550</v>
      </c>
      <c r="B5" s="11" t="s">
        <v>17</v>
      </c>
      <c r="D5" s="1" t="s">
        <v>11</v>
      </c>
      <c r="E5">
        <v>468</v>
      </c>
      <c r="F5">
        <f>E5*IF(D5='льготы по путевкам '!$A$4,'льготы по путевкам '!$B$4,IF('журнал агенства путешествий '!D5='льготы по путевкам '!$A$5,'льготы по путевкам '!$B$5,IF('журнал агенства путешествий '!D5='льготы по путевкам '!$A$6,'льготы по путевкам '!$B$6,0)))</f>
        <v>234</v>
      </c>
      <c r="G5">
        <f t="shared" si="0"/>
        <v>234</v>
      </c>
      <c r="I5">
        <f t="shared" si="1"/>
        <v>234</v>
      </c>
    </row>
    <row r="6" spans="1:11">
      <c r="A6" s="10">
        <v>41551</v>
      </c>
      <c r="B6" s="11" t="s">
        <v>18</v>
      </c>
      <c r="D6" s="1" t="s">
        <v>10</v>
      </c>
      <c r="E6">
        <v>355</v>
      </c>
      <c r="F6">
        <f>E6*IF(D6='льготы по путевкам '!$A$4,'льготы по путевкам '!$B$4,IF('журнал агенства путешествий '!D6='льготы по путевкам '!$A$5,'льготы по путевкам '!$B$5,IF('журнал агенства путешествий '!D6='льготы по путевкам '!$A$6,'льготы по путевкам '!$B$6,0)))</f>
        <v>71</v>
      </c>
      <c r="G6">
        <f t="shared" si="0"/>
        <v>284</v>
      </c>
      <c r="I6">
        <f t="shared" si="1"/>
        <v>71</v>
      </c>
    </row>
    <row r="7" spans="1:11">
      <c r="A7" s="10">
        <v>41552</v>
      </c>
      <c r="B7" s="11" t="s">
        <v>19</v>
      </c>
      <c r="D7" s="1" t="s">
        <v>10</v>
      </c>
      <c r="E7">
        <v>1500</v>
      </c>
      <c r="F7">
        <f>E7*IF(D7='льготы по путевкам '!$A$4,'льготы по путевкам '!$B$4,IF('журнал агенства путешествий '!D7='льготы по путевкам '!$A$5,'льготы по путевкам '!$B$5,IF('журнал агенства путешествий '!D7='льготы по путевкам '!$A$6,'льготы по путевкам '!$B$6,0)))</f>
        <v>300</v>
      </c>
      <c r="G7">
        <f t="shared" si="0"/>
        <v>1200</v>
      </c>
      <c r="I7">
        <f t="shared" si="1"/>
        <v>300</v>
      </c>
    </row>
    <row r="8" spans="1:11">
      <c r="A8" s="10">
        <v>41553</v>
      </c>
      <c r="B8" s="11" t="s">
        <v>20</v>
      </c>
      <c r="D8" s="1" t="s">
        <v>12</v>
      </c>
      <c r="E8">
        <v>6000</v>
      </c>
      <c r="F8">
        <f>E8*IF(D8='льготы по путевкам '!$A$4,'льготы по путевкам '!$B$4,IF('журнал агенства путешествий '!D8='льготы по путевкам '!$A$5,'льготы по путевкам '!$B$5,IF('журнал агенства путешествий '!D8='льготы по путевкам '!$A$6,'льготы по путевкам '!$B$6,0)))</f>
        <v>4200</v>
      </c>
      <c r="G8">
        <f t="shared" si="0"/>
        <v>1800</v>
      </c>
      <c r="I8">
        <f t="shared" si="1"/>
        <v>4200</v>
      </c>
    </row>
    <row r="9" spans="1:11">
      <c r="A9" s="10">
        <v>41554</v>
      </c>
      <c r="B9" s="11" t="s">
        <v>21</v>
      </c>
      <c r="D9" s="1" t="s">
        <v>11</v>
      </c>
      <c r="E9">
        <v>400</v>
      </c>
      <c r="F9">
        <f>E9*IF(D9='льготы по путевкам '!$A$4,'льготы по путевкам '!$B$4,IF('журнал агенства путешествий '!D9='льготы по путевкам '!$A$5,'льготы по путевкам '!$B$5,IF('журнал агенства путешествий '!D9='льготы по путевкам '!$A$6,'льготы по путевкам '!$B$6,0)))</f>
        <v>200</v>
      </c>
      <c r="G9">
        <f t="shared" si="0"/>
        <v>200</v>
      </c>
      <c r="I9">
        <f t="shared" si="1"/>
        <v>200</v>
      </c>
    </row>
    <row r="10" spans="1:11">
      <c r="A10" s="10">
        <v>41555</v>
      </c>
      <c r="B10" s="11" t="s">
        <v>22</v>
      </c>
      <c r="D10" s="1" t="s">
        <v>10</v>
      </c>
      <c r="E10">
        <v>5500</v>
      </c>
      <c r="F10">
        <f>E10*IF(D10='льготы по путевкам '!$A$4,'льготы по путевкам '!$B$4,IF('журнал агенства путешествий '!D10='льготы по путевкам '!$A$5,'льготы по путевкам '!$B$5,IF('журнал агенства путешествий '!D10='льготы по путевкам '!$A$6,'льготы по путевкам '!$B$6,0)))</f>
        <v>1100</v>
      </c>
      <c r="G10">
        <f t="shared" si="0"/>
        <v>4400</v>
      </c>
      <c r="I10">
        <f t="shared" si="1"/>
        <v>1100</v>
      </c>
    </row>
    <row r="11" spans="1:11">
      <c r="A11" s="12">
        <v>41556</v>
      </c>
      <c r="B11" s="13" t="s">
        <v>15</v>
      </c>
      <c r="C11" s="13"/>
      <c r="D11" s="14" t="s">
        <v>11</v>
      </c>
      <c r="E11" s="13">
        <v>2500</v>
      </c>
      <c r="F11" s="13">
        <f>E11*IF(D11='льготы по путевкам '!$A$4,'льготы по путевкам '!$B$4,IF('журнал агенства путешествий '!D11='льготы по путевкам '!$A$5,'льготы по путевкам '!$B$5,IF('журнал агенства путешествий '!D11='льготы по путевкам '!$A$6,'льготы по путевкам '!$B$6,0)))</f>
        <v>1250</v>
      </c>
      <c r="G11" s="13">
        <f t="shared" si="0"/>
        <v>1250</v>
      </c>
      <c r="H11" s="13"/>
      <c r="I11" s="13">
        <f t="shared" si="1"/>
        <v>500</v>
      </c>
    </row>
    <row r="12" spans="1:11">
      <c r="A12" s="10">
        <v>41557</v>
      </c>
      <c r="B12" s="11" t="s">
        <v>23</v>
      </c>
      <c r="D12" s="1" t="s">
        <v>12</v>
      </c>
      <c r="E12">
        <v>3040</v>
      </c>
      <c r="F12">
        <f>E12*IF(D12='льготы по путевкам '!$A$4,'льготы по путевкам '!$B$4,IF('журнал агенства путешествий '!D12='льготы по путевкам '!$A$5,'льготы по путевкам '!$B$5,IF('журнал агенства путешествий '!D12='льготы по путевкам '!$A$6,'льготы по путевкам '!$B$6,0)))</f>
        <v>2128</v>
      </c>
      <c r="G12">
        <f t="shared" si="0"/>
        <v>912</v>
      </c>
      <c r="I12">
        <f t="shared" si="1"/>
        <v>2128</v>
      </c>
    </row>
    <row r="13" spans="1:11">
      <c r="A13" s="10">
        <v>41558</v>
      </c>
      <c r="B13" s="11" t="s">
        <v>24</v>
      </c>
      <c r="D13" s="1" t="s">
        <v>10</v>
      </c>
      <c r="E13">
        <v>100</v>
      </c>
      <c r="F13">
        <f>E13*IF(D13='льготы по путевкам '!$A$4,'льготы по путевкам '!$B$4,IF('журнал агенства путешествий '!D13='льготы по путевкам '!$A$5,'льготы по путевкам '!$B$5,IF('журнал агенства путешествий '!D13='льготы по путевкам '!$A$6,'льготы по путевкам '!$B$6,0)))</f>
        <v>20</v>
      </c>
      <c r="G13">
        <f t="shared" si="0"/>
        <v>80</v>
      </c>
      <c r="I13">
        <f t="shared" si="1"/>
        <v>20</v>
      </c>
    </row>
    <row r="14" spans="1:11">
      <c r="A14" s="10">
        <v>41559</v>
      </c>
      <c r="B14" s="11" t="s">
        <v>25</v>
      </c>
      <c r="D14" s="1" t="s">
        <v>10</v>
      </c>
      <c r="E14">
        <v>2450</v>
      </c>
      <c r="F14">
        <f>E14*IF(D14='льготы по путевкам '!$A$4,'льготы по путевкам '!$B$4,IF('журнал агенства путешествий '!D14='льготы по путевкам '!$A$5,'льготы по путевкам '!$B$5,IF('журнал агенства путешествий '!D14='льготы по путевкам '!$A$6,'льготы по путевкам '!$B$6,0)))</f>
        <v>490</v>
      </c>
      <c r="G14">
        <f t="shared" si="0"/>
        <v>1960</v>
      </c>
      <c r="I14">
        <f t="shared" si="1"/>
        <v>490</v>
      </c>
    </row>
    <row r="15" spans="1:11">
      <c r="A15" s="10">
        <v>41560</v>
      </c>
      <c r="B15" s="11" t="s">
        <v>26</v>
      </c>
      <c r="D15" s="1" t="s">
        <v>12</v>
      </c>
      <c r="E15">
        <v>3300</v>
      </c>
      <c r="F15">
        <f>E15*IF(D15='льготы по путевкам '!$A$4,'льготы по путевкам '!$B$4,IF('журнал агенства путешествий '!D15='льготы по путевкам '!$A$5,'льготы по путевкам '!$B$5,IF('журнал агенства путешествий '!D15='льготы по путевкам '!$A$6,'льготы по путевкам '!$B$6,0)))</f>
        <v>2310</v>
      </c>
      <c r="G15">
        <f t="shared" si="0"/>
        <v>990</v>
      </c>
      <c r="I15">
        <f t="shared" si="1"/>
        <v>2310</v>
      </c>
    </row>
    <row r="16" spans="1:11">
      <c r="A16" s="12">
        <v>41561</v>
      </c>
      <c r="B16" s="13" t="s">
        <v>15</v>
      </c>
      <c r="C16" s="13"/>
      <c r="D16" s="14" t="s">
        <v>11</v>
      </c>
      <c r="E16" s="13">
        <v>700</v>
      </c>
      <c r="F16" s="13">
        <f>E16*IF(D16='льготы по путевкам '!$A$4,'льготы по путевкам '!$B$4,IF('журнал агенства путешествий '!D16='льготы по путевкам '!$A$5,'льготы по путевкам '!$B$5,IF('журнал агенства путешествий '!D16='льготы по путевкам '!$A$6,'льготы по путевкам '!$B$6,0)))</f>
        <v>350</v>
      </c>
      <c r="G16" s="13">
        <f t="shared" si="0"/>
        <v>350</v>
      </c>
      <c r="H16" s="13"/>
      <c r="I16" s="13">
        <f t="shared" si="1"/>
        <v>140</v>
      </c>
    </row>
    <row r="17" spans="1:9">
      <c r="A17" s="10">
        <v>41562</v>
      </c>
      <c r="B17" s="11" t="s">
        <v>28</v>
      </c>
      <c r="D17" s="1" t="s">
        <v>10</v>
      </c>
      <c r="E17">
        <v>900</v>
      </c>
      <c r="F17">
        <f>E17*IF(D17='льготы по путевкам '!$A$4,'льготы по путевкам '!$B$4,IF('журнал агенства путешествий '!D17='льготы по путевкам '!$A$5,'льготы по путевкам '!$B$5,IF('журнал агенства путешествий '!D17='льготы по путевкам '!$A$6,'льготы по путевкам '!$B$6,0)))</f>
        <v>180</v>
      </c>
      <c r="G17">
        <f t="shared" si="0"/>
        <v>720</v>
      </c>
      <c r="I17">
        <f t="shared" si="1"/>
        <v>180</v>
      </c>
    </row>
    <row r="18" spans="1:9">
      <c r="A18" s="10">
        <v>41563</v>
      </c>
      <c r="B18" s="11" t="s">
        <v>29</v>
      </c>
      <c r="D18" s="1" t="s">
        <v>10</v>
      </c>
      <c r="E18">
        <v>2700</v>
      </c>
      <c r="F18">
        <f>E18*IF(D18='льготы по путевкам '!$A$4,'льготы по путевкам '!$B$4,IF('журнал агенства путешествий '!D18='льготы по путевкам '!$A$5,'льготы по путевкам '!$B$5,IF('журнал агенства путешествий '!D18='льготы по путевкам '!$A$6,'льготы по путевкам '!$B$6,0)))</f>
        <v>540</v>
      </c>
      <c r="G18">
        <f t="shared" si="0"/>
        <v>2160</v>
      </c>
      <c r="I18">
        <f t="shared" si="1"/>
        <v>540</v>
      </c>
    </row>
    <row r="19" spans="1:9">
      <c r="A19" s="10">
        <v>41564</v>
      </c>
      <c r="B19" s="11" t="s">
        <v>30</v>
      </c>
      <c r="D19" s="1" t="s">
        <v>10</v>
      </c>
      <c r="E19">
        <v>5800</v>
      </c>
      <c r="F19">
        <f>E19*IF(D19='льготы по путевкам '!$A$4,'льготы по путевкам '!$B$4,IF('журнал агенства путешествий '!D19='льготы по путевкам '!$A$5,'льготы по путевкам '!$B$5,IF('журнал агенства путешествий '!D19='льготы по путевкам '!$A$6,'льготы по путевкам '!$B$6,0)))</f>
        <v>1160</v>
      </c>
      <c r="G19">
        <f t="shared" si="0"/>
        <v>4640</v>
      </c>
      <c r="I19">
        <f t="shared" si="1"/>
        <v>1160</v>
      </c>
    </row>
    <row r="20" spans="1:9">
      <c r="A20" s="10">
        <v>41565</v>
      </c>
      <c r="B20" t="s">
        <v>27</v>
      </c>
      <c r="D20" s="1" t="s">
        <v>10</v>
      </c>
      <c r="E20">
        <v>5100</v>
      </c>
      <c r="F20">
        <f>E20*IF(D20='льготы по путевкам '!$A$4,'льготы по путевкам '!$B$4,IF('журнал агенства путешествий '!D20='льготы по путевкам '!$A$5,'льготы по путевкам '!$B$5,IF('журнал агенства путешествий '!D20='льготы по путевкам '!$A$6,'льготы по путевкам '!$B$6,0)))</f>
        <v>1020</v>
      </c>
      <c r="G20">
        <f t="shared" si="0"/>
        <v>4080</v>
      </c>
      <c r="I20">
        <f t="shared" si="1"/>
        <v>1020</v>
      </c>
    </row>
    <row r="21" spans="1:9">
      <c r="A21" s="10">
        <v>41566</v>
      </c>
      <c r="B21" s="11" t="s">
        <v>32</v>
      </c>
      <c r="D21" s="1" t="s">
        <v>10</v>
      </c>
      <c r="E21">
        <v>270</v>
      </c>
      <c r="F21">
        <f>E21*IF(D21='льготы по путевкам '!$A$4,'льготы по путевкам '!$B$4,IF('журнал агенства путешествий '!D21='льготы по путевкам '!$A$5,'льготы по путевкам '!$B$5,IF('журнал агенства путешествий '!D21='льготы по путевкам '!$A$6,'льготы по путевкам '!$B$6,0)))</f>
        <v>54</v>
      </c>
      <c r="G21">
        <f t="shared" si="0"/>
        <v>216</v>
      </c>
      <c r="I21">
        <f t="shared" si="1"/>
        <v>54</v>
      </c>
    </row>
    <row r="22" spans="1:9">
      <c r="A22" s="10">
        <v>41567</v>
      </c>
      <c r="B22" s="11" t="s">
        <v>33</v>
      </c>
      <c r="D22" s="1" t="s">
        <v>11</v>
      </c>
      <c r="E22">
        <v>743</v>
      </c>
      <c r="F22">
        <f>E22*IF(D22='льготы по путевкам '!$A$4,'льготы по путевкам '!$B$4,IF('журнал агенства путешествий '!D22='льготы по путевкам '!$A$5,'льготы по путевкам '!$B$5,IF('журнал агенства путешествий '!D22='льготы по путевкам '!$A$6,'льготы по путевкам '!$B$6,0)))</f>
        <v>371.5</v>
      </c>
      <c r="G22">
        <f t="shared" si="0"/>
        <v>371.5</v>
      </c>
      <c r="I22">
        <f t="shared" si="1"/>
        <v>371.5</v>
      </c>
    </row>
    <row r="23" spans="1:9">
      <c r="A23" s="10">
        <v>41568</v>
      </c>
      <c r="B23" s="11" t="s">
        <v>34</v>
      </c>
      <c r="D23" s="1" t="s">
        <v>11</v>
      </c>
      <c r="E23">
        <v>820</v>
      </c>
      <c r="F23">
        <f>E23*IF(D23='льготы по путевкам '!$A$4,'льготы по путевкам '!$B$4,IF('журнал агенства путешествий '!D23='льготы по путевкам '!$A$5,'льготы по путевкам '!$B$5,IF('журнал агенства путешествий '!D23='льготы по путевкам '!$A$6,'льготы по путевкам '!$B$6,0)))</f>
        <v>410</v>
      </c>
      <c r="G23">
        <f t="shared" si="0"/>
        <v>410</v>
      </c>
      <c r="I23">
        <f t="shared" si="1"/>
        <v>410</v>
      </c>
    </row>
    <row r="24" spans="1:9">
      <c r="A24" s="10">
        <v>41569</v>
      </c>
      <c r="B24" s="11" t="s">
        <v>35</v>
      </c>
      <c r="D24" s="1" t="s">
        <v>12</v>
      </c>
      <c r="E24">
        <v>6020</v>
      </c>
      <c r="F24">
        <f>E24*IF(D24='льготы по путевкам '!$A$4,'льготы по путевкам '!$B$4,IF('журнал агенства путешествий '!D24='льготы по путевкам '!$A$5,'льготы по путевкам '!$B$5,IF('журнал агенства путешествий '!D24='льготы по путевкам '!$A$6,'льготы по путевкам '!$B$6,0)))</f>
        <v>4214</v>
      </c>
      <c r="G24">
        <f t="shared" si="0"/>
        <v>1806</v>
      </c>
      <c r="I24">
        <f t="shared" si="1"/>
        <v>4214</v>
      </c>
    </row>
    <row r="25" spans="1:9">
      <c r="A25" s="10">
        <v>41570</v>
      </c>
      <c r="B25" s="11" t="s">
        <v>36</v>
      </c>
      <c r="D25" s="1" t="s">
        <v>10</v>
      </c>
      <c r="E25">
        <v>4200</v>
      </c>
      <c r="F25">
        <f>E25*IF(D25='льготы по путевкам '!$A$4,'льготы по путевкам '!$B$4,IF('журнал агенства путешествий '!D25='льготы по путевкам '!$A$5,'льготы по путевкам '!$B$5,IF('журнал агенства путешествий '!D25='льготы по путевкам '!$A$6,'льготы по путевкам '!$B$6,0)))</f>
        <v>840</v>
      </c>
      <c r="G25">
        <f t="shared" si="0"/>
        <v>3360</v>
      </c>
      <c r="I25">
        <f t="shared" si="1"/>
        <v>840</v>
      </c>
    </row>
    <row r="26" spans="1:9">
      <c r="A26" s="10">
        <v>41571</v>
      </c>
      <c r="B26" s="11" t="s">
        <v>37</v>
      </c>
      <c r="D26" s="1" t="s">
        <v>10</v>
      </c>
      <c r="E26">
        <v>930</v>
      </c>
      <c r="F26">
        <f>E26*IF(D26='льготы по путевкам '!$A$4,'льготы по путевкам '!$B$4,IF('журнал агенства путешествий '!D26='льготы по путевкам '!$A$5,'льготы по путевкам '!$B$5,IF('журнал агенства путешествий '!D26='льготы по путевкам '!$A$6,'льготы по путевкам '!$B$6,0)))</f>
        <v>186</v>
      </c>
      <c r="G26">
        <f t="shared" si="0"/>
        <v>744</v>
      </c>
      <c r="I26">
        <f t="shared" si="1"/>
        <v>186</v>
      </c>
    </row>
    <row r="27" spans="1:9">
      <c r="A27" s="10">
        <v>41572</v>
      </c>
      <c r="B27" s="11" t="s">
        <v>38</v>
      </c>
      <c r="D27" s="1" t="s">
        <v>12</v>
      </c>
      <c r="E27">
        <v>870</v>
      </c>
      <c r="F27">
        <f>E27*IF(D27='льготы по путевкам '!$A$4,'льготы по путевкам '!$B$4,IF('журнал агенства путешествий '!D27='льготы по путевкам '!$A$5,'льготы по путевкам '!$B$5,IF('журнал агенства путешествий '!D27='льготы по путевкам '!$A$6,'льготы по путевкам '!$B$6,0)))</f>
        <v>609</v>
      </c>
      <c r="G27">
        <f t="shared" si="0"/>
        <v>261</v>
      </c>
      <c r="I27">
        <f t="shared" si="1"/>
        <v>609</v>
      </c>
    </row>
    <row r="28" spans="1:9">
      <c r="A28" s="10">
        <v>41573</v>
      </c>
      <c r="B28" s="11" t="s">
        <v>39</v>
      </c>
      <c r="D28" s="1" t="s">
        <v>12</v>
      </c>
      <c r="E28">
        <v>1200</v>
      </c>
      <c r="F28">
        <f>E28*IF(D28='льготы по путевкам '!$A$4,'льготы по путевкам '!$B$4,IF('журнал агенства путешествий '!D28='льготы по путевкам '!$A$5,'льготы по путевкам '!$B$5,IF('журнал агенства путешествий '!D28='льготы по путевкам '!$A$6,'льготы по путевкам '!$B$6,0)))</f>
        <v>840</v>
      </c>
      <c r="G28">
        <f t="shared" si="0"/>
        <v>360</v>
      </c>
      <c r="I28">
        <f t="shared" si="1"/>
        <v>840</v>
      </c>
    </row>
    <row r="29" spans="1:9">
      <c r="A29" s="10">
        <v>41574</v>
      </c>
      <c r="B29" t="s">
        <v>31</v>
      </c>
      <c r="D29" s="1" t="s">
        <v>11</v>
      </c>
      <c r="E29">
        <v>1860</v>
      </c>
      <c r="F29">
        <f>E29*IF(D29='льготы по путевкам '!$A$4,'льготы по путевкам '!$B$4,IF('журнал агенства путешествий '!D29='льготы по путевкам '!$A$5,'льготы по путевкам '!$B$5,IF('журнал агенства путешествий '!D29='льготы по путевкам '!$A$6,'льготы по путевкам '!$B$6,0)))</f>
        <v>930</v>
      </c>
      <c r="G29">
        <f t="shared" si="0"/>
        <v>930</v>
      </c>
      <c r="I29">
        <f t="shared" si="1"/>
        <v>930</v>
      </c>
    </row>
    <row r="30" spans="1:9">
      <c r="A30" s="10">
        <v>41575</v>
      </c>
      <c r="B30" s="11" t="s">
        <v>40</v>
      </c>
      <c r="D30" s="1" t="s">
        <v>10</v>
      </c>
      <c r="E30">
        <v>2470</v>
      </c>
      <c r="F30">
        <f>E30*IF(D30='льготы по путевкам '!$A$4,'льготы по путевкам '!$B$4,IF('журнал агенства путешествий '!D30='льготы по путевкам '!$A$5,'льготы по путевкам '!$B$5,IF('журнал агенства путешествий '!D30='льготы по путевкам '!$A$6,'льготы по путевкам '!$B$6,0)))</f>
        <v>494</v>
      </c>
      <c r="G30">
        <f t="shared" si="0"/>
        <v>1976</v>
      </c>
      <c r="I30">
        <f t="shared" si="1"/>
        <v>494</v>
      </c>
    </row>
    <row r="31" spans="1:9">
      <c r="A31" s="10">
        <v>41576</v>
      </c>
      <c r="B31" s="11" t="s">
        <v>41</v>
      </c>
      <c r="D31" s="1" t="s">
        <v>10</v>
      </c>
      <c r="E31">
        <v>2600</v>
      </c>
      <c r="F31">
        <f>E31*IF(D31='льготы по путевкам '!$A$4,'льготы по путевкам '!$B$4,IF('журнал агенства путешествий '!D31='льготы по путевкам '!$A$5,'льготы по путевкам '!$B$5,IF('журнал агенства путешествий '!D31='льготы по путевкам '!$A$6,'льготы по путевкам '!$B$6,0)))</f>
        <v>520</v>
      </c>
      <c r="G31">
        <f t="shared" si="0"/>
        <v>2080</v>
      </c>
      <c r="I31">
        <f t="shared" si="1"/>
        <v>520</v>
      </c>
    </row>
    <row r="32" spans="1:9">
      <c r="A32" s="10">
        <v>41577</v>
      </c>
      <c r="B32" s="11" t="s">
        <v>42</v>
      </c>
      <c r="D32" s="1" t="s">
        <v>10</v>
      </c>
      <c r="E32">
        <v>2850</v>
      </c>
      <c r="F32">
        <f>E32*IF(D32='льготы по путевкам '!$A$4,'льготы по путевкам '!$B$4,IF('журнал агенства путешествий '!D32='льготы по путевкам '!$A$5,'льготы по путевкам '!$B$5,IF('журнал агенства путешествий '!D32='льготы по путевкам '!$A$6,'льготы по путевкам '!$B$6,0)))</f>
        <v>570</v>
      </c>
      <c r="G32">
        <f>E32-F32</f>
        <v>2280</v>
      </c>
      <c r="I32">
        <f t="shared" si="1"/>
        <v>570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4" sqref="A4"/>
    </sheetView>
  </sheetViews>
  <sheetFormatPr defaultRowHeight="14.4"/>
  <cols>
    <col min="1" max="1" width="18.5546875" customWidth="1"/>
    <col min="2" max="2" width="27.77734375" customWidth="1"/>
  </cols>
  <sheetData>
    <row r="1" spans="1:2">
      <c r="A1" s="17" t="s">
        <v>14</v>
      </c>
      <c r="B1" s="17"/>
    </row>
    <row r="2" spans="1:2" ht="15" thickBot="1"/>
    <row r="3" spans="1:2" ht="15" thickBot="1">
      <c r="A3" s="5" t="s">
        <v>3</v>
      </c>
      <c r="B3" s="6" t="s">
        <v>9</v>
      </c>
    </row>
    <row r="4" spans="1:2" ht="15" thickBot="1">
      <c r="A4" s="7" t="s">
        <v>10</v>
      </c>
      <c r="B4" s="8">
        <v>0.2</v>
      </c>
    </row>
    <row r="5" spans="1:2" ht="15" thickBot="1">
      <c r="A5" s="7" t="s">
        <v>11</v>
      </c>
      <c r="B5" s="8">
        <v>0.5</v>
      </c>
    </row>
    <row r="6" spans="1:2" ht="15" thickBot="1">
      <c r="A6" s="7" t="s">
        <v>12</v>
      </c>
      <c r="B6" s="8">
        <v>0.7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 агенства путешествий </vt:lpstr>
      <vt:lpstr>льготы по путевкам 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МИХАЛЫЧ</cp:lastModifiedBy>
  <dcterms:created xsi:type="dcterms:W3CDTF">2013-11-15T15:35:53Z</dcterms:created>
  <dcterms:modified xsi:type="dcterms:W3CDTF">2013-11-16T10:18:26Z</dcterms:modified>
</cp:coreProperties>
</file>