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" i="1"/>
  <c r="E6" s="1"/>
  <c r="F4"/>
  <c r="F5" s="1"/>
  <c r="G4"/>
  <c r="G6" s="1"/>
  <c r="H4"/>
  <c r="I4"/>
  <c r="I6" s="1"/>
  <c r="J4"/>
  <c r="J5" s="1"/>
  <c r="K4"/>
  <c r="K6" s="1"/>
  <c r="L4"/>
  <c r="L5" s="1"/>
  <c r="M4"/>
  <c r="M6" s="1"/>
  <c r="N4"/>
  <c r="O4"/>
  <c r="O6" s="1"/>
  <c r="P4"/>
  <c r="P5" s="1"/>
  <c r="Q4"/>
  <c r="Q6" s="1"/>
  <c r="R4"/>
  <c r="R5" s="1"/>
  <c r="S4"/>
  <c r="S6" s="1"/>
  <c r="T4"/>
  <c r="T5" s="1"/>
  <c r="U4"/>
  <c r="U6" s="1"/>
  <c r="V4"/>
  <c r="V5" s="1"/>
  <c r="W4"/>
  <c r="W6" s="1"/>
  <c r="X4"/>
  <c r="X5" s="1"/>
  <c r="Y4"/>
  <c r="Y6" s="1"/>
  <c r="Z4"/>
  <c r="Z5" s="1"/>
  <c r="AA4"/>
  <c r="AA6" s="1"/>
  <c r="AB4"/>
  <c r="AB5" s="1"/>
  <c r="AC4"/>
  <c r="AC6" s="1"/>
  <c r="AD4"/>
  <c r="AD5" s="1"/>
  <c r="AE4"/>
  <c r="AE6" s="1"/>
  <c r="AF4"/>
  <c r="AF5" s="1"/>
  <c r="AG4"/>
  <c r="AG6" s="1"/>
  <c r="AH4"/>
  <c r="AH5" s="1"/>
  <c r="E20"/>
  <c r="D4"/>
  <c r="D5" s="1"/>
  <c r="AI3"/>
  <c r="AG5" l="1"/>
  <c r="AE5"/>
  <c r="AC5"/>
  <c r="AA5"/>
  <c r="Y5"/>
  <c r="W5"/>
  <c r="U5"/>
  <c r="S5"/>
  <c r="Q5"/>
  <c r="O5"/>
  <c r="M5"/>
  <c r="K5"/>
  <c r="I5"/>
  <c r="G5"/>
  <c r="E5"/>
  <c r="H6"/>
  <c r="H5" s="1"/>
  <c r="F6"/>
  <c r="AH6"/>
  <c r="AF6"/>
  <c r="AD6"/>
  <c r="AB6"/>
  <c r="Z6"/>
  <c r="X6"/>
  <c r="V6"/>
  <c r="T6"/>
  <c r="R6"/>
  <c r="P6"/>
  <c r="N6"/>
  <c r="N5" s="1"/>
  <c r="L6"/>
  <c r="J6"/>
  <c r="D6"/>
  <c r="AI6" s="1"/>
  <c r="R20" s="1"/>
  <c r="AI4"/>
  <c r="L20"/>
  <c r="AI5" l="1"/>
  <c r="O20" s="1"/>
  <c r="U20"/>
</calcChain>
</file>

<file path=xl/sharedStrings.xml><?xml version="1.0" encoding="utf-8"?>
<sst xmlns="http://schemas.openxmlformats.org/spreadsheetml/2006/main" count="16" uniqueCount="14">
  <si>
    <t>№ п.п.</t>
  </si>
  <si>
    <t>Ф.И.О.</t>
  </si>
  <si>
    <t>Сумароков Б.Б.</t>
  </si>
  <si>
    <t>Норма</t>
  </si>
  <si>
    <t>Разряд</t>
  </si>
  <si>
    <t>Разряды</t>
  </si>
  <si>
    <t>Норма за час</t>
  </si>
  <si>
    <t>Переработка</t>
  </si>
  <si>
    <t>Сумма</t>
  </si>
  <si>
    <t>Переработка 1</t>
  </si>
  <si>
    <t>Переработка 2</t>
  </si>
  <si>
    <t>Переработка2</t>
  </si>
  <si>
    <t>Праздничные и выходные дни</t>
  </si>
  <si>
    <t>Праздники и выходные</t>
  </si>
</sst>
</file>

<file path=xl/styles.xml><?xml version="1.0" encoding="utf-8"?>
<styleSheet xmlns="http://schemas.openxmlformats.org/spreadsheetml/2006/main">
  <fonts count="2">
    <font>
      <sz val="12"/>
      <color theme="1"/>
      <name val="Times New Roman"/>
      <family val="2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I20"/>
  <sheetViews>
    <sheetView tabSelected="1" zoomScale="85" zoomScaleNormal="85" workbookViewId="0">
      <selection activeCell="J7" sqref="D7:J7"/>
    </sheetView>
  </sheetViews>
  <sheetFormatPr defaultColWidth="3.875" defaultRowHeight="15.75"/>
  <cols>
    <col min="1" max="1" width="6.5" customWidth="1"/>
    <col min="2" max="2" width="14.625" customWidth="1"/>
    <col min="3" max="3" width="8.625" customWidth="1"/>
    <col min="35" max="35" width="5.25" customWidth="1"/>
  </cols>
  <sheetData>
    <row r="2" spans="1:35">
      <c r="A2" s="1" t="s">
        <v>0</v>
      </c>
      <c r="B2" s="1" t="s">
        <v>1</v>
      </c>
      <c r="C2" s="1" t="s">
        <v>4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</row>
    <row r="3" spans="1:35">
      <c r="B3" t="s">
        <v>2</v>
      </c>
      <c r="C3">
        <v>4</v>
      </c>
      <c r="D3">
        <v>9</v>
      </c>
      <c r="E3">
        <v>8</v>
      </c>
      <c r="F3">
        <v>8</v>
      </c>
      <c r="G3">
        <v>8</v>
      </c>
      <c r="H3">
        <v>14</v>
      </c>
      <c r="I3">
        <v>0</v>
      </c>
      <c r="J3">
        <v>0</v>
      </c>
      <c r="K3">
        <v>8</v>
      </c>
      <c r="L3">
        <v>8</v>
      </c>
      <c r="M3">
        <v>8</v>
      </c>
      <c r="N3">
        <v>12</v>
      </c>
      <c r="O3">
        <v>8</v>
      </c>
      <c r="P3">
        <v>0</v>
      </c>
      <c r="Q3">
        <v>0</v>
      </c>
      <c r="R3">
        <v>8</v>
      </c>
      <c r="S3">
        <v>10</v>
      </c>
      <c r="T3">
        <v>10</v>
      </c>
      <c r="U3">
        <v>8</v>
      </c>
      <c r="V3">
        <v>10</v>
      </c>
      <c r="W3">
        <v>0</v>
      </c>
      <c r="X3">
        <v>0</v>
      </c>
      <c r="Y3">
        <v>9</v>
      </c>
      <c r="Z3">
        <v>8</v>
      </c>
      <c r="AA3">
        <v>8</v>
      </c>
      <c r="AB3">
        <v>9</v>
      </c>
      <c r="AC3">
        <v>8</v>
      </c>
      <c r="AD3">
        <v>9</v>
      </c>
      <c r="AE3">
        <v>0</v>
      </c>
      <c r="AF3">
        <v>9</v>
      </c>
      <c r="AG3">
        <v>9</v>
      </c>
      <c r="AH3">
        <v>8</v>
      </c>
      <c r="AI3">
        <f>SUM(D3:AH3)</f>
        <v>214</v>
      </c>
    </row>
    <row r="4" spans="1:35">
      <c r="A4" s="4" t="s">
        <v>7</v>
      </c>
      <c r="B4" s="4"/>
      <c r="C4" s="4"/>
      <c r="D4">
        <f>IF(D3&lt;=8,0,(8-D3)*-1)</f>
        <v>1</v>
      </c>
      <c r="E4">
        <f t="shared" ref="E4:AH4" si="0">IF(E3&lt;=8,0,(8-E3)*-1)</f>
        <v>0</v>
      </c>
      <c r="F4">
        <f t="shared" si="0"/>
        <v>0</v>
      </c>
      <c r="G4">
        <f t="shared" si="0"/>
        <v>0</v>
      </c>
      <c r="H4">
        <f t="shared" si="0"/>
        <v>6</v>
      </c>
      <c r="I4">
        <f t="shared" si="0"/>
        <v>0</v>
      </c>
      <c r="J4">
        <f t="shared" si="0"/>
        <v>0</v>
      </c>
      <c r="K4">
        <f t="shared" si="0"/>
        <v>0</v>
      </c>
      <c r="L4">
        <f t="shared" si="0"/>
        <v>0</v>
      </c>
      <c r="M4">
        <f t="shared" si="0"/>
        <v>0</v>
      </c>
      <c r="N4">
        <f t="shared" si="0"/>
        <v>4</v>
      </c>
      <c r="O4">
        <f t="shared" si="0"/>
        <v>0</v>
      </c>
      <c r="P4">
        <f t="shared" si="0"/>
        <v>0</v>
      </c>
      <c r="Q4">
        <f t="shared" si="0"/>
        <v>0</v>
      </c>
      <c r="R4">
        <f t="shared" si="0"/>
        <v>0</v>
      </c>
      <c r="S4">
        <f t="shared" si="0"/>
        <v>2</v>
      </c>
      <c r="T4">
        <f t="shared" si="0"/>
        <v>2</v>
      </c>
      <c r="U4">
        <f t="shared" si="0"/>
        <v>0</v>
      </c>
      <c r="V4">
        <f t="shared" si="0"/>
        <v>2</v>
      </c>
      <c r="W4">
        <f t="shared" si="0"/>
        <v>0</v>
      </c>
      <c r="X4">
        <f t="shared" si="0"/>
        <v>0</v>
      </c>
      <c r="Y4">
        <f t="shared" si="0"/>
        <v>1</v>
      </c>
      <c r="Z4">
        <f t="shared" si="0"/>
        <v>0</v>
      </c>
      <c r="AA4">
        <f t="shared" si="0"/>
        <v>0</v>
      </c>
      <c r="AB4">
        <f t="shared" si="0"/>
        <v>1</v>
      </c>
      <c r="AC4">
        <f t="shared" si="0"/>
        <v>0</v>
      </c>
      <c r="AD4">
        <f t="shared" si="0"/>
        <v>1</v>
      </c>
      <c r="AE4">
        <f t="shared" si="0"/>
        <v>0</v>
      </c>
      <c r="AF4">
        <f t="shared" si="0"/>
        <v>1</v>
      </c>
      <c r="AG4">
        <f t="shared" si="0"/>
        <v>1</v>
      </c>
      <c r="AH4">
        <f t="shared" si="0"/>
        <v>0</v>
      </c>
      <c r="AI4">
        <f>SUM(D4:AH4)</f>
        <v>22</v>
      </c>
    </row>
    <row r="5" spans="1:35">
      <c r="A5" s="4" t="s">
        <v>9</v>
      </c>
      <c r="B5" s="4"/>
      <c r="C5" s="4"/>
      <c r="D5">
        <f t="shared" ref="D5:M5" si="1">IF(D4&lt;=3,D4,D4-D6)</f>
        <v>1</v>
      </c>
      <c r="E5">
        <f t="shared" si="1"/>
        <v>0</v>
      </c>
      <c r="F5">
        <f t="shared" si="1"/>
        <v>0</v>
      </c>
      <c r="G5">
        <f t="shared" si="1"/>
        <v>0</v>
      </c>
      <c r="H5">
        <f t="shared" si="1"/>
        <v>3</v>
      </c>
      <c r="I5">
        <f t="shared" si="1"/>
        <v>0</v>
      </c>
      <c r="J5">
        <f t="shared" si="1"/>
        <v>0</v>
      </c>
      <c r="K5">
        <f t="shared" si="1"/>
        <v>0</v>
      </c>
      <c r="L5">
        <f t="shared" si="1"/>
        <v>0</v>
      </c>
      <c r="M5">
        <f t="shared" si="1"/>
        <v>0</v>
      </c>
      <c r="N5">
        <f>IF(N4&lt;=3,N4,N4-N6)</f>
        <v>3</v>
      </c>
      <c r="O5">
        <f t="shared" ref="O5" si="2">IF(O4&lt;=3,O4,O4-O6)</f>
        <v>0</v>
      </c>
      <c r="P5">
        <f t="shared" ref="P5" si="3">IF(P4&lt;=3,P4,P4-P6)</f>
        <v>0</v>
      </c>
      <c r="Q5">
        <f t="shared" ref="Q5" si="4">IF(Q4&lt;=3,Q4,Q4-Q6)</f>
        <v>0</v>
      </c>
      <c r="R5">
        <f t="shared" ref="R5" si="5">IF(R4&lt;=3,R4,R4-R6)</f>
        <v>0</v>
      </c>
      <c r="S5">
        <f t="shared" ref="S5" si="6">IF(S4&lt;=3,S4,S4-S6)</f>
        <v>2</v>
      </c>
      <c r="T5">
        <f t="shared" ref="T5" si="7">IF(T4&lt;=3,T4,T4-T6)</f>
        <v>2</v>
      </c>
      <c r="U5">
        <f t="shared" ref="U5" si="8">IF(U4&lt;=3,U4,U4-U6)</f>
        <v>0</v>
      </c>
      <c r="V5">
        <f t="shared" ref="V5" si="9">IF(V4&lt;=3,V4,V4-V6)</f>
        <v>2</v>
      </c>
      <c r="W5">
        <f t="shared" ref="W5" si="10">IF(W4&lt;=3,W4,W4-W6)</f>
        <v>0</v>
      </c>
      <c r="X5">
        <f t="shared" ref="X5:Y5" si="11">IF(X4&lt;=3,X4,X4-X6)</f>
        <v>0</v>
      </c>
      <c r="Y5">
        <f t="shared" si="11"/>
        <v>1</v>
      </c>
      <c r="Z5">
        <f t="shared" ref="Z5" si="12">IF(Z4&lt;=3,Z4,Z4-Z6)</f>
        <v>0</v>
      </c>
      <c r="AA5">
        <f t="shared" ref="AA5" si="13">IF(AA4&lt;=3,AA4,AA4-AA6)</f>
        <v>0</v>
      </c>
      <c r="AB5">
        <f t="shared" ref="AB5" si="14">IF(AB4&lt;=3,AB4,AB4-AB6)</f>
        <v>1</v>
      </c>
      <c r="AC5">
        <f t="shared" ref="AC5" si="15">IF(AC4&lt;=3,AC4,AC4-AC6)</f>
        <v>0</v>
      </c>
      <c r="AD5">
        <f t="shared" ref="AD5" si="16">IF(AD4&lt;=3,AD4,AD4-AD6)</f>
        <v>1</v>
      </c>
      <c r="AE5">
        <f t="shared" ref="AE5" si="17">IF(AE4&lt;=3,AE4,AE4-AE6)</f>
        <v>0</v>
      </c>
      <c r="AF5">
        <f t="shared" ref="AF5" si="18">IF(AF4&lt;=3,AF4,AF4-AF6)</f>
        <v>1</v>
      </c>
      <c r="AG5">
        <f t="shared" ref="AG5" si="19">IF(AG4&lt;=3,AG4,AG4-AG6)</f>
        <v>1</v>
      </c>
      <c r="AH5">
        <f t="shared" ref="AH5" si="20">IF(AH4&lt;=3,AH4,AH4-AH6)</f>
        <v>0</v>
      </c>
      <c r="AI5">
        <f t="shared" ref="AI5:AI6" si="21">SUM(D5:AH5)</f>
        <v>18</v>
      </c>
    </row>
    <row r="6" spans="1:35">
      <c r="A6" s="4" t="s">
        <v>10</v>
      </c>
      <c r="B6" s="4"/>
      <c r="C6" s="4"/>
      <c r="D6">
        <f>IF(D4&gt;3,D4-3,0)</f>
        <v>0</v>
      </c>
      <c r="E6">
        <f t="shared" ref="E6:AH6" si="22">IF(E4&gt;3,E4-3,0)</f>
        <v>0</v>
      </c>
      <c r="F6">
        <f t="shared" si="22"/>
        <v>0</v>
      </c>
      <c r="G6">
        <f t="shared" si="22"/>
        <v>0</v>
      </c>
      <c r="H6">
        <f t="shared" si="22"/>
        <v>3</v>
      </c>
      <c r="I6">
        <f t="shared" si="22"/>
        <v>0</v>
      </c>
      <c r="J6">
        <f t="shared" si="22"/>
        <v>0</v>
      </c>
      <c r="K6">
        <f t="shared" si="22"/>
        <v>0</v>
      </c>
      <c r="L6">
        <f t="shared" si="22"/>
        <v>0</v>
      </c>
      <c r="M6">
        <f t="shared" si="22"/>
        <v>0</v>
      </c>
      <c r="N6">
        <f t="shared" si="22"/>
        <v>1</v>
      </c>
      <c r="O6">
        <f t="shared" si="22"/>
        <v>0</v>
      </c>
      <c r="P6">
        <f t="shared" si="22"/>
        <v>0</v>
      </c>
      <c r="Q6">
        <f t="shared" si="22"/>
        <v>0</v>
      </c>
      <c r="R6">
        <f t="shared" si="22"/>
        <v>0</v>
      </c>
      <c r="S6">
        <f t="shared" si="22"/>
        <v>0</v>
      </c>
      <c r="T6">
        <f t="shared" si="22"/>
        <v>0</v>
      </c>
      <c r="U6">
        <f t="shared" si="22"/>
        <v>0</v>
      </c>
      <c r="V6">
        <f t="shared" si="22"/>
        <v>0</v>
      </c>
      <c r="W6">
        <f t="shared" si="22"/>
        <v>0</v>
      </c>
      <c r="X6">
        <f t="shared" si="22"/>
        <v>0</v>
      </c>
      <c r="Y6">
        <f t="shared" si="22"/>
        <v>0</v>
      </c>
      <c r="Z6">
        <f t="shared" si="22"/>
        <v>0</v>
      </c>
      <c r="AA6">
        <f t="shared" si="22"/>
        <v>0</v>
      </c>
      <c r="AB6">
        <f t="shared" si="22"/>
        <v>0</v>
      </c>
      <c r="AC6">
        <f t="shared" si="22"/>
        <v>0</v>
      </c>
      <c r="AD6">
        <f t="shared" si="22"/>
        <v>0</v>
      </c>
      <c r="AE6">
        <f t="shared" si="22"/>
        <v>0</v>
      </c>
      <c r="AF6">
        <f t="shared" si="22"/>
        <v>0</v>
      </c>
      <c r="AG6">
        <f t="shared" si="22"/>
        <v>0</v>
      </c>
      <c r="AH6">
        <f t="shared" si="22"/>
        <v>0</v>
      </c>
      <c r="AI6">
        <f t="shared" si="21"/>
        <v>4</v>
      </c>
    </row>
    <row r="7" spans="1:35">
      <c r="A7" s="4" t="s">
        <v>13</v>
      </c>
      <c r="B7" s="4"/>
      <c r="C7" s="4"/>
    </row>
    <row r="10" spans="1:35">
      <c r="A10" t="s">
        <v>12</v>
      </c>
      <c r="D10">
        <v>6</v>
      </c>
      <c r="E10">
        <v>7</v>
      </c>
      <c r="F10">
        <v>13</v>
      </c>
      <c r="G10">
        <v>14</v>
      </c>
      <c r="H10">
        <v>20</v>
      </c>
      <c r="I10">
        <v>21</v>
      </c>
      <c r="J10">
        <v>27</v>
      </c>
      <c r="K10">
        <v>28</v>
      </c>
    </row>
    <row r="12" spans="1:35">
      <c r="B12" s="1" t="s">
        <v>6</v>
      </c>
      <c r="C12" s="1" t="s">
        <v>5</v>
      </c>
      <c r="D12" s="5"/>
      <c r="E12" s="5"/>
    </row>
    <row r="13" spans="1:35">
      <c r="B13">
        <v>96.94</v>
      </c>
      <c r="C13">
        <v>2</v>
      </c>
    </row>
    <row r="14" spans="1:35">
      <c r="B14">
        <v>105.96</v>
      </c>
      <c r="C14">
        <v>3</v>
      </c>
    </row>
    <row r="15" spans="1:35">
      <c r="B15">
        <v>119.54</v>
      </c>
      <c r="C15">
        <v>4</v>
      </c>
    </row>
    <row r="16" spans="1:35">
      <c r="B16">
        <v>137.77000000000001</v>
      </c>
      <c r="C16">
        <v>5</v>
      </c>
    </row>
    <row r="17" spans="2:23">
      <c r="B17">
        <v>160.55000000000001</v>
      </c>
      <c r="C17">
        <v>6</v>
      </c>
    </row>
    <row r="19" spans="2:23">
      <c r="E19" s="2" t="s">
        <v>1</v>
      </c>
      <c r="F19" s="2"/>
      <c r="G19" s="2"/>
      <c r="H19" s="2"/>
      <c r="I19" s="2"/>
      <c r="J19" s="2"/>
      <c r="K19" s="2"/>
      <c r="L19" s="2" t="s">
        <v>3</v>
      </c>
      <c r="M19" s="2"/>
      <c r="N19" s="2"/>
      <c r="O19" s="2" t="s">
        <v>7</v>
      </c>
      <c r="P19" s="2"/>
      <c r="Q19" s="2"/>
      <c r="R19" s="2" t="s">
        <v>11</v>
      </c>
      <c r="S19" s="2"/>
      <c r="T19" s="2"/>
      <c r="U19" s="2" t="s">
        <v>8</v>
      </c>
      <c r="V19" s="2"/>
      <c r="W19" s="2"/>
    </row>
    <row r="20" spans="2:23">
      <c r="E20" s="2" t="str">
        <f>B3</f>
        <v>Сумароков Б.Б.</v>
      </c>
      <c r="F20" s="2"/>
      <c r="G20" s="2"/>
      <c r="H20" s="2"/>
      <c r="I20" s="2"/>
      <c r="J20" s="2"/>
      <c r="K20" s="2"/>
      <c r="L20" s="3">
        <f>AI3*(IF(C3=C17,B17,IF(C3=C16,B16,IF(C3=C15,B15,IF(C3=C14,B14,IF(C3=C13,B13,ошибка))))))</f>
        <v>25581.56</v>
      </c>
      <c r="M20" s="3"/>
      <c r="N20" s="3"/>
      <c r="O20" s="3">
        <f>AI5*((IF(C3=C17,B17,IF(C3=C16,B16,IF(C3=C15,B15,IF(C3=C14,B14,IF(C3=C13,B13,ошибка))))))/2)</f>
        <v>1075.8600000000001</v>
      </c>
      <c r="P20" s="3"/>
      <c r="Q20" s="3"/>
      <c r="R20" s="3">
        <f>AI6*IF(C3=C17,B17,IF(C3=C16,B16,IF(C3=C15,B15,IF(C3=C14,B14,IF(C3=C13,B13,ошибка)))))</f>
        <v>478.16</v>
      </c>
      <c r="S20" s="2"/>
      <c r="T20" s="2"/>
      <c r="U20" s="3">
        <f>L20+O20+R20</f>
        <v>27135.58</v>
      </c>
      <c r="V20" s="2"/>
      <c r="W20" s="2"/>
    </row>
  </sheetData>
  <mergeCells count="15">
    <mergeCell ref="U19:W19"/>
    <mergeCell ref="U20:W20"/>
    <mergeCell ref="A4:C4"/>
    <mergeCell ref="A5:C5"/>
    <mergeCell ref="A6:C6"/>
    <mergeCell ref="D12:E12"/>
    <mergeCell ref="E20:K20"/>
    <mergeCell ref="L19:N19"/>
    <mergeCell ref="E19:K19"/>
    <mergeCell ref="O19:Q19"/>
    <mergeCell ref="L20:N20"/>
    <mergeCell ref="O20:Q20"/>
    <mergeCell ref="R19:T19"/>
    <mergeCell ref="R20:T20"/>
    <mergeCell ref="A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.7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Александрович</dc:creator>
  <cp:lastModifiedBy>Евгений Александрович</cp:lastModifiedBy>
  <dcterms:created xsi:type="dcterms:W3CDTF">2011-09-07T11:57:46Z</dcterms:created>
  <dcterms:modified xsi:type="dcterms:W3CDTF">2011-09-08T00:38:48Z</dcterms:modified>
</cp:coreProperties>
</file>