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M6" i="1"/>
  <c r="L5"/>
  <c r="L7"/>
  <c r="L6"/>
  <c r="M7"/>
  <c r="O7" s="1"/>
  <c r="M5"/>
  <c r="F6"/>
  <c r="F7"/>
  <c r="F5"/>
  <c r="O6" l="1"/>
  <c r="O5"/>
</calcChain>
</file>

<file path=xl/sharedStrings.xml><?xml version="1.0" encoding="utf-8"?>
<sst xmlns="http://schemas.openxmlformats.org/spreadsheetml/2006/main" count="16" uniqueCount="16">
  <si>
    <t>Гос .№ а/м</t>
  </si>
  <si>
    <t>Часы работы на линии</t>
  </si>
  <si>
    <t>Показание спидометра начальное</t>
  </si>
  <si>
    <t>Показание спидометра конечное</t>
  </si>
  <si>
    <t>пробег</t>
  </si>
  <si>
    <t>Норма расхода горючего на 100 км/л</t>
  </si>
  <si>
    <t>Часы работы спецоборудования</t>
  </si>
  <si>
    <t>Норма расхода горючего на спецоборудование</t>
  </si>
  <si>
    <t>Остаток горючего на начало дня</t>
  </si>
  <si>
    <t>Выдано горючего</t>
  </si>
  <si>
    <t>Расход горючего по норме</t>
  </si>
  <si>
    <t>Расход горючего фактический</t>
  </si>
  <si>
    <t>Остаток горючего на конец дня</t>
  </si>
  <si>
    <t>Экономия +/ Перерасход-</t>
  </si>
  <si>
    <t>Удержано</t>
  </si>
  <si>
    <t>У215ХХ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</si>
</sst>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P33"/>
  <sheetViews>
    <sheetView tabSelected="1" workbookViewId="0">
      <selection activeCell="J8" sqref="J8"/>
    </sheetView>
  </sheetViews>
  <sheetFormatPr defaultRowHeight="15"/>
  <cols>
    <col min="2" max="2" width="9" customWidth="1"/>
  </cols>
  <sheetData>
    <row r="4" spans="1:16" ht="68.25">
      <c r="A4" s="1" t="s">
        <v>0</v>
      </c>
      <c r="B4" s="5" t="s">
        <v>1</v>
      </c>
      <c r="C4" s="6"/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3" t="s">
        <v>14</v>
      </c>
    </row>
    <row r="5" spans="1:16">
      <c r="A5" s="4" t="s">
        <v>15</v>
      </c>
      <c r="B5" s="4"/>
      <c r="C5" s="4"/>
      <c r="D5" s="4">
        <v>2536</v>
      </c>
      <c r="E5" s="4">
        <v>2540</v>
      </c>
      <c r="F5" s="4">
        <f>E5-D5</f>
        <v>4</v>
      </c>
      <c r="G5" s="4">
        <v>28.9</v>
      </c>
      <c r="H5" s="4">
        <v>4</v>
      </c>
      <c r="I5" s="4">
        <v>1.9</v>
      </c>
      <c r="J5" s="4">
        <v>10.6</v>
      </c>
      <c r="K5" s="4">
        <v>0</v>
      </c>
      <c r="L5" s="7">
        <f>((F5*G5/100)+(H5*I5))+K5</f>
        <v>8.7560000000000002</v>
      </c>
      <c r="M5" s="7">
        <f>(J5+K5)-N5</f>
        <v>8.7999999999999989</v>
      </c>
      <c r="N5" s="4">
        <v>1.8</v>
      </c>
      <c r="O5" s="7">
        <f>(L5-M5)</f>
        <v>-4.3999999999998707E-2</v>
      </c>
      <c r="P5" s="4"/>
    </row>
    <row r="6" spans="1:16">
      <c r="A6" s="4"/>
      <c r="B6" s="4"/>
      <c r="C6" s="4"/>
      <c r="D6" s="4">
        <v>2540</v>
      </c>
      <c r="E6" s="8">
        <v>2560</v>
      </c>
      <c r="F6" s="4">
        <f t="shared" ref="F6:F7" si="0">E6-D6</f>
        <v>20</v>
      </c>
      <c r="G6" s="4">
        <v>28.9</v>
      </c>
      <c r="H6" s="4">
        <v>2</v>
      </c>
      <c r="I6" s="4">
        <v>1.9</v>
      </c>
      <c r="J6" s="4">
        <v>1.8</v>
      </c>
      <c r="K6" s="4">
        <v>40</v>
      </c>
      <c r="L6" s="7">
        <f>((F6*G6/100)+(H6*I6))+K6</f>
        <v>49.58</v>
      </c>
      <c r="M6" s="7">
        <f>((J6+K6)-N6)+K6</f>
        <v>49.599999999999994</v>
      </c>
      <c r="N6" s="4">
        <v>32.200000000000003</v>
      </c>
      <c r="O6" s="7">
        <f t="shared" ref="O6:O7" si="1">(L6-M6)</f>
        <v>-1.9999999999996021E-2</v>
      </c>
      <c r="P6" s="4"/>
    </row>
    <row r="7" spans="1:16">
      <c r="A7" s="4"/>
      <c r="B7" s="4"/>
      <c r="C7" s="4"/>
      <c r="D7" s="8">
        <v>2540</v>
      </c>
      <c r="E7" s="4">
        <v>2570</v>
      </c>
      <c r="F7" s="4">
        <f t="shared" si="0"/>
        <v>30</v>
      </c>
      <c r="G7" s="4">
        <v>28.9</v>
      </c>
      <c r="H7" s="4">
        <v>0</v>
      </c>
      <c r="I7" s="4">
        <v>1.9</v>
      </c>
      <c r="J7" s="4">
        <v>32.200000000000003</v>
      </c>
      <c r="K7" s="4">
        <v>0</v>
      </c>
      <c r="L7" s="7">
        <f>((F7*G7/100)+(H7*I7))+K7</f>
        <v>8.67</v>
      </c>
      <c r="M7" s="7">
        <f t="shared" ref="M6:M7" si="2">(J7+K7)-N7</f>
        <v>8.7000000000000028</v>
      </c>
      <c r="N7" s="4">
        <v>23.5</v>
      </c>
      <c r="O7" s="7">
        <f t="shared" si="1"/>
        <v>-3.0000000000002913E-2</v>
      </c>
      <c r="P7" s="4"/>
    </row>
    <row r="8" spans="1:1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</sheetData>
  <mergeCells count="1"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2011-08-17T05:39:26Z</dcterms:created>
  <dcterms:modified xsi:type="dcterms:W3CDTF">2011-08-17T05:55:17Z</dcterms:modified>
</cp:coreProperties>
</file>