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15" windowWidth="18780" windowHeight="11190"/>
  </bookViews>
  <sheets>
    <sheet name="Sheet1" sheetId="1" r:id="rId1"/>
  </sheets>
  <definedNames>
    <definedName name="_xlnm._FilterDatabase" localSheetId="0" hidden="1">Sheet1!$A$1:$N$163</definedName>
  </definedNames>
  <calcPr calcId="145621" iterate="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2" i="1"/>
  <c r="O162" i="1" l="1" a="1"/>
  <c r="O162" i="1" s="1"/>
  <c r="O154" i="1" a="1"/>
  <c r="O154" i="1" s="1"/>
  <c r="O146" i="1" a="1"/>
  <c r="O146" i="1" s="1"/>
  <c r="O138" i="1" a="1"/>
  <c r="O138" i="1" s="1"/>
  <c r="O130" i="1" a="1"/>
  <c r="O130" i="1" s="1"/>
  <c r="O122" i="1" a="1"/>
  <c r="O122" i="1" s="1"/>
  <c r="O114" i="1" a="1"/>
  <c r="O114" i="1" s="1"/>
  <c r="O106" i="1" a="1"/>
  <c r="O106" i="1" s="1"/>
  <c r="O98" i="1" a="1"/>
  <c r="O98" i="1" s="1"/>
  <c r="O90" i="1" a="1"/>
  <c r="O90" i="1" s="1"/>
  <c r="O82" i="1" a="1"/>
  <c r="O82" i="1" s="1"/>
  <c r="O74" i="1" a="1"/>
  <c r="O74" i="1" s="1"/>
  <c r="O66" i="1" a="1"/>
  <c r="O66" i="1" s="1"/>
  <c r="O58" i="1" a="1"/>
  <c r="O58" i="1" s="1"/>
  <c r="O50" i="1" a="1"/>
  <c r="O50" i="1" s="1"/>
  <c r="O42" i="1" a="1"/>
  <c r="O42" i="1" s="1"/>
  <c r="O34" i="1" a="1"/>
  <c r="O34" i="1" s="1"/>
  <c r="O26" i="1" a="1"/>
  <c r="O26" i="1" s="1"/>
  <c r="O18" i="1" a="1"/>
  <c r="O18" i="1" s="1"/>
  <c r="O10" i="1" a="1"/>
  <c r="O10" i="1" s="1"/>
  <c r="O161" i="1" a="1"/>
  <c r="O161" i="1" s="1"/>
  <c r="O153" i="1" a="1"/>
  <c r="O153" i="1" s="1"/>
  <c r="O145" i="1" a="1"/>
  <c r="O145" i="1" s="1"/>
  <c r="O137" i="1" a="1"/>
  <c r="O137" i="1" s="1"/>
  <c r="O129" i="1" a="1"/>
  <c r="O129" i="1" s="1"/>
  <c r="O121" i="1" a="1"/>
  <c r="O121" i="1" s="1"/>
  <c r="O113" i="1" a="1"/>
  <c r="O113" i="1" s="1"/>
  <c r="O105" i="1" a="1"/>
  <c r="O105" i="1" s="1"/>
  <c r="O97" i="1" a="1"/>
  <c r="O97" i="1" s="1"/>
  <c r="O89" i="1" a="1"/>
  <c r="O89" i="1" s="1"/>
  <c r="O81" i="1" a="1"/>
  <c r="O81" i="1" s="1"/>
  <c r="O73" i="1" a="1"/>
  <c r="O73" i="1" s="1"/>
  <c r="O65" i="1" a="1"/>
  <c r="O65" i="1" s="1"/>
  <c r="O57" i="1" a="1"/>
  <c r="O57" i="1" s="1"/>
  <c r="O49" i="1" a="1"/>
  <c r="O49" i="1" s="1"/>
  <c r="O41" i="1" a="1"/>
  <c r="O41" i="1" s="1"/>
  <c r="O33" i="1" a="1"/>
  <c r="O33" i="1" s="1"/>
  <c r="O25" i="1" a="1"/>
  <c r="O25" i="1" s="1"/>
  <c r="O17" i="1" a="1"/>
  <c r="O17" i="1" s="1"/>
  <c r="O9" i="1" a="1"/>
  <c r="O9" i="1" s="1"/>
  <c r="O160" i="1" a="1"/>
  <c r="O160" i="1" s="1"/>
  <c r="O152" i="1" a="1"/>
  <c r="O152" i="1" s="1"/>
  <c r="O144" i="1" a="1"/>
  <c r="O144" i="1" s="1"/>
  <c r="O136" i="1" a="1"/>
  <c r="O136" i="1" s="1"/>
  <c r="O128" i="1" a="1"/>
  <c r="O128" i="1" s="1"/>
  <c r="O120" i="1" a="1"/>
  <c r="O120" i="1" s="1"/>
  <c r="O112" i="1" a="1"/>
  <c r="O112" i="1" s="1"/>
  <c r="O104" i="1" a="1"/>
  <c r="O104" i="1" s="1"/>
  <c r="O96" i="1" a="1"/>
  <c r="O96" i="1" s="1"/>
  <c r="O88" i="1" a="1"/>
  <c r="O88" i="1" s="1"/>
  <c r="O80" i="1" a="1"/>
  <c r="O80" i="1" s="1"/>
  <c r="O72" i="1" a="1"/>
  <c r="O72" i="1" s="1"/>
  <c r="O64" i="1" a="1"/>
  <c r="O64" i="1" s="1"/>
  <c r="O56" i="1" a="1"/>
  <c r="O56" i="1" s="1"/>
  <c r="O48" i="1" a="1"/>
  <c r="O48" i="1" s="1"/>
  <c r="O40" i="1" a="1"/>
  <c r="O40" i="1" s="1"/>
  <c r="O32" i="1" a="1"/>
  <c r="O32" i="1" s="1"/>
  <c r="O24" i="1" a="1"/>
  <c r="O24" i="1" s="1"/>
  <c r="O16" i="1" a="1"/>
  <c r="O16" i="1" s="1"/>
  <c r="O8" i="1" a="1"/>
  <c r="O8" i="1" s="1"/>
  <c r="O159" i="1" a="1"/>
  <c r="O159" i="1" s="1"/>
  <c r="O151" i="1" a="1"/>
  <c r="O151" i="1" s="1"/>
  <c r="O143" i="1" a="1"/>
  <c r="O143" i="1" s="1"/>
  <c r="O135" i="1" a="1"/>
  <c r="O135" i="1" s="1"/>
  <c r="O127" i="1" a="1"/>
  <c r="O127" i="1" s="1"/>
  <c r="O119" i="1" a="1"/>
  <c r="O119" i="1" s="1"/>
  <c r="O111" i="1" a="1"/>
  <c r="O111" i="1" s="1"/>
  <c r="O103" i="1" a="1"/>
  <c r="O103" i="1" s="1"/>
  <c r="O95" i="1" a="1"/>
  <c r="O95" i="1" s="1"/>
  <c r="O87" i="1" a="1"/>
  <c r="O87" i="1" s="1"/>
  <c r="O79" i="1" a="1"/>
  <c r="O79" i="1" s="1"/>
  <c r="O71" i="1" a="1"/>
  <c r="O71" i="1" s="1"/>
  <c r="O63" i="1" a="1"/>
  <c r="O63" i="1" s="1"/>
  <c r="O55" i="1" a="1"/>
  <c r="O55" i="1" s="1"/>
  <c r="O47" i="1" a="1"/>
  <c r="O47" i="1" s="1"/>
  <c r="O39" i="1" a="1"/>
  <c r="O39" i="1" s="1"/>
  <c r="O31" i="1" a="1"/>
  <c r="O31" i="1" s="1"/>
  <c r="O23" i="1" a="1"/>
  <c r="O23" i="1" s="1"/>
  <c r="O15" i="1" a="1"/>
  <c r="O15" i="1" s="1"/>
  <c r="O7" i="1" a="1"/>
  <c r="O7" i="1" s="1"/>
  <c r="O158" i="1" a="1"/>
  <c r="O158" i="1" s="1"/>
  <c r="O150" i="1" a="1"/>
  <c r="O150" i="1" s="1"/>
  <c r="O142" i="1" a="1"/>
  <c r="O142" i="1" s="1"/>
  <c r="O134" i="1" a="1"/>
  <c r="O134" i="1" s="1"/>
  <c r="O126" i="1" a="1"/>
  <c r="O126" i="1" s="1"/>
  <c r="O118" i="1" a="1"/>
  <c r="O118" i="1" s="1"/>
  <c r="O110" i="1" a="1"/>
  <c r="O110" i="1" s="1"/>
  <c r="O102" i="1" a="1"/>
  <c r="O102" i="1" s="1"/>
  <c r="O94" i="1" a="1"/>
  <c r="O94" i="1" s="1"/>
  <c r="O86" i="1" a="1"/>
  <c r="O86" i="1" s="1"/>
  <c r="O78" i="1" a="1"/>
  <c r="O78" i="1" s="1"/>
  <c r="O70" i="1" a="1"/>
  <c r="O70" i="1" s="1"/>
  <c r="O62" i="1" a="1"/>
  <c r="O62" i="1" s="1"/>
  <c r="O54" i="1" a="1"/>
  <c r="O54" i="1" s="1"/>
  <c r="O46" i="1" a="1"/>
  <c r="O46" i="1" s="1"/>
  <c r="O38" i="1" a="1"/>
  <c r="O38" i="1" s="1"/>
  <c r="O30" i="1" a="1"/>
  <c r="O30" i="1" s="1"/>
  <c r="O22" i="1" a="1"/>
  <c r="O22" i="1" s="1"/>
  <c r="O14" i="1" a="1"/>
  <c r="O14" i="1" s="1"/>
  <c r="O6" i="1" a="1"/>
  <c r="O6" i="1" s="1"/>
  <c r="O157" i="1" a="1"/>
  <c r="O157" i="1" s="1"/>
  <c r="O149" i="1" a="1"/>
  <c r="O149" i="1" s="1"/>
  <c r="O141" i="1" a="1"/>
  <c r="O141" i="1" s="1"/>
  <c r="O133" i="1" a="1"/>
  <c r="O133" i="1" s="1"/>
  <c r="O125" i="1" a="1"/>
  <c r="O125" i="1" s="1"/>
  <c r="O117" i="1" a="1"/>
  <c r="O117" i="1" s="1"/>
  <c r="O109" i="1" a="1"/>
  <c r="O109" i="1" s="1"/>
  <c r="O101" i="1" a="1"/>
  <c r="O101" i="1" s="1"/>
  <c r="O93" i="1" a="1"/>
  <c r="O93" i="1" s="1"/>
  <c r="O85" i="1" a="1"/>
  <c r="O85" i="1" s="1"/>
  <c r="O77" i="1" a="1"/>
  <c r="O77" i="1" s="1"/>
  <c r="O69" i="1" a="1"/>
  <c r="O69" i="1" s="1"/>
  <c r="O61" i="1" a="1"/>
  <c r="O61" i="1" s="1"/>
  <c r="O53" i="1" a="1"/>
  <c r="O53" i="1" s="1"/>
  <c r="O45" i="1" a="1"/>
  <c r="O45" i="1" s="1"/>
  <c r="O37" i="1" a="1"/>
  <c r="O37" i="1" s="1"/>
  <c r="O29" i="1" a="1"/>
  <c r="O29" i="1" s="1"/>
  <c r="O21" i="1" a="1"/>
  <c r="O21" i="1" s="1"/>
  <c r="O13" i="1" a="1"/>
  <c r="O13" i="1" s="1"/>
  <c r="O5" i="1" a="1"/>
  <c r="O5" i="1" s="1"/>
  <c r="O2" i="1" a="1"/>
  <c r="O2" i="1" s="1"/>
  <c r="O156" i="1" a="1"/>
  <c r="O156" i="1" s="1"/>
  <c r="O148" i="1" a="1"/>
  <c r="O148" i="1" s="1"/>
  <c r="O140" i="1" a="1"/>
  <c r="O140" i="1" s="1"/>
  <c r="O132" i="1" a="1"/>
  <c r="O132" i="1" s="1"/>
  <c r="O124" i="1" a="1"/>
  <c r="O124" i="1" s="1"/>
  <c r="O116" i="1" a="1"/>
  <c r="O116" i="1" s="1"/>
  <c r="O108" i="1" a="1"/>
  <c r="O108" i="1" s="1"/>
  <c r="O100" i="1" a="1"/>
  <c r="O100" i="1" s="1"/>
  <c r="O92" i="1" a="1"/>
  <c r="O92" i="1" s="1"/>
  <c r="O84" i="1" a="1"/>
  <c r="O84" i="1" s="1"/>
  <c r="O76" i="1" a="1"/>
  <c r="O76" i="1" s="1"/>
  <c r="O68" i="1" a="1"/>
  <c r="O68" i="1" s="1"/>
  <c r="O60" i="1" a="1"/>
  <c r="O60" i="1" s="1"/>
  <c r="O52" i="1" a="1"/>
  <c r="O52" i="1" s="1"/>
  <c r="O44" i="1" a="1"/>
  <c r="O44" i="1" s="1"/>
  <c r="O36" i="1" a="1"/>
  <c r="O36" i="1" s="1"/>
  <c r="O28" i="1" a="1"/>
  <c r="O28" i="1" s="1"/>
  <c r="O20" i="1" a="1"/>
  <c r="O20" i="1" s="1"/>
  <c r="O12" i="1" a="1"/>
  <c r="O12" i="1" s="1"/>
  <c r="O4" i="1" a="1"/>
  <c r="O4" i="1" s="1"/>
  <c r="O163" i="1" a="1"/>
  <c r="O163" i="1" s="1"/>
  <c r="O155" i="1" a="1"/>
  <c r="O155" i="1" s="1"/>
  <c r="O147" i="1" a="1"/>
  <c r="O147" i="1" s="1"/>
  <c r="O139" i="1" a="1"/>
  <c r="O139" i="1" s="1"/>
  <c r="O131" i="1" a="1"/>
  <c r="O131" i="1" s="1"/>
  <c r="O123" i="1" a="1"/>
  <c r="O123" i="1" s="1"/>
  <c r="O115" i="1" a="1"/>
  <c r="O115" i="1" s="1"/>
  <c r="O107" i="1" a="1"/>
  <c r="O107" i="1" s="1"/>
  <c r="O99" i="1" a="1"/>
  <c r="O99" i="1" s="1"/>
  <c r="O91" i="1" a="1"/>
  <c r="O91" i="1" s="1"/>
  <c r="O83" i="1" a="1"/>
  <c r="O83" i="1" s="1"/>
  <c r="O75" i="1" a="1"/>
  <c r="O75" i="1" s="1"/>
  <c r="O67" i="1" a="1"/>
  <c r="O67" i="1" s="1"/>
  <c r="O59" i="1" a="1"/>
  <c r="O59" i="1" s="1"/>
  <c r="O51" i="1" a="1"/>
  <c r="O51" i="1" s="1"/>
  <c r="O43" i="1" a="1"/>
  <c r="O43" i="1" s="1"/>
  <c r="O35" i="1" a="1"/>
  <c r="O35" i="1" s="1"/>
  <c r="O27" i="1" a="1"/>
  <c r="O27" i="1" s="1"/>
  <c r="O19" i="1" a="1"/>
  <c r="O19" i="1" s="1"/>
  <c r="O11" i="1" a="1"/>
  <c r="O11" i="1" s="1"/>
  <c r="O3" i="1" a="1"/>
  <c r="O3" i="1" s="1"/>
</calcChain>
</file>

<file path=xl/sharedStrings.xml><?xml version="1.0" encoding="utf-8"?>
<sst xmlns="http://schemas.openxmlformats.org/spreadsheetml/2006/main" count="1258" uniqueCount="329">
  <si>
    <t>Номер заявки</t>
  </si>
  <si>
    <t>Конфигурация</t>
  </si>
  <si>
    <t>Контейнер/Модуль</t>
  </si>
  <si>
    <t>Модуль/Служба</t>
  </si>
  <si>
    <t>Релиз</t>
  </si>
  <si>
    <t>Версия</t>
  </si>
  <si>
    <t>Сервер</t>
  </si>
  <si>
    <t>Создана</t>
  </si>
  <si>
    <t>Создал</t>
  </si>
  <si>
    <t>Задача</t>
  </si>
  <si>
    <t>Комментарии</t>
  </si>
  <si>
    <t>CRQ000000060883</t>
  </si>
  <si>
    <t>ICDB_DotNetServer-SIT</t>
  </si>
  <si>
    <t>RBA.WebServices</t>
  </si>
  <si>
    <t>CardsView</t>
  </si>
  <si>
    <t>1.1.0.0</t>
  </si>
  <si>
    <t>tapp05</t>
  </si>
  <si>
    <t>Власов В.</t>
  </si>
  <si>
    <t>13.0110</t>
  </si>
  <si>
    <t>CRQ000000061415</t>
  </si>
  <si>
    <t>IcdbWebsite</t>
  </si>
  <si>
    <t>2.0.8137.0</t>
  </si>
  <si>
    <t>CRQ000000061416</t>
  </si>
  <si>
    <t>RBA.Services.Host</t>
  </si>
  <si>
    <t>Fee</t>
  </si>
  <si>
    <t>CRQ000000061421</t>
  </si>
  <si>
    <t>RBA.Services</t>
  </si>
  <si>
    <t>CapstoneCarLoans</t>
  </si>
  <si>
    <t>CRQ000000061407</t>
  </si>
  <si>
    <t>1.8.3.0</t>
  </si>
  <si>
    <t>CRQ000000061918</t>
  </si>
  <si>
    <t>2.0.8344.0</t>
  </si>
  <si>
    <t>Мамичева С.</t>
  </si>
  <si>
    <t>CRQ000000062049</t>
  </si>
  <si>
    <t>2.0.8378.0</t>
  </si>
  <si>
    <t>CRQ000000063454</t>
  </si>
  <si>
    <t>Payroll.Management</t>
  </si>
  <si>
    <t>2.0.8752.0</t>
  </si>
  <si>
    <t>12.0665</t>
  </si>
  <si>
    <t>ICDB_DotNetClient-SIT</t>
  </si>
  <si>
    <t>ICDB.New</t>
  </si>
  <si>
    <t>ActiveX</t>
  </si>
  <si>
    <t>Poa.ActiveX</t>
  </si>
  <si>
    <t>2.0.8656.0</t>
  </si>
  <si>
    <t>12.0487/HD001723445</t>
  </si>
  <si>
    <t>SideBySide</t>
  </si>
  <si>
    <t>DepositControlsLibrary</t>
  </si>
  <si>
    <t>StandingDataControls</t>
  </si>
  <si>
    <t>RBA.Services.Jobs</t>
  </si>
  <si>
    <t>Deposits</t>
  </si>
  <si>
    <t>ICDB_VB-SIT</t>
  </si>
  <si>
    <t>ICDB</t>
  </si>
  <si>
    <t xml:space="preserve"> 2.0.8428.0</t>
  </si>
  <si>
    <t>10.0708/09.0293/HD001768513</t>
  </si>
  <si>
    <t>CardsLimitChanger</t>
  </si>
  <si>
    <t>2.0.7971.8658</t>
  </si>
  <si>
    <t>HD001776896</t>
  </si>
  <si>
    <t>SideBySidePlugins</t>
  </si>
  <si>
    <t>AccountMovementsPlugin</t>
  </si>
  <si>
    <t>2.0.8385.0</t>
  </si>
  <si>
    <t>09.0293</t>
  </si>
  <si>
    <t>Accounts</t>
  </si>
  <si>
    <t>Templates</t>
  </si>
  <si>
    <t>Application1.dot</t>
  </si>
  <si>
    <t>2.0.7971.8695</t>
  </si>
  <si>
    <t>12.0487</t>
  </si>
  <si>
    <t>Application12.dot</t>
  </si>
  <si>
    <t>Application2.dot</t>
  </si>
  <si>
    <t>Application3.dot</t>
  </si>
  <si>
    <t>Application6.dot</t>
  </si>
  <si>
    <t>Application7.dot</t>
  </si>
  <si>
    <t>CRQ000000063736</t>
  </si>
  <si>
    <t>2.0.8815.0</t>
  </si>
  <si>
    <t>CRQ000000063737</t>
  </si>
  <si>
    <t>CRQ000000063738</t>
  </si>
  <si>
    <t>ICDB_DotNetServer</t>
  </si>
  <si>
    <t>Customers</t>
  </si>
  <si>
    <t>CRQ000000063739</t>
  </si>
  <si>
    <t>AccountMovements.xls</t>
  </si>
  <si>
    <t>2.0.8805.0</t>
  </si>
  <si>
    <t>CRQ000000063741</t>
  </si>
  <si>
    <t xml:space="preserve"> 2.0.8817.0</t>
  </si>
  <si>
    <t>CRQ000000063746</t>
  </si>
  <si>
    <t xml:space="preserve"> 2.0.8842.0</t>
  </si>
  <si>
    <t>CRQ000000063767</t>
  </si>
  <si>
    <t>PrF_Application31.dot</t>
  </si>
  <si>
    <t>2.0.8864.0</t>
  </si>
  <si>
    <t>12.0248</t>
  </si>
  <si>
    <t>CRQ000000063768</t>
  </si>
  <si>
    <t xml:space="preserve">UIEngine </t>
  </si>
  <si>
    <t xml:space="preserve">2.0.8874.0 </t>
  </si>
  <si>
    <t>CRQ000000063770</t>
  </si>
  <si>
    <t>Cards</t>
  </si>
  <si>
    <t>2.0.8874.0</t>
  </si>
  <si>
    <t>12.0252</t>
  </si>
  <si>
    <t>CRQ000000063772</t>
  </si>
  <si>
    <t>2.0.8880.0</t>
  </si>
  <si>
    <t>CRQ000000063777</t>
  </si>
  <si>
    <t>MidasPoster</t>
  </si>
  <si>
    <t>2.0.8881.0</t>
  </si>
  <si>
    <t>CRQ000000063778</t>
  </si>
  <si>
    <t>2.0.8885.0</t>
  </si>
  <si>
    <t>CRQ000000063780</t>
  </si>
  <si>
    <t xml:space="preserve">2.0.8890.0 </t>
  </si>
  <si>
    <t>CRQ000000063781</t>
  </si>
  <si>
    <t>CRQ000000063783</t>
  </si>
  <si>
    <t>2.0.8898.0</t>
  </si>
  <si>
    <t>CRQ000000063784</t>
  </si>
  <si>
    <t>XmlEngine</t>
  </si>
  <si>
    <t>2.0.8897.0</t>
  </si>
  <si>
    <t>CRQ000000063794</t>
  </si>
  <si>
    <t>2.0.8906.0</t>
  </si>
  <si>
    <t>CRQ000000063801</t>
  </si>
  <si>
    <t>2.0.8911.0</t>
  </si>
  <si>
    <t>CRQ000000063802</t>
  </si>
  <si>
    <t>CRQ000000063803</t>
  </si>
  <si>
    <t>CRQ000000063806</t>
  </si>
  <si>
    <t>2.0.8914.0</t>
  </si>
  <si>
    <t>Regress</t>
  </si>
  <si>
    <t>CRQ000000063812</t>
  </si>
  <si>
    <t>2.0.8922.0</t>
  </si>
  <si>
    <t>CRQ000000063813</t>
  </si>
  <si>
    <t>CRQ000000063915</t>
  </si>
  <si>
    <t xml:space="preserve"> 2.0.8923.0</t>
  </si>
  <si>
    <t>12.0337_Private Banking</t>
  </si>
  <si>
    <t>CRQ000000063916</t>
  </si>
  <si>
    <t>2.0.8928.0</t>
  </si>
  <si>
    <t>CRQ000000063919</t>
  </si>
  <si>
    <t>2.0.8929.0</t>
  </si>
  <si>
    <t>CRQ000000063920</t>
  </si>
  <si>
    <t>CRQ000000063923</t>
  </si>
  <si>
    <t>2.0.8934.0</t>
  </si>
  <si>
    <t>CRQ000000063924</t>
  </si>
  <si>
    <t>CRQ000000063928</t>
  </si>
  <si>
    <t xml:space="preserve">2.0.8934.0 </t>
  </si>
  <si>
    <t>CRQ000000063932</t>
  </si>
  <si>
    <t>2.0.8941.0</t>
  </si>
  <si>
    <t>CRQ000000063942</t>
  </si>
  <si>
    <t>2.0.8953.0</t>
  </si>
  <si>
    <t>HD001723445</t>
  </si>
  <si>
    <t>CRQ000000063947</t>
  </si>
  <si>
    <t>CashDesk</t>
  </si>
  <si>
    <t>2.0.8959.0</t>
  </si>
  <si>
    <t>CRQ000000063951</t>
  </si>
  <si>
    <t>CRQ000000063952</t>
  </si>
  <si>
    <t>2.0.8970.0</t>
  </si>
  <si>
    <t>12.0252_ICDB</t>
  </si>
  <si>
    <t>CRQ000000063954</t>
  </si>
  <si>
    <t>2.0.8974.0</t>
  </si>
  <si>
    <t>CRQ000000063955</t>
  </si>
  <si>
    <t>установлена сразу более свежая версия Job'a</t>
  </si>
  <si>
    <t>CRQ000000063956</t>
  </si>
  <si>
    <t>WelcomePack</t>
  </si>
  <si>
    <t>2.0.8975.0</t>
  </si>
  <si>
    <t>12.0252_Welcome Pack</t>
  </si>
  <si>
    <t>CRQ000000063957</t>
  </si>
  <si>
    <t>PPI_TEMPLATE.pdf</t>
  </si>
  <si>
    <t>2.0.8965.0</t>
  </si>
  <si>
    <t>SW_PLUS_TEMPLATE.pdf</t>
  </si>
  <si>
    <t>TariffCashSpecial.pdf</t>
  </si>
  <si>
    <t>TariffPlanBPromo.pdf</t>
  </si>
  <si>
    <t xml:space="preserve"> TariffPlanKorpLCS.pdf</t>
  </si>
  <si>
    <t>TariffPlanStandard.pdf</t>
  </si>
  <si>
    <t>TariffPlanStandardRBA.pdf</t>
  </si>
  <si>
    <t>TariffPlanStandPromo50.pdf</t>
  </si>
  <si>
    <t>TariffSpecial.pdf</t>
  </si>
  <si>
    <t>TariffStandardPrime100.pdf</t>
  </si>
  <si>
    <t>TariffStandardPrime50.pdf</t>
  </si>
  <si>
    <t>TariffSuperVip.pdf</t>
  </si>
  <si>
    <t>CRQ000000063960</t>
  </si>
  <si>
    <t>Prime</t>
  </si>
  <si>
    <t>CRQ000000063961</t>
  </si>
  <si>
    <t>2.0.8981.0</t>
  </si>
  <si>
    <t>CRQ000000063962</t>
  </si>
  <si>
    <t>CRQ000000063964</t>
  </si>
  <si>
    <t>Bundle</t>
  </si>
  <si>
    <t xml:space="preserve"> 2.0.8985.0</t>
  </si>
  <si>
    <t>CRQ000000063969</t>
  </si>
  <si>
    <t>2.0.8991.0</t>
  </si>
  <si>
    <t>CRQ000000063698</t>
  </si>
  <si>
    <t>2.0.8996.0</t>
  </si>
  <si>
    <t>CRQ000000063699</t>
  </si>
  <si>
    <t>CRQ000000063982</t>
  </si>
  <si>
    <t>Scheduler</t>
  </si>
  <si>
    <t>Мухомедзянов Р.</t>
  </si>
  <si>
    <t>CRQ000000063983</t>
  </si>
  <si>
    <t>2.0.9002.0</t>
  </si>
  <si>
    <t>CRQ000000063984</t>
  </si>
  <si>
    <t>2.0.9003.0</t>
  </si>
  <si>
    <t>CRQ000000064001</t>
  </si>
  <si>
    <t>2.0.9016.0</t>
  </si>
  <si>
    <t>12.0487_CR</t>
  </si>
  <si>
    <t>CRQ000000064007</t>
  </si>
  <si>
    <t>CRQ000000064008</t>
  </si>
  <si>
    <t>CRQ000000064320</t>
  </si>
  <si>
    <t>2.0.9011.0</t>
  </si>
  <si>
    <t>CRQ000000064325</t>
  </si>
  <si>
    <t>2.0.9035.0</t>
  </si>
  <si>
    <t>CRQ000000064341</t>
  </si>
  <si>
    <t>2.0.9050.0</t>
  </si>
  <si>
    <t>Александров Ю.</t>
  </si>
  <si>
    <t>CRQ000000064343</t>
  </si>
  <si>
    <t>2.0.9057.0</t>
  </si>
  <si>
    <t xml:space="preserve">12.0337 </t>
  </si>
  <si>
    <t>CRQ000000064345</t>
  </si>
  <si>
    <t>CRQ000000064349</t>
  </si>
  <si>
    <t>2.0.9054.0</t>
  </si>
  <si>
    <t>CRQ000000064353</t>
  </si>
  <si>
    <t>2.0.9058.0</t>
  </si>
  <si>
    <t>CRQ000000064366</t>
  </si>
  <si>
    <t>ServerMain</t>
  </si>
  <si>
    <t>CRQ000000064379</t>
  </si>
  <si>
    <t>2.0.9092.0</t>
  </si>
  <si>
    <t>HD001817594</t>
  </si>
  <si>
    <t>CRQ000000064400</t>
  </si>
  <si>
    <t xml:space="preserve">2.0.9099.0 </t>
  </si>
  <si>
    <t>PBI000000013748</t>
  </si>
  <si>
    <t>CRQ000000064402</t>
  </si>
  <si>
    <t>PIF</t>
  </si>
  <si>
    <t>2.0.9100.0</t>
  </si>
  <si>
    <t>HD001794029</t>
  </si>
  <si>
    <t>CRQ000000064406</t>
  </si>
  <si>
    <t>2.0.9109.0</t>
  </si>
  <si>
    <t>CRQ000000064717</t>
  </si>
  <si>
    <t>2.0.9117.0</t>
  </si>
  <si>
    <t>CRQ000000064736</t>
  </si>
  <si>
    <t>2.0.9124.0</t>
  </si>
  <si>
    <t>CRQ000000064742</t>
  </si>
  <si>
    <t>2.0.9139.0</t>
  </si>
  <si>
    <t>CRQ000000064743</t>
  </si>
  <si>
    <t>2.0.9136.0</t>
  </si>
  <si>
    <t>CRQ000000064746</t>
  </si>
  <si>
    <t xml:space="preserve">AdministrativeTools </t>
  </si>
  <si>
    <t>CRQ000000064747</t>
  </si>
  <si>
    <t>CRQ000000064751</t>
  </si>
  <si>
    <t>CRQ000000064762</t>
  </si>
  <si>
    <t>2.0.9148.0</t>
  </si>
  <si>
    <t>CRQ000000064765</t>
  </si>
  <si>
    <t>2.0.9158.0</t>
  </si>
  <si>
    <t>CRQ000000064766</t>
  </si>
  <si>
    <t>CRQ000000064770</t>
  </si>
  <si>
    <t>2.0.9177.0</t>
  </si>
  <si>
    <t>CRQ000000064769</t>
  </si>
  <si>
    <t>2.0.9182.0</t>
  </si>
  <si>
    <t>CRQ000000064784</t>
  </si>
  <si>
    <t>2.0.9207.0</t>
  </si>
  <si>
    <t>CRQ000000064785</t>
  </si>
  <si>
    <t>CRQ000000064786</t>
  </si>
  <si>
    <t>2.0.9210.0</t>
  </si>
  <si>
    <t>CRQ000000065025</t>
  </si>
  <si>
    <t>2.0.9218.0</t>
  </si>
  <si>
    <t>CRQ000000065032</t>
  </si>
  <si>
    <t xml:space="preserve"> 2.0.9232.0</t>
  </si>
  <si>
    <t>Якименко О.</t>
  </si>
  <si>
    <t>CRQ000000065035</t>
  </si>
  <si>
    <t>CRQ000000065036</t>
  </si>
  <si>
    <t>2.0.9235.0</t>
  </si>
  <si>
    <t>CRQ000000065043</t>
  </si>
  <si>
    <t>2.0.9243.0</t>
  </si>
  <si>
    <t>CRQ000000065047</t>
  </si>
  <si>
    <t>2.0.9248.0</t>
  </si>
  <si>
    <t>10.0708</t>
  </si>
  <si>
    <t>CRQ000000065050</t>
  </si>
  <si>
    <t>CRQ000000065129</t>
  </si>
  <si>
    <t>CRQ000000065065</t>
  </si>
  <si>
    <t>2.0.9262.0</t>
  </si>
  <si>
    <t>CRQ000000065070</t>
  </si>
  <si>
    <t>2.0.9264.0</t>
  </si>
  <si>
    <t>CRQ000000065087</t>
  </si>
  <si>
    <t xml:space="preserve">2.0.9274.9288 </t>
  </si>
  <si>
    <t>CRQ000000065090</t>
  </si>
  <si>
    <t xml:space="preserve">2.0.9274.9303 </t>
  </si>
  <si>
    <t>CRQ000000065092</t>
  </si>
  <si>
    <t xml:space="preserve">2.0.9274.9312 </t>
  </si>
  <si>
    <t>CRQ000000065094</t>
  </si>
  <si>
    <t xml:space="preserve">2.0.9274.9325 </t>
  </si>
  <si>
    <t>CRQ000000065316</t>
  </si>
  <si>
    <t>2.0.9274.9348</t>
  </si>
  <si>
    <t>CRQ000000065317</t>
  </si>
  <si>
    <t>2.0.9347.0</t>
  </si>
  <si>
    <t>CRQ000000065333</t>
  </si>
  <si>
    <t>2.0.9274.9371</t>
  </si>
  <si>
    <t>CRQ000000065346</t>
  </si>
  <si>
    <t xml:space="preserve">2.0.9274.9387 </t>
  </si>
  <si>
    <t>CRQ000000065351</t>
  </si>
  <si>
    <t>2.0.9274.9398</t>
  </si>
  <si>
    <t>CRQ000000065352</t>
  </si>
  <si>
    <t xml:space="preserve">2.0.9274.9402 </t>
  </si>
  <si>
    <t>CRQ000000065722</t>
  </si>
  <si>
    <t xml:space="preserve"> 2.0.9274.9422</t>
  </si>
  <si>
    <t>CRQ000000065751</t>
  </si>
  <si>
    <t xml:space="preserve">2.0.9274.9444 </t>
  </si>
  <si>
    <t>CRQ000000065756</t>
  </si>
  <si>
    <t>2.0.9274.9454</t>
  </si>
  <si>
    <t>CRQ000000065762</t>
  </si>
  <si>
    <t>Cobranding.Web</t>
  </si>
  <si>
    <t xml:space="preserve"> 1.0.24.3</t>
  </si>
  <si>
    <t>HD001831716</t>
  </si>
  <si>
    <t>CRQ000000065764</t>
  </si>
  <si>
    <t>2.0.9274.9461</t>
  </si>
  <si>
    <t>CRQ000000066116</t>
  </si>
  <si>
    <t>2.0.9274.9463</t>
  </si>
  <si>
    <t>CRQ000000066122</t>
  </si>
  <si>
    <t>2.0.9274.9474</t>
  </si>
  <si>
    <t>CRQ000000066124</t>
  </si>
  <si>
    <t>2.0.9274.9477</t>
  </si>
  <si>
    <t>CRQ000000066131</t>
  </si>
  <si>
    <t xml:space="preserve">2.0.9274.9485 </t>
  </si>
  <si>
    <t>CRQ000000066137</t>
  </si>
  <si>
    <t>2.0.9274.9493</t>
  </si>
  <si>
    <t>CRQ000000066152</t>
  </si>
  <si>
    <t>RBA.Services-SIT</t>
  </si>
  <si>
    <t>2.0.9274.9485</t>
  </si>
  <si>
    <t>12.0252_Capstone</t>
  </si>
  <si>
    <t>CRQ000000066153</t>
  </si>
  <si>
    <t>2.0.9274.9514</t>
  </si>
  <si>
    <t>выдана более свежая версия</t>
  </si>
  <si>
    <t>CRQ000000066157</t>
  </si>
  <si>
    <t>2.0.9274.9528</t>
  </si>
  <si>
    <t>CRQ000000066165</t>
  </si>
  <si>
    <t>TariffCC.pdf</t>
  </si>
  <si>
    <t xml:space="preserve">2.0.9274.9539 </t>
  </si>
  <si>
    <t>TariffPlanBundle.pdf</t>
  </si>
  <si>
    <t>TariffPlanEmployee.pdf</t>
  </si>
  <si>
    <t xml:space="preserve"> 2.0.9274.9542</t>
  </si>
  <si>
    <t>ICDB-4236</t>
  </si>
  <si>
    <t>2.0.9274.9545</t>
  </si>
  <si>
    <t>Модуль1</t>
  </si>
  <si>
    <t>Номер версии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</si>
</sst>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.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0.5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0.5"/>
      <color indexed="8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BFBE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right" vertical="center" wrapText="1"/>
    </xf>
    <xf numFmtId="0" fontId="4" fillId="0" borderId="0" xfId="0" applyFont="1"/>
    <xf numFmtId="0" fontId="4" fillId="3" borderId="0" xfId="0" applyFont="1" applyFill="1"/>
    <xf numFmtId="0" fontId="4" fillId="0" borderId="0" xfId="0" applyFont="1" applyFill="1"/>
    <xf numFmtId="0" fontId="5" fillId="3" borderId="0" xfId="0" applyFont="1" applyFill="1"/>
    <xf numFmtId="22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right"/>
    </xf>
    <xf numFmtId="0" fontId="2" fillId="3" borderId="0" xfId="0" applyFont="1" applyFill="1"/>
    <xf numFmtId="0" fontId="7" fillId="3" borderId="0" xfId="0" applyFont="1" applyFill="1"/>
    <xf numFmtId="0" fontId="4" fillId="3" borderId="0" xfId="0" applyFont="1" applyFill="1" applyBorder="1"/>
    <xf numFmtId="0" fontId="4" fillId="0" borderId="0" xfId="0" applyFont="1" applyBorder="1"/>
    <xf numFmtId="0" fontId="8" fillId="3" borderId="0" xfId="0" applyFont="1" applyFill="1"/>
    <xf numFmtId="0" fontId="8" fillId="0" borderId="0" xfId="0" applyFont="1" applyFill="1"/>
    <xf numFmtId="0" fontId="8" fillId="0" borderId="0" xfId="0" applyFont="1"/>
    <xf numFmtId="0" fontId="2" fillId="0" borderId="0" xfId="0" applyFont="1"/>
    <xf numFmtId="0" fontId="2" fillId="0" borderId="0" xfId="0" applyFont="1" applyBorder="1"/>
    <xf numFmtId="0" fontId="4" fillId="0" borderId="0" xfId="0" applyFont="1" applyFill="1" applyBorder="1"/>
    <xf numFmtId="0" fontId="9" fillId="0" borderId="0" xfId="0" applyFont="1" applyAlignment="1">
      <alignment horizontal="right"/>
    </xf>
    <xf numFmtId="49" fontId="4" fillId="0" borderId="0" xfId="0" applyNumberFormat="1" applyFont="1" applyAlignment="1">
      <alignment horizontal="right" wrapText="1"/>
    </xf>
    <xf numFmtId="0" fontId="4" fillId="0" borderId="0" xfId="0" applyNumberFormat="1" applyFont="1"/>
    <xf numFmtId="49" fontId="2" fillId="2" borderId="0" xfId="1" applyNumberFormat="1" applyFont="1" applyFill="1" applyBorder="1" applyAlignment="1">
      <alignment horizontal="left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63"/>
  <sheetViews>
    <sheetView tabSelected="1" topLeftCell="M1" workbookViewId="0">
      <selection activeCell="O2" sqref="O2"/>
    </sheetView>
  </sheetViews>
  <sheetFormatPr defaultRowHeight="15" x14ac:dyDescent="0.25"/>
  <cols>
    <col min="1" max="1" width="16.5703125" hidden="1" customWidth="1"/>
    <col min="2" max="2" width="20.42578125" hidden="1" customWidth="1"/>
    <col min="3" max="3" width="17.7109375" hidden="1" customWidth="1"/>
    <col min="4" max="4" width="24.140625" hidden="1" customWidth="1"/>
    <col min="5" max="5" width="6" hidden="1" customWidth="1"/>
    <col min="6" max="6" width="13.28515625" hidden="1" customWidth="1"/>
    <col min="7" max="7" width="7" hidden="1" customWidth="1"/>
    <col min="8" max="8" width="15.28515625" hidden="1" customWidth="1"/>
    <col min="9" max="9" width="3.42578125" hidden="1" customWidth="1"/>
    <col min="10" max="10" width="15.85546875" hidden="1" customWidth="1"/>
    <col min="11" max="11" width="27.7109375" hidden="1" customWidth="1"/>
    <col min="12" max="12" width="0" hidden="1" customWidth="1"/>
    <col min="13" max="13" width="37.5703125" bestFit="1" customWidth="1"/>
    <col min="14" max="14" width="16.28515625" bestFit="1" customWidth="1"/>
  </cols>
  <sheetData>
    <row r="1" spans="1:1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4">
        <v>-1</v>
      </c>
      <c r="J1" s="5" t="s">
        <v>8</v>
      </c>
      <c r="K1" s="6" t="s">
        <v>9</v>
      </c>
      <c r="L1" s="3" t="s">
        <v>10</v>
      </c>
      <c r="M1" s="27" t="s">
        <v>327</v>
      </c>
      <c r="N1" t="s">
        <v>328</v>
      </c>
    </row>
    <row r="2" spans="1:15" x14ac:dyDescent="0.25">
      <c r="A2" s="7" t="s">
        <v>11</v>
      </c>
      <c r="B2" s="8" t="s">
        <v>12</v>
      </c>
      <c r="C2" s="9" t="s">
        <v>13</v>
      </c>
      <c r="D2" s="9" t="s">
        <v>14</v>
      </c>
      <c r="E2" s="7">
        <v>1.28</v>
      </c>
      <c r="F2" s="7" t="s">
        <v>15</v>
      </c>
      <c r="G2" s="10" t="s">
        <v>16</v>
      </c>
      <c r="H2" s="11">
        <v>41484.7659375</v>
      </c>
      <c r="I2" s="12">
        <v>1</v>
      </c>
      <c r="J2" s="7" t="s">
        <v>17</v>
      </c>
      <c r="K2" s="13" t="s">
        <v>18</v>
      </c>
      <c r="L2" s="7"/>
      <c r="M2" s="7" t="str">
        <f>MID(CONCATENATE(C2,".",D2),1,IF(RIGHT(CONCATENATE(C2,".",D2),1)=".",LEN(CONCATENATE(C2,".",D2))-1,LEN(CONCATENATE(C2,".",D2))))</f>
        <v>RBA.WebServices.CardsView</v>
      </c>
      <c r="N2">
        <f>IF("0"=RIGHT(F2,1),VALUE(SUBSTITUTE(F2,".",""))*1000,VALUE(SUBSTITUTE(F2,".","")))</f>
        <v>1100000</v>
      </c>
      <c r="O2">
        <f t="array" ref="O2">IF(N2=MAX(($N$2:$N$163)*($M$2:$M$163=M2)),1,0)</f>
        <v>0</v>
      </c>
    </row>
    <row r="3" spans="1:15" x14ac:dyDescent="0.25">
      <c r="A3" s="7" t="s">
        <v>19</v>
      </c>
      <c r="B3" s="14" t="s">
        <v>12</v>
      </c>
      <c r="C3" s="9" t="s">
        <v>20</v>
      </c>
      <c r="D3" s="7"/>
      <c r="E3" s="7">
        <v>1.28</v>
      </c>
      <c r="F3" s="7" t="s">
        <v>21</v>
      </c>
      <c r="G3" s="15" t="s">
        <v>16</v>
      </c>
      <c r="H3" s="11">
        <v>41487.465763888889</v>
      </c>
      <c r="I3" s="12">
        <v>1</v>
      </c>
      <c r="J3" s="7" t="s">
        <v>17</v>
      </c>
      <c r="K3" s="13" t="s">
        <v>18</v>
      </c>
      <c r="L3" s="7"/>
      <c r="M3" s="7" t="str">
        <f t="shared" ref="M3:M66" si="0">MID(CONCATENATE(C3,".",D3),1,IF(RIGHT(CONCATENATE(C3,".",D3),1)=".",LEN(CONCATENATE(C3,".",D3))-1,LEN(CONCATENATE(C3,".",D3))))</f>
        <v>IcdbWebsite</v>
      </c>
      <c r="N3">
        <f t="shared" ref="N3:N66" si="1">IF("0"=RIGHT(F3,1),VALUE(SUBSTITUTE(F3,".",""))*1000,VALUE(SUBSTITUTE(F3,".","")))</f>
        <v>2081370000</v>
      </c>
      <c r="O3">
        <f t="array" ref="O3">IF(N3=MAX(($N$2:$N$163)*($M$2:$M$163=M3)),1,0)</f>
        <v>0</v>
      </c>
    </row>
    <row r="4" spans="1:15" x14ac:dyDescent="0.25">
      <c r="A4" s="7" t="s">
        <v>22</v>
      </c>
      <c r="B4" s="8" t="s">
        <v>12</v>
      </c>
      <c r="C4" s="9" t="s">
        <v>23</v>
      </c>
      <c r="D4" s="9" t="s">
        <v>24</v>
      </c>
      <c r="E4" s="7">
        <v>1.28</v>
      </c>
      <c r="F4" s="7" t="s">
        <v>21</v>
      </c>
      <c r="G4" s="15" t="s">
        <v>16</v>
      </c>
      <c r="H4" s="11">
        <v>41487.473067129627</v>
      </c>
      <c r="I4" s="12">
        <v>1</v>
      </c>
      <c r="J4" s="7" t="s">
        <v>17</v>
      </c>
      <c r="K4" s="13" t="s">
        <v>18</v>
      </c>
      <c r="L4" s="7"/>
      <c r="M4" s="7" t="str">
        <f t="shared" si="0"/>
        <v>RBA.Services.Host.Fee</v>
      </c>
      <c r="N4">
        <f t="shared" si="1"/>
        <v>2081370000</v>
      </c>
      <c r="O4">
        <f t="array" ref="O4">IF(N4=MAX(($N$2:$N$163)*($M$2:$M$163=M4)),1,0)</f>
        <v>1</v>
      </c>
    </row>
    <row r="5" spans="1:15" x14ac:dyDescent="0.25">
      <c r="A5" s="7" t="s">
        <v>25</v>
      </c>
      <c r="B5" s="8" t="s">
        <v>12</v>
      </c>
      <c r="C5" s="7" t="s">
        <v>26</v>
      </c>
      <c r="D5" s="7" t="s">
        <v>27</v>
      </c>
      <c r="E5" s="7">
        <v>1.28</v>
      </c>
      <c r="F5" s="7" t="s">
        <v>21</v>
      </c>
      <c r="G5" s="15" t="s">
        <v>16</v>
      </c>
      <c r="H5" s="11">
        <v>41487.51761574074</v>
      </c>
      <c r="I5" s="12">
        <v>1</v>
      </c>
      <c r="J5" s="7" t="s">
        <v>17</v>
      </c>
      <c r="K5" s="13" t="s">
        <v>18</v>
      </c>
      <c r="L5" s="7"/>
      <c r="M5" s="7" t="str">
        <f t="shared" si="0"/>
        <v>RBA.Services.CapstoneCarLoans</v>
      </c>
      <c r="N5">
        <f t="shared" si="1"/>
        <v>2081370000</v>
      </c>
      <c r="O5">
        <f t="array" ref="O5">IF(N5=MAX(($N$2:$N$163)*($M$2:$M$163=M5)),1,0)</f>
        <v>1</v>
      </c>
    </row>
    <row r="6" spans="1:15" x14ac:dyDescent="0.25">
      <c r="A6" s="7" t="s">
        <v>28</v>
      </c>
      <c r="B6" s="8" t="s">
        <v>12</v>
      </c>
      <c r="C6" s="9" t="s">
        <v>13</v>
      </c>
      <c r="D6" s="9" t="s">
        <v>14</v>
      </c>
      <c r="E6" s="7">
        <v>1.28</v>
      </c>
      <c r="F6" s="7" t="s">
        <v>29</v>
      </c>
      <c r="G6" s="10" t="s">
        <v>16</v>
      </c>
      <c r="H6" s="11">
        <v>41492.558958333335</v>
      </c>
      <c r="I6" s="12">
        <v>1</v>
      </c>
      <c r="J6" s="7" t="s">
        <v>17</v>
      </c>
      <c r="K6" s="13" t="s">
        <v>18</v>
      </c>
      <c r="L6" s="7"/>
      <c r="M6" s="7" t="str">
        <f t="shared" si="0"/>
        <v>RBA.WebServices.CardsView</v>
      </c>
      <c r="N6">
        <f t="shared" si="1"/>
        <v>1830000</v>
      </c>
      <c r="O6">
        <f t="array" ref="O6">IF(N6=MAX(($N$2:$N$163)*($M$2:$M$163=M6)),1,0)</f>
        <v>1</v>
      </c>
    </row>
    <row r="7" spans="1:15" x14ac:dyDescent="0.25">
      <c r="A7" s="7" t="s">
        <v>30</v>
      </c>
      <c r="B7" s="14" t="s">
        <v>12</v>
      </c>
      <c r="C7" s="9" t="s">
        <v>20</v>
      </c>
      <c r="D7" s="7"/>
      <c r="E7" s="7">
        <v>1.28</v>
      </c>
      <c r="F7" s="7" t="s">
        <v>31</v>
      </c>
      <c r="G7" s="10" t="s">
        <v>16</v>
      </c>
      <c r="H7" s="11">
        <v>41498.482511574075</v>
      </c>
      <c r="I7" s="12">
        <v>1</v>
      </c>
      <c r="J7" s="7" t="s">
        <v>32</v>
      </c>
      <c r="K7" s="13" t="s">
        <v>18</v>
      </c>
      <c r="L7" s="7"/>
      <c r="M7" s="7" t="str">
        <f t="shared" si="0"/>
        <v>IcdbWebsite</v>
      </c>
      <c r="N7">
        <f t="shared" si="1"/>
        <v>2083440000</v>
      </c>
      <c r="O7">
        <f t="array" ref="O7">IF(N7=MAX(($N$2:$N$163)*($M$2:$M$163=M7)),1,0)</f>
        <v>0</v>
      </c>
    </row>
    <row r="8" spans="1:15" x14ac:dyDescent="0.25">
      <c r="A8" s="7" t="s">
        <v>33</v>
      </c>
      <c r="B8" s="14" t="s">
        <v>12</v>
      </c>
      <c r="C8" s="9" t="s">
        <v>20</v>
      </c>
      <c r="D8" s="7"/>
      <c r="E8" s="7">
        <v>1.28</v>
      </c>
      <c r="F8" s="7" t="s">
        <v>34</v>
      </c>
      <c r="G8" s="10" t="s">
        <v>16</v>
      </c>
      <c r="H8" s="11">
        <v>41499.538217592592</v>
      </c>
      <c r="I8" s="12">
        <v>1</v>
      </c>
      <c r="J8" s="7" t="s">
        <v>32</v>
      </c>
      <c r="K8" s="13" t="s">
        <v>18</v>
      </c>
      <c r="L8" s="7"/>
      <c r="M8" s="7" t="str">
        <f t="shared" si="0"/>
        <v>IcdbWebsite</v>
      </c>
      <c r="N8">
        <f t="shared" si="1"/>
        <v>2083780000</v>
      </c>
      <c r="O8">
        <f t="array" ref="O8">IF(N8=MAX(($N$2:$N$163)*($M$2:$M$163=M8)),1,0)</f>
        <v>1</v>
      </c>
    </row>
    <row r="9" spans="1:15" x14ac:dyDescent="0.25">
      <c r="A9" s="7" t="s">
        <v>35</v>
      </c>
      <c r="B9" s="16" t="s">
        <v>12</v>
      </c>
      <c r="C9" s="17" t="s">
        <v>26</v>
      </c>
      <c r="D9" s="17" t="s">
        <v>36</v>
      </c>
      <c r="E9" s="7">
        <v>1.28</v>
      </c>
      <c r="F9" s="7" t="s">
        <v>37</v>
      </c>
      <c r="G9" s="15" t="s">
        <v>16</v>
      </c>
      <c r="H9" s="11">
        <v>41520.56386574074</v>
      </c>
      <c r="I9" s="12">
        <v>1</v>
      </c>
      <c r="J9" s="7" t="s">
        <v>32</v>
      </c>
      <c r="K9" s="13" t="s">
        <v>38</v>
      </c>
      <c r="L9" s="7"/>
      <c r="M9" s="7" t="str">
        <f t="shared" si="0"/>
        <v>RBA.Services.Payroll.Management</v>
      </c>
      <c r="N9">
        <f t="shared" si="1"/>
        <v>2087520000</v>
      </c>
      <c r="O9">
        <f t="array" ref="O9">IF(N9=MAX(($N$2:$N$163)*($M$2:$M$163=M9)),1,0)</f>
        <v>1</v>
      </c>
    </row>
    <row r="10" spans="1:15" x14ac:dyDescent="0.25">
      <c r="A10" s="7" t="s">
        <v>35</v>
      </c>
      <c r="B10" s="18" t="s">
        <v>39</v>
      </c>
      <c r="C10" s="19" t="s">
        <v>40</v>
      </c>
      <c r="D10" s="19"/>
      <c r="E10" s="7">
        <v>1.28</v>
      </c>
      <c r="F10" s="7" t="s">
        <v>37</v>
      </c>
      <c r="G10" s="15" t="s">
        <v>16</v>
      </c>
      <c r="H10" s="11">
        <v>41520.56386574074</v>
      </c>
      <c r="I10" s="12">
        <v>1</v>
      </c>
      <c r="J10" s="7" t="s">
        <v>32</v>
      </c>
      <c r="K10" s="13" t="s">
        <v>38</v>
      </c>
      <c r="L10" s="7"/>
      <c r="M10" s="7" t="str">
        <f t="shared" si="0"/>
        <v>ICDB.New</v>
      </c>
      <c r="N10">
        <f t="shared" si="1"/>
        <v>2087520000</v>
      </c>
      <c r="O10">
        <f t="array" ref="O10">IF(N10=MAX(($N$2:$N$163)*($M$2:$M$163=M10)),1,0)</f>
        <v>1</v>
      </c>
    </row>
    <row r="11" spans="1:15" x14ac:dyDescent="0.25">
      <c r="A11" s="7" t="s">
        <v>35</v>
      </c>
      <c r="B11" s="18" t="s">
        <v>39</v>
      </c>
      <c r="C11" s="20" t="s">
        <v>41</v>
      </c>
      <c r="D11" s="20" t="s">
        <v>42</v>
      </c>
      <c r="E11" s="7">
        <v>1.28</v>
      </c>
      <c r="F11" s="7" t="s">
        <v>43</v>
      </c>
      <c r="G11" s="15" t="s">
        <v>16</v>
      </c>
      <c r="H11" s="11">
        <v>41520.56386574074</v>
      </c>
      <c r="I11" s="12">
        <v>1</v>
      </c>
      <c r="J11" s="7" t="s">
        <v>32</v>
      </c>
      <c r="K11" s="13" t="s">
        <v>44</v>
      </c>
      <c r="L11" s="7"/>
      <c r="M11" s="7" t="str">
        <f t="shared" si="0"/>
        <v>ActiveX.Poa.ActiveX</v>
      </c>
      <c r="N11">
        <f t="shared" si="1"/>
        <v>2086560000</v>
      </c>
      <c r="O11">
        <f t="array" ref="O11">IF(N11=MAX(($N$2:$N$163)*($M$2:$M$163=M11)),1,0)</f>
        <v>0</v>
      </c>
    </row>
    <row r="12" spans="1:15" x14ac:dyDescent="0.25">
      <c r="A12" s="7" t="s">
        <v>35</v>
      </c>
      <c r="B12" s="18" t="s">
        <v>39</v>
      </c>
      <c r="C12" s="21" t="s">
        <v>41</v>
      </c>
      <c r="D12" s="20" t="s">
        <v>45</v>
      </c>
      <c r="E12" s="7">
        <v>1.28</v>
      </c>
      <c r="F12" s="7" t="s">
        <v>43</v>
      </c>
      <c r="G12" s="15" t="s">
        <v>16</v>
      </c>
      <c r="H12" s="11">
        <v>41520.56386574074</v>
      </c>
      <c r="I12" s="12">
        <v>1</v>
      </c>
      <c r="J12" s="7" t="s">
        <v>32</v>
      </c>
      <c r="K12" s="13" t="s">
        <v>44</v>
      </c>
      <c r="L12" s="7"/>
      <c r="M12" s="7" t="str">
        <f t="shared" si="0"/>
        <v>ActiveX.SideBySide</v>
      </c>
      <c r="N12">
        <f t="shared" si="1"/>
        <v>2086560000</v>
      </c>
      <c r="O12">
        <f t="array" ref="O12">IF(N12=MAX(($N$2:$N$163)*($M$2:$M$163=M12)),1,0)</f>
        <v>0</v>
      </c>
    </row>
    <row r="13" spans="1:15" x14ac:dyDescent="0.25">
      <c r="A13" s="7" t="s">
        <v>35</v>
      </c>
      <c r="B13" s="18" t="s">
        <v>39</v>
      </c>
      <c r="C13" s="19" t="s">
        <v>41</v>
      </c>
      <c r="D13" s="20" t="s">
        <v>46</v>
      </c>
      <c r="E13" s="7">
        <v>1.28</v>
      </c>
      <c r="F13" s="7" t="s">
        <v>43</v>
      </c>
      <c r="G13" s="15" t="s">
        <v>16</v>
      </c>
      <c r="H13" s="11">
        <v>41520.56386574074</v>
      </c>
      <c r="I13" s="12">
        <v>1</v>
      </c>
      <c r="J13" s="7" t="s">
        <v>32</v>
      </c>
      <c r="K13" s="13" t="s">
        <v>44</v>
      </c>
      <c r="L13" s="7"/>
      <c r="M13" s="7" t="str">
        <f t="shared" si="0"/>
        <v>ActiveX.DepositControlsLibrary</v>
      </c>
      <c r="N13">
        <f t="shared" si="1"/>
        <v>2086560000</v>
      </c>
      <c r="O13">
        <f t="array" ref="O13">IF(N13=MAX(($N$2:$N$163)*($M$2:$M$163=M13)),1,0)</f>
        <v>0</v>
      </c>
    </row>
    <row r="14" spans="1:15" x14ac:dyDescent="0.25">
      <c r="A14" s="7" t="s">
        <v>35</v>
      </c>
      <c r="B14" s="18" t="s">
        <v>39</v>
      </c>
      <c r="C14" s="21" t="s">
        <v>41</v>
      </c>
      <c r="D14" s="21" t="s">
        <v>47</v>
      </c>
      <c r="E14" s="7">
        <v>1.28</v>
      </c>
      <c r="F14" s="7" t="s">
        <v>43</v>
      </c>
      <c r="G14" s="15" t="s">
        <v>16</v>
      </c>
      <c r="H14" s="11">
        <v>41520.56386574074</v>
      </c>
      <c r="I14" s="12">
        <v>1</v>
      </c>
      <c r="J14" s="7" t="s">
        <v>32</v>
      </c>
      <c r="K14" s="13" t="s">
        <v>44</v>
      </c>
      <c r="L14" s="7"/>
      <c r="M14" s="7" t="str">
        <f t="shared" si="0"/>
        <v>ActiveX.StandingDataControls</v>
      </c>
      <c r="N14">
        <f t="shared" si="1"/>
        <v>2086560000</v>
      </c>
      <c r="O14">
        <f t="array" ref="O14">IF(N14=MAX(($N$2:$N$163)*($M$2:$M$163=M14)),1,0)</f>
        <v>0</v>
      </c>
    </row>
    <row r="15" spans="1:15" x14ac:dyDescent="0.25">
      <c r="A15" s="7" t="s">
        <v>35</v>
      </c>
      <c r="B15" s="8" t="s">
        <v>12</v>
      </c>
      <c r="C15" s="9" t="s">
        <v>48</v>
      </c>
      <c r="D15" s="9" t="s">
        <v>49</v>
      </c>
      <c r="E15" s="7">
        <v>1.28</v>
      </c>
      <c r="F15" s="7" t="s">
        <v>43</v>
      </c>
      <c r="G15" s="15" t="s">
        <v>16</v>
      </c>
      <c r="H15" s="11">
        <v>41520.56386574074</v>
      </c>
      <c r="I15" s="12">
        <v>1</v>
      </c>
      <c r="J15" s="7" t="s">
        <v>32</v>
      </c>
      <c r="K15" s="13" t="s">
        <v>44</v>
      </c>
      <c r="L15" s="7"/>
      <c r="M15" s="7" t="str">
        <f t="shared" si="0"/>
        <v>RBA.Services.Jobs.Deposits</v>
      </c>
      <c r="N15">
        <f t="shared" si="1"/>
        <v>2086560000</v>
      </c>
      <c r="O15">
        <f t="array" ref="O15">IF(N15=MAX(($N$2:$N$163)*($M$2:$M$163=M15)),1,0)</f>
        <v>0</v>
      </c>
    </row>
    <row r="16" spans="1:15" x14ac:dyDescent="0.25">
      <c r="A16" s="7" t="s">
        <v>35</v>
      </c>
      <c r="B16" s="8" t="s">
        <v>12</v>
      </c>
      <c r="C16" s="9" t="s">
        <v>23</v>
      </c>
      <c r="D16" s="7" t="s">
        <v>49</v>
      </c>
      <c r="E16" s="7">
        <v>1.28</v>
      </c>
      <c r="F16" s="7" t="s">
        <v>43</v>
      </c>
      <c r="G16" s="15" t="s">
        <v>16</v>
      </c>
      <c r="H16" s="11">
        <v>41520.56386574074</v>
      </c>
      <c r="I16" s="12">
        <v>1</v>
      </c>
      <c r="J16" s="7" t="s">
        <v>32</v>
      </c>
      <c r="K16" s="13" t="s">
        <v>44</v>
      </c>
      <c r="L16" s="7"/>
      <c r="M16" s="7" t="str">
        <f t="shared" si="0"/>
        <v>RBA.Services.Host.Deposits</v>
      </c>
      <c r="N16">
        <f t="shared" si="1"/>
        <v>2086560000</v>
      </c>
      <c r="O16">
        <f t="array" ref="O16">IF(N16=MAX(($N$2:$N$163)*($M$2:$M$163=M16)),1,0)</f>
        <v>0</v>
      </c>
    </row>
    <row r="17" spans="1:15" x14ac:dyDescent="0.25">
      <c r="A17" s="7" t="s">
        <v>35</v>
      </c>
      <c r="B17" s="14" t="s">
        <v>50</v>
      </c>
      <c r="C17" s="22" t="s">
        <v>51</v>
      </c>
      <c r="D17" s="7"/>
      <c r="E17" s="7">
        <v>1.28</v>
      </c>
      <c r="F17" s="7" t="s">
        <v>52</v>
      </c>
      <c r="G17" s="15" t="s">
        <v>16</v>
      </c>
      <c r="H17" s="11">
        <v>41520.56386574074</v>
      </c>
      <c r="I17" s="12">
        <v>1</v>
      </c>
      <c r="J17" s="7" t="s">
        <v>32</v>
      </c>
      <c r="K17" s="13" t="s">
        <v>53</v>
      </c>
      <c r="L17" s="7"/>
      <c r="M17" s="7" t="str">
        <f t="shared" si="0"/>
        <v>ICDB</v>
      </c>
      <c r="N17">
        <f t="shared" si="1"/>
        <v>2084280000</v>
      </c>
      <c r="O17">
        <f t="array" ref="O17">IF(N17=MAX(($N$2:$N$163)*($M$2:$M$163=M17)),1,0)</f>
        <v>0</v>
      </c>
    </row>
    <row r="18" spans="1:15" x14ac:dyDescent="0.25">
      <c r="A18" s="7" t="s">
        <v>35</v>
      </c>
      <c r="B18" s="8" t="s">
        <v>12</v>
      </c>
      <c r="C18" s="9" t="s">
        <v>54</v>
      </c>
      <c r="D18" s="7"/>
      <c r="E18" s="7">
        <v>1.28</v>
      </c>
      <c r="F18" s="7" t="s">
        <v>55</v>
      </c>
      <c r="G18" s="15" t="s">
        <v>16</v>
      </c>
      <c r="H18" s="11">
        <v>41520.56386574074</v>
      </c>
      <c r="I18" s="12">
        <v>1</v>
      </c>
      <c r="J18" s="7" t="s">
        <v>32</v>
      </c>
      <c r="K18" s="13" t="s">
        <v>56</v>
      </c>
      <c r="L18" s="7"/>
      <c r="M18" s="7" t="str">
        <f t="shared" si="0"/>
        <v>CardsLimitChanger</v>
      </c>
      <c r="N18">
        <f t="shared" si="1"/>
        <v>2079718658</v>
      </c>
      <c r="O18">
        <f t="array" ref="O18">IF(N18=MAX(($N$2:$N$163)*($M$2:$M$163=M18)),1,0)</f>
        <v>1</v>
      </c>
    </row>
    <row r="19" spans="1:15" x14ac:dyDescent="0.25">
      <c r="A19" s="7" t="s">
        <v>35</v>
      </c>
      <c r="B19" s="8" t="s">
        <v>39</v>
      </c>
      <c r="C19" s="9" t="s">
        <v>57</v>
      </c>
      <c r="D19" s="9" t="s">
        <v>58</v>
      </c>
      <c r="E19" s="7">
        <v>1.28</v>
      </c>
      <c r="F19" s="7" t="s">
        <v>59</v>
      </c>
      <c r="G19" s="15" t="s">
        <v>16</v>
      </c>
      <c r="H19" s="11">
        <v>41520.56386574074</v>
      </c>
      <c r="I19" s="12">
        <v>1</v>
      </c>
      <c r="J19" s="7" t="s">
        <v>32</v>
      </c>
      <c r="K19" s="13" t="s">
        <v>60</v>
      </c>
      <c r="L19" s="7"/>
      <c r="M19" s="7" t="str">
        <f t="shared" si="0"/>
        <v>SideBySidePlugins.AccountMovementsPlugin</v>
      </c>
      <c r="N19">
        <f t="shared" si="1"/>
        <v>2083850000</v>
      </c>
      <c r="O19">
        <f t="array" ref="O19">IF(N19=MAX(($N$2:$N$163)*($M$2:$M$163=M19)),1,0)</f>
        <v>0</v>
      </c>
    </row>
    <row r="20" spans="1:15" x14ac:dyDescent="0.25">
      <c r="A20" s="7" t="s">
        <v>35</v>
      </c>
      <c r="B20" s="16" t="s">
        <v>12</v>
      </c>
      <c r="C20" s="23" t="s">
        <v>23</v>
      </c>
      <c r="D20" s="23" t="s">
        <v>61</v>
      </c>
      <c r="E20" s="7">
        <v>1.28</v>
      </c>
      <c r="F20" s="7" t="s">
        <v>59</v>
      </c>
      <c r="G20" s="15" t="s">
        <v>16</v>
      </c>
      <c r="H20" s="11">
        <v>41520.56386574074</v>
      </c>
      <c r="I20" s="12">
        <v>1</v>
      </c>
      <c r="J20" s="7" t="s">
        <v>32</v>
      </c>
      <c r="K20" s="13" t="s">
        <v>60</v>
      </c>
      <c r="L20" s="7"/>
      <c r="M20" s="7" t="str">
        <f t="shared" si="0"/>
        <v>RBA.Services.Host.Accounts</v>
      </c>
      <c r="N20">
        <f t="shared" si="1"/>
        <v>2083850000</v>
      </c>
      <c r="O20">
        <f t="array" ref="O20">IF(N20=MAX(($N$2:$N$163)*($M$2:$M$163=M20)),1,0)</f>
        <v>0</v>
      </c>
    </row>
    <row r="21" spans="1:15" x14ac:dyDescent="0.25">
      <c r="A21" s="7" t="s">
        <v>35</v>
      </c>
      <c r="B21" s="14" t="s">
        <v>50</v>
      </c>
      <c r="C21" s="21" t="s">
        <v>62</v>
      </c>
      <c r="D21" t="s">
        <v>63</v>
      </c>
      <c r="E21" s="7">
        <v>1.28</v>
      </c>
      <c r="F21" s="7" t="s">
        <v>64</v>
      </c>
      <c r="G21" s="15" t="s">
        <v>16</v>
      </c>
      <c r="H21" s="11">
        <v>41520.56386574074</v>
      </c>
      <c r="I21" s="12">
        <v>1</v>
      </c>
      <c r="J21" s="7" t="s">
        <v>32</v>
      </c>
      <c r="K21" s="13" t="s">
        <v>65</v>
      </c>
      <c r="L21" s="7"/>
      <c r="M21" s="7" t="str">
        <f t="shared" si="0"/>
        <v>Templates.Application1.dot</v>
      </c>
      <c r="N21">
        <f t="shared" si="1"/>
        <v>2079718695</v>
      </c>
      <c r="O21">
        <f t="array" ref="O21">IF(N21=MAX(($N$2:$N$163)*($M$2:$M$163=M21)),1,0)</f>
        <v>1</v>
      </c>
    </row>
    <row r="22" spans="1:15" x14ac:dyDescent="0.25">
      <c r="A22" s="7" t="s">
        <v>35</v>
      </c>
      <c r="B22" s="14" t="s">
        <v>50</v>
      </c>
      <c r="C22" s="21" t="s">
        <v>62</v>
      </c>
      <c r="D22" t="s">
        <v>66</v>
      </c>
      <c r="E22" s="7">
        <v>1.28</v>
      </c>
      <c r="F22" s="7" t="s">
        <v>64</v>
      </c>
      <c r="G22" s="15" t="s">
        <v>16</v>
      </c>
      <c r="H22" s="11">
        <v>41520.56386574074</v>
      </c>
      <c r="I22" s="12">
        <v>1</v>
      </c>
      <c r="J22" s="7" t="s">
        <v>32</v>
      </c>
      <c r="K22" s="13" t="s">
        <v>65</v>
      </c>
      <c r="L22" s="7"/>
      <c r="M22" s="7" t="str">
        <f t="shared" si="0"/>
        <v>Templates.Application12.dot</v>
      </c>
      <c r="N22">
        <f t="shared" si="1"/>
        <v>2079718695</v>
      </c>
      <c r="O22">
        <f t="array" ref="O22">IF(N22=MAX(($N$2:$N$163)*($M$2:$M$163=M22)),1,0)</f>
        <v>1</v>
      </c>
    </row>
    <row r="23" spans="1:15" x14ac:dyDescent="0.25">
      <c r="A23" s="7" t="s">
        <v>35</v>
      </c>
      <c r="B23" s="14" t="s">
        <v>50</v>
      </c>
      <c r="C23" s="21" t="s">
        <v>62</v>
      </c>
      <c r="D23" t="s">
        <v>67</v>
      </c>
      <c r="E23" s="7">
        <v>1.28</v>
      </c>
      <c r="F23" s="7" t="s">
        <v>64</v>
      </c>
      <c r="G23" s="15" t="s">
        <v>16</v>
      </c>
      <c r="H23" s="11">
        <v>41520.56386574074</v>
      </c>
      <c r="I23" s="12">
        <v>1</v>
      </c>
      <c r="J23" s="7" t="s">
        <v>32</v>
      </c>
      <c r="K23" s="13" t="s">
        <v>65</v>
      </c>
      <c r="L23" s="7"/>
      <c r="M23" s="7" t="str">
        <f t="shared" si="0"/>
        <v>Templates.Application2.dot</v>
      </c>
      <c r="N23">
        <f t="shared" si="1"/>
        <v>2079718695</v>
      </c>
      <c r="O23">
        <f t="array" ref="O23">IF(N23=MAX(($N$2:$N$163)*($M$2:$M$163=M23)),1,0)</f>
        <v>1</v>
      </c>
    </row>
    <row r="24" spans="1:15" x14ac:dyDescent="0.25">
      <c r="A24" s="7" t="s">
        <v>35</v>
      </c>
      <c r="B24" s="14" t="s">
        <v>50</v>
      </c>
      <c r="C24" s="21" t="s">
        <v>62</v>
      </c>
      <c r="D24" t="s">
        <v>68</v>
      </c>
      <c r="E24" s="7">
        <v>1.28</v>
      </c>
      <c r="F24" s="7" t="s">
        <v>64</v>
      </c>
      <c r="G24" s="15" t="s">
        <v>16</v>
      </c>
      <c r="H24" s="11">
        <v>41520.56386574074</v>
      </c>
      <c r="I24" s="12">
        <v>1</v>
      </c>
      <c r="J24" s="7" t="s">
        <v>32</v>
      </c>
      <c r="K24" s="13" t="s">
        <v>65</v>
      </c>
      <c r="L24" s="7"/>
      <c r="M24" s="7" t="str">
        <f t="shared" si="0"/>
        <v>Templates.Application3.dot</v>
      </c>
      <c r="N24">
        <f t="shared" si="1"/>
        <v>2079718695</v>
      </c>
      <c r="O24">
        <f t="array" ref="O24">IF(N24=MAX(($N$2:$N$163)*($M$2:$M$163=M24)),1,0)</f>
        <v>1</v>
      </c>
    </row>
    <row r="25" spans="1:15" x14ac:dyDescent="0.25">
      <c r="A25" s="7" t="s">
        <v>35</v>
      </c>
      <c r="B25" s="14" t="s">
        <v>50</v>
      </c>
      <c r="C25" s="21" t="s">
        <v>62</v>
      </c>
      <c r="D25" t="s">
        <v>69</v>
      </c>
      <c r="E25" s="7">
        <v>1.28</v>
      </c>
      <c r="F25" s="7" t="s">
        <v>64</v>
      </c>
      <c r="G25" s="15" t="s">
        <v>16</v>
      </c>
      <c r="H25" s="11">
        <v>41520.56386574074</v>
      </c>
      <c r="I25" s="12">
        <v>1</v>
      </c>
      <c r="J25" s="7" t="s">
        <v>32</v>
      </c>
      <c r="K25" s="13" t="s">
        <v>65</v>
      </c>
      <c r="L25" s="7"/>
      <c r="M25" s="7" t="str">
        <f t="shared" si="0"/>
        <v>Templates.Application6.dot</v>
      </c>
      <c r="N25">
        <f t="shared" si="1"/>
        <v>2079718695</v>
      </c>
      <c r="O25">
        <f t="array" ref="O25">IF(N25=MAX(($N$2:$N$163)*($M$2:$M$163=M25)),1,0)</f>
        <v>1</v>
      </c>
    </row>
    <row r="26" spans="1:15" x14ac:dyDescent="0.25">
      <c r="A26" s="7" t="s">
        <v>35</v>
      </c>
      <c r="B26" s="14" t="s">
        <v>50</v>
      </c>
      <c r="C26" s="21" t="s">
        <v>62</v>
      </c>
      <c r="D26" t="s">
        <v>70</v>
      </c>
      <c r="E26" s="7">
        <v>1.28</v>
      </c>
      <c r="F26" s="7" t="s">
        <v>64</v>
      </c>
      <c r="G26" s="15" t="s">
        <v>16</v>
      </c>
      <c r="H26" s="11">
        <v>41520.56386574074</v>
      </c>
      <c r="I26" s="12">
        <v>1</v>
      </c>
      <c r="J26" s="7" t="s">
        <v>32</v>
      </c>
      <c r="K26" s="13" t="s">
        <v>65</v>
      </c>
      <c r="L26" s="7"/>
      <c r="M26" s="7" t="str">
        <f t="shared" si="0"/>
        <v>Templates.Application7.dot</v>
      </c>
      <c r="N26">
        <f t="shared" si="1"/>
        <v>2079718695</v>
      </c>
      <c r="O26">
        <f t="array" ref="O26">IF(N26=MAX(($N$2:$N$163)*($M$2:$M$163=M26)),1,0)</f>
        <v>1</v>
      </c>
    </row>
    <row r="27" spans="1:15" x14ac:dyDescent="0.25">
      <c r="A27" s="7" t="s">
        <v>71</v>
      </c>
      <c r="B27" s="8" t="s">
        <v>39</v>
      </c>
      <c r="C27" s="9" t="s">
        <v>57</v>
      </c>
      <c r="D27" s="9" t="s">
        <v>58</v>
      </c>
      <c r="E27" s="7">
        <v>1.28</v>
      </c>
      <c r="F27" s="7" t="s">
        <v>72</v>
      </c>
      <c r="G27" s="15" t="s">
        <v>16</v>
      </c>
      <c r="H27" s="11">
        <v>41522.528124999997</v>
      </c>
      <c r="I27" s="12">
        <v>1</v>
      </c>
      <c r="J27" s="7" t="s">
        <v>32</v>
      </c>
      <c r="K27" s="13" t="s">
        <v>60</v>
      </c>
      <c r="L27" s="7"/>
      <c r="M27" s="7" t="str">
        <f t="shared" si="0"/>
        <v>SideBySidePlugins.AccountMovementsPlugin</v>
      </c>
      <c r="N27">
        <f t="shared" si="1"/>
        <v>2088150000</v>
      </c>
      <c r="O27">
        <f t="array" ref="O27">IF(N27=MAX(($N$2:$N$163)*($M$2:$M$163=M27)),1,0)</f>
        <v>0</v>
      </c>
    </row>
    <row r="28" spans="1:15" x14ac:dyDescent="0.25">
      <c r="A28" s="7" t="s">
        <v>73</v>
      </c>
      <c r="B28" s="16" t="s">
        <v>12</v>
      </c>
      <c r="C28" s="23" t="s">
        <v>23</v>
      </c>
      <c r="D28" s="23" t="s">
        <v>61</v>
      </c>
      <c r="E28" s="7">
        <v>1.28</v>
      </c>
      <c r="F28" s="7" t="s">
        <v>72</v>
      </c>
      <c r="G28" s="15" t="s">
        <v>16</v>
      </c>
      <c r="H28" s="11">
        <v>41522.529976851853</v>
      </c>
      <c r="I28" s="12">
        <v>1</v>
      </c>
      <c r="J28" s="7" t="s">
        <v>32</v>
      </c>
      <c r="K28" s="13" t="s">
        <v>60</v>
      </c>
      <c r="L28" s="7"/>
      <c r="M28" s="7" t="str">
        <f t="shared" si="0"/>
        <v>RBA.Services.Host.Accounts</v>
      </c>
      <c r="N28">
        <f t="shared" si="1"/>
        <v>2088150000</v>
      </c>
      <c r="O28">
        <f t="array" ref="O28">IF(N28=MAX(($N$2:$N$163)*($M$2:$M$163=M28)),1,0)</f>
        <v>0</v>
      </c>
    </row>
    <row r="29" spans="1:15" x14ac:dyDescent="0.25">
      <c r="A29" s="7" t="s">
        <v>74</v>
      </c>
      <c r="B29" s="16" t="s">
        <v>75</v>
      </c>
      <c r="C29" s="9" t="s">
        <v>26</v>
      </c>
      <c r="D29" s="9" t="s">
        <v>76</v>
      </c>
      <c r="E29" s="7">
        <v>1.28</v>
      </c>
      <c r="F29" s="7" t="s">
        <v>72</v>
      </c>
      <c r="G29" s="15" t="s">
        <v>16</v>
      </c>
      <c r="H29" s="11">
        <v>41522.532858796294</v>
      </c>
      <c r="I29" s="12">
        <v>1</v>
      </c>
      <c r="J29" s="7" t="s">
        <v>32</v>
      </c>
      <c r="K29" s="13" t="s">
        <v>60</v>
      </c>
      <c r="L29" s="7"/>
      <c r="M29" s="7" t="str">
        <f t="shared" si="0"/>
        <v>RBA.Services.Customers</v>
      </c>
      <c r="N29">
        <f t="shared" si="1"/>
        <v>2088150000</v>
      </c>
      <c r="O29">
        <f t="array" ref="O29">IF(N29=MAX(($N$2:$N$163)*($M$2:$M$163=M29)),1,0)</f>
        <v>1</v>
      </c>
    </row>
    <row r="30" spans="1:15" x14ac:dyDescent="0.25">
      <c r="A30" s="7" t="s">
        <v>77</v>
      </c>
      <c r="B30" s="14" t="s">
        <v>50</v>
      </c>
      <c r="C30" s="21" t="s">
        <v>62</v>
      </c>
      <c r="D30" s="7" t="s">
        <v>78</v>
      </c>
      <c r="E30" s="7">
        <v>1.28</v>
      </c>
      <c r="F30" s="7" t="s">
        <v>79</v>
      </c>
      <c r="G30" s="15" t="s">
        <v>16</v>
      </c>
      <c r="H30" s="11">
        <v>41522.53466435185</v>
      </c>
      <c r="I30" s="12">
        <v>1</v>
      </c>
      <c r="J30" s="7" t="s">
        <v>32</v>
      </c>
      <c r="K30" s="13" t="s">
        <v>60</v>
      </c>
      <c r="L30" s="7"/>
      <c r="M30" s="7" t="str">
        <f t="shared" si="0"/>
        <v>Templates.AccountMovements.xls</v>
      </c>
      <c r="N30">
        <f t="shared" si="1"/>
        <v>2088050000</v>
      </c>
      <c r="O30">
        <f t="array" ref="O30">IF(N30=MAX(($N$2:$N$163)*($M$2:$M$163=M30)),1,0)</f>
        <v>1</v>
      </c>
    </row>
    <row r="31" spans="1:15" x14ac:dyDescent="0.25">
      <c r="A31" s="7" t="s">
        <v>80</v>
      </c>
      <c r="B31" s="14" t="s">
        <v>50</v>
      </c>
      <c r="C31" s="22" t="s">
        <v>51</v>
      </c>
      <c r="D31" s="7"/>
      <c r="E31" s="7">
        <v>1.28</v>
      </c>
      <c r="F31" s="7" t="s">
        <v>81</v>
      </c>
      <c r="G31" s="15" t="s">
        <v>16</v>
      </c>
      <c r="H31" s="11">
        <v>41522.537812499999</v>
      </c>
      <c r="I31" s="12">
        <v>1</v>
      </c>
      <c r="J31" s="7" t="s">
        <v>32</v>
      </c>
      <c r="K31" s="13" t="s">
        <v>60</v>
      </c>
      <c r="L31" s="7"/>
      <c r="M31" s="7" t="str">
        <f t="shared" si="0"/>
        <v>ICDB</v>
      </c>
      <c r="N31">
        <f t="shared" si="1"/>
        <v>2088170000</v>
      </c>
      <c r="O31">
        <f t="array" ref="O31">IF(N31=MAX(($N$2:$N$163)*($M$2:$M$163=M31)),1,0)</f>
        <v>0</v>
      </c>
    </row>
    <row r="32" spans="1:15" x14ac:dyDescent="0.25">
      <c r="A32" s="7" t="s">
        <v>82</v>
      </c>
      <c r="B32" s="8" t="s">
        <v>12</v>
      </c>
      <c r="C32" s="9" t="s">
        <v>23</v>
      </c>
      <c r="D32" s="7" t="s">
        <v>49</v>
      </c>
      <c r="E32" s="7">
        <v>1.28</v>
      </c>
      <c r="F32" s="7" t="s">
        <v>83</v>
      </c>
      <c r="G32" s="15" t="s">
        <v>16</v>
      </c>
      <c r="H32" s="11">
        <v>41522.696516203701</v>
      </c>
      <c r="I32" s="12">
        <v>1</v>
      </c>
      <c r="J32" s="7" t="s">
        <v>32</v>
      </c>
      <c r="K32" s="13" t="s">
        <v>65</v>
      </c>
      <c r="L32" s="7"/>
      <c r="M32" s="7" t="str">
        <f t="shared" si="0"/>
        <v>RBA.Services.Host.Deposits</v>
      </c>
      <c r="N32">
        <f t="shared" si="1"/>
        <v>2088420000</v>
      </c>
      <c r="O32">
        <f t="array" ref="O32">IF(N32=MAX(($N$2:$N$163)*($M$2:$M$163=M32)),1,0)</f>
        <v>0</v>
      </c>
    </row>
    <row r="33" spans="1:15" x14ac:dyDescent="0.25">
      <c r="A33" s="7" t="s">
        <v>84</v>
      </c>
      <c r="B33" s="14" t="s">
        <v>50</v>
      </c>
      <c r="C33" s="21" t="s">
        <v>62</v>
      </c>
      <c r="D33" s="20" t="s">
        <v>85</v>
      </c>
      <c r="E33" s="7">
        <v>1.28</v>
      </c>
      <c r="F33" s="7" t="s">
        <v>86</v>
      </c>
      <c r="G33" s="15" t="s">
        <v>16</v>
      </c>
      <c r="H33" s="11">
        <v>41523.573067129626</v>
      </c>
      <c r="I33" s="12">
        <v>1</v>
      </c>
      <c r="J33" s="7" t="s">
        <v>32</v>
      </c>
      <c r="K33" s="13" t="s">
        <v>87</v>
      </c>
      <c r="L33" s="7"/>
      <c r="M33" s="7" t="str">
        <f t="shared" si="0"/>
        <v>Templates.PrF_Application31.dot</v>
      </c>
      <c r="N33">
        <f t="shared" si="1"/>
        <v>2088640000</v>
      </c>
      <c r="O33">
        <f t="array" ref="O33">IF(N33=MAX(($N$2:$N$163)*($M$2:$M$163=M33)),1,0)</f>
        <v>0</v>
      </c>
    </row>
    <row r="34" spans="1:15" x14ac:dyDescent="0.25">
      <c r="A34" s="7" t="s">
        <v>88</v>
      </c>
      <c r="B34" s="8" t="s">
        <v>57</v>
      </c>
      <c r="C34" s="9" t="s">
        <v>89</v>
      </c>
      <c r="D34" s="7"/>
      <c r="E34" s="7">
        <v>1.28</v>
      </c>
      <c r="F34" s="7" t="s">
        <v>90</v>
      </c>
      <c r="G34" s="15" t="s">
        <v>16</v>
      </c>
      <c r="H34" s="11">
        <v>41523.639953703707</v>
      </c>
      <c r="I34" s="12">
        <v>1</v>
      </c>
      <c r="J34" s="7" t="s">
        <v>32</v>
      </c>
      <c r="K34" s="13" t="s">
        <v>87</v>
      </c>
      <c r="L34" s="7"/>
      <c r="M34" s="7" t="str">
        <f t="shared" si="0"/>
        <v xml:space="preserve">UIEngine </v>
      </c>
      <c r="N34">
        <f t="shared" si="1"/>
        <v>2088740</v>
      </c>
      <c r="O34">
        <f t="array" ref="O34">IF(N34=MAX(($N$2:$N$163)*($M$2:$M$163=M34)),1,0)</f>
        <v>1</v>
      </c>
    </row>
    <row r="35" spans="1:15" x14ac:dyDescent="0.25">
      <c r="A35" s="7" t="s">
        <v>91</v>
      </c>
      <c r="B35" s="8" t="s">
        <v>26</v>
      </c>
      <c r="C35" s="9" t="s">
        <v>92</v>
      </c>
      <c r="D35" s="7"/>
      <c r="E35" s="7">
        <v>1.28</v>
      </c>
      <c r="F35" s="7" t="s">
        <v>93</v>
      </c>
      <c r="G35" s="15" t="s">
        <v>16</v>
      </c>
      <c r="H35" s="11">
        <v>41523.672638888886</v>
      </c>
      <c r="I35" s="12">
        <v>1</v>
      </c>
      <c r="J35" s="7" t="s">
        <v>32</v>
      </c>
      <c r="K35" s="13" t="s">
        <v>94</v>
      </c>
      <c r="L35" s="7"/>
      <c r="M35" s="7" t="str">
        <f t="shared" si="0"/>
        <v>Cards</v>
      </c>
      <c r="N35">
        <f t="shared" si="1"/>
        <v>2088740000</v>
      </c>
      <c r="O35">
        <f t="array" ref="O35">IF(N35=MAX(($N$2:$N$163)*($M$2:$M$163=M35)),1,0)</f>
        <v>0</v>
      </c>
    </row>
    <row r="36" spans="1:15" x14ac:dyDescent="0.25">
      <c r="A36" s="7" t="s">
        <v>95</v>
      </c>
      <c r="B36" s="14" t="s">
        <v>50</v>
      </c>
      <c r="C36" s="22" t="s">
        <v>51</v>
      </c>
      <c r="D36" s="7"/>
      <c r="E36" s="7">
        <v>1.28</v>
      </c>
      <c r="F36" s="7" t="s">
        <v>96</v>
      </c>
      <c r="G36" s="15" t="s">
        <v>16</v>
      </c>
      <c r="H36" s="11">
        <v>41523.736805555556</v>
      </c>
      <c r="I36" s="12">
        <v>1</v>
      </c>
      <c r="J36" s="7" t="s">
        <v>32</v>
      </c>
      <c r="K36" s="13" t="s">
        <v>60</v>
      </c>
      <c r="L36" s="7"/>
      <c r="M36" s="7" t="str">
        <f t="shared" si="0"/>
        <v>ICDB</v>
      </c>
      <c r="N36">
        <f t="shared" si="1"/>
        <v>2088800000</v>
      </c>
      <c r="O36">
        <f t="array" ref="O36">IF(N36=MAX(($N$2:$N$163)*($M$2:$M$163=M36)),1,0)</f>
        <v>0</v>
      </c>
    </row>
    <row r="37" spans="1:15" x14ac:dyDescent="0.25">
      <c r="A37" s="7" t="s">
        <v>97</v>
      </c>
      <c r="B37" s="16" t="s">
        <v>12</v>
      </c>
      <c r="C37" s="23" t="s">
        <v>26</v>
      </c>
      <c r="D37" s="9" t="s">
        <v>98</v>
      </c>
      <c r="E37" s="7">
        <v>1.28</v>
      </c>
      <c r="F37" s="7" t="s">
        <v>99</v>
      </c>
      <c r="G37" s="15" t="s">
        <v>16</v>
      </c>
      <c r="H37" s="11">
        <v>41526.420983796299</v>
      </c>
      <c r="I37" s="12">
        <v>1</v>
      </c>
      <c r="J37" s="7" t="s">
        <v>32</v>
      </c>
      <c r="K37" s="13" t="s">
        <v>38</v>
      </c>
      <c r="L37" s="7"/>
      <c r="M37" s="7" t="str">
        <f t="shared" si="0"/>
        <v>RBA.Services.MidasPoster</v>
      </c>
      <c r="N37">
        <f t="shared" si="1"/>
        <v>2088810000</v>
      </c>
      <c r="O37">
        <f t="array" ref="O37">IF(N37=MAX(($N$2:$N$163)*($M$2:$M$163=M37)),1,0)</f>
        <v>0</v>
      </c>
    </row>
    <row r="38" spans="1:15" x14ac:dyDescent="0.25">
      <c r="A38" s="7" t="s">
        <v>100</v>
      </c>
      <c r="B38" s="16" t="s">
        <v>12</v>
      </c>
      <c r="C38" s="23" t="s">
        <v>23</v>
      </c>
      <c r="D38" s="23" t="s">
        <v>61</v>
      </c>
      <c r="E38" s="7">
        <v>1.28</v>
      </c>
      <c r="F38" s="7" t="s">
        <v>101</v>
      </c>
      <c r="G38" s="15" t="s">
        <v>16</v>
      </c>
      <c r="H38" s="11">
        <v>41526.423888888887</v>
      </c>
      <c r="I38" s="12">
        <v>1</v>
      </c>
      <c r="J38" s="7" t="s">
        <v>32</v>
      </c>
      <c r="K38" s="13" t="s">
        <v>60</v>
      </c>
      <c r="L38" s="7"/>
      <c r="M38" s="7" t="str">
        <f t="shared" si="0"/>
        <v>RBA.Services.Host.Accounts</v>
      </c>
      <c r="N38">
        <f t="shared" si="1"/>
        <v>2088850000</v>
      </c>
      <c r="O38">
        <f t="array" ref="O38">IF(N38=MAX(($N$2:$N$163)*($M$2:$M$163=M38)),1,0)</f>
        <v>0</v>
      </c>
    </row>
    <row r="39" spans="1:15" x14ac:dyDescent="0.25">
      <c r="A39" s="7" t="s">
        <v>102</v>
      </c>
      <c r="B39" s="8" t="s">
        <v>12</v>
      </c>
      <c r="C39" s="9" t="s">
        <v>48</v>
      </c>
      <c r="D39" s="9" t="s">
        <v>49</v>
      </c>
      <c r="E39" s="7">
        <v>1.28</v>
      </c>
      <c r="F39" s="7" t="s">
        <v>103</v>
      </c>
      <c r="G39" s="15" t="s">
        <v>16</v>
      </c>
      <c r="H39" s="11">
        <v>41526.489710648151</v>
      </c>
      <c r="I39" s="12">
        <v>1</v>
      </c>
      <c r="J39" s="7" t="s">
        <v>32</v>
      </c>
      <c r="K39" s="13" t="s">
        <v>65</v>
      </c>
      <c r="L39" s="7"/>
      <c r="M39" s="7" t="str">
        <f t="shared" si="0"/>
        <v>RBA.Services.Jobs.Deposits</v>
      </c>
      <c r="N39">
        <f t="shared" si="1"/>
        <v>2088900</v>
      </c>
      <c r="O39">
        <f t="array" ref="O39">IF(N39=MAX(($N$2:$N$163)*($M$2:$M$163=M39)),1,0)</f>
        <v>0</v>
      </c>
    </row>
    <row r="40" spans="1:15" x14ac:dyDescent="0.25">
      <c r="A40" s="7" t="s">
        <v>104</v>
      </c>
      <c r="B40" s="8" t="s">
        <v>12</v>
      </c>
      <c r="C40" s="9" t="s">
        <v>23</v>
      </c>
      <c r="D40" s="7" t="s">
        <v>49</v>
      </c>
      <c r="E40" s="7">
        <v>1.28</v>
      </c>
      <c r="F40" s="7" t="s">
        <v>103</v>
      </c>
      <c r="G40" s="15" t="s">
        <v>16</v>
      </c>
      <c r="H40" s="11">
        <v>41526.492789351854</v>
      </c>
      <c r="I40" s="12">
        <v>1</v>
      </c>
      <c r="J40" s="7" t="s">
        <v>32</v>
      </c>
      <c r="K40" s="13" t="s">
        <v>65</v>
      </c>
      <c r="L40" s="7"/>
      <c r="M40" s="7" t="str">
        <f t="shared" si="0"/>
        <v>RBA.Services.Host.Deposits</v>
      </c>
      <c r="N40">
        <f t="shared" si="1"/>
        <v>2088900</v>
      </c>
      <c r="O40">
        <f t="array" ref="O40">IF(N40=MAX(($N$2:$N$163)*($M$2:$M$163=M40)),1,0)</f>
        <v>0</v>
      </c>
    </row>
    <row r="41" spans="1:15" x14ac:dyDescent="0.25">
      <c r="A41" s="7" t="s">
        <v>105</v>
      </c>
      <c r="B41" s="14" t="s">
        <v>50</v>
      </c>
      <c r="C41" s="22" t="s">
        <v>51</v>
      </c>
      <c r="D41" s="7"/>
      <c r="E41" s="7">
        <v>1.28</v>
      </c>
      <c r="F41" s="7" t="s">
        <v>106</v>
      </c>
      <c r="G41" s="15" t="s">
        <v>16</v>
      </c>
      <c r="H41" s="11">
        <v>41526.546701388892</v>
      </c>
      <c r="I41" s="12">
        <v>1</v>
      </c>
      <c r="J41" s="7" t="s">
        <v>32</v>
      </c>
      <c r="K41" s="13" t="s">
        <v>87</v>
      </c>
      <c r="L41" s="7"/>
      <c r="M41" s="7" t="str">
        <f t="shared" si="0"/>
        <v>ICDB</v>
      </c>
      <c r="N41">
        <f t="shared" si="1"/>
        <v>2088980000</v>
      </c>
      <c r="O41">
        <f t="array" ref="O41">IF(N41=MAX(($N$2:$N$163)*($M$2:$M$163=M41)),1,0)</f>
        <v>0</v>
      </c>
    </row>
    <row r="42" spans="1:15" x14ac:dyDescent="0.25">
      <c r="A42" s="7" t="s">
        <v>107</v>
      </c>
      <c r="B42" s="14" t="s">
        <v>12</v>
      </c>
      <c r="C42" s="7" t="s">
        <v>108</v>
      </c>
      <c r="D42" s="7"/>
      <c r="E42" s="7">
        <v>1.28</v>
      </c>
      <c r="F42" s="7" t="s">
        <v>109</v>
      </c>
      <c r="G42" s="15" t="s">
        <v>16</v>
      </c>
      <c r="H42" s="11">
        <v>41526.549618055556</v>
      </c>
      <c r="I42" s="12">
        <v>1</v>
      </c>
      <c r="J42" s="7" t="s">
        <v>32</v>
      </c>
      <c r="K42" s="13" t="s">
        <v>87</v>
      </c>
      <c r="L42" s="7"/>
      <c r="M42" s="7" t="str">
        <f t="shared" si="0"/>
        <v>XmlEngine</v>
      </c>
      <c r="N42">
        <f t="shared" si="1"/>
        <v>2088970000</v>
      </c>
      <c r="O42">
        <f t="array" ref="O42">IF(N42=MAX(($N$2:$N$163)*($M$2:$M$163=M42)),1,0)</f>
        <v>1</v>
      </c>
    </row>
    <row r="43" spans="1:15" x14ac:dyDescent="0.25">
      <c r="A43" s="7" t="s">
        <v>110</v>
      </c>
      <c r="B43" s="14" t="s">
        <v>50</v>
      </c>
      <c r="C43" s="21" t="s">
        <v>62</v>
      </c>
      <c r="D43" s="20" t="s">
        <v>85</v>
      </c>
      <c r="E43" s="7">
        <v>1.28</v>
      </c>
      <c r="F43" s="7" t="s">
        <v>111</v>
      </c>
      <c r="G43" s="15" t="s">
        <v>16</v>
      </c>
      <c r="H43" s="11">
        <v>41526.703298611108</v>
      </c>
      <c r="I43" s="12">
        <v>1</v>
      </c>
      <c r="J43" s="7" t="s">
        <v>32</v>
      </c>
      <c r="K43" s="13" t="s">
        <v>87</v>
      </c>
      <c r="L43" s="7"/>
      <c r="M43" s="7" t="str">
        <f t="shared" si="0"/>
        <v>Templates.PrF_Application31.dot</v>
      </c>
      <c r="N43">
        <f t="shared" si="1"/>
        <v>2089060000</v>
      </c>
      <c r="O43">
        <f t="array" ref="O43">IF(N43=MAX(($N$2:$N$163)*($M$2:$M$163=M43)),1,0)</f>
        <v>1</v>
      </c>
    </row>
    <row r="44" spans="1:15" x14ac:dyDescent="0.25">
      <c r="A44" s="7" t="s">
        <v>112</v>
      </c>
      <c r="B44" s="18" t="s">
        <v>39</v>
      </c>
      <c r="C44" s="20" t="s">
        <v>41</v>
      </c>
      <c r="D44" s="20" t="s">
        <v>42</v>
      </c>
      <c r="E44" s="7">
        <v>1.28</v>
      </c>
      <c r="F44" s="7" t="s">
        <v>113</v>
      </c>
      <c r="G44" s="15" t="s">
        <v>16</v>
      </c>
      <c r="H44" s="11">
        <v>41526.790601851855</v>
      </c>
      <c r="I44" s="12">
        <v>1</v>
      </c>
      <c r="J44" s="7" t="s">
        <v>32</v>
      </c>
      <c r="K44" s="13" t="s">
        <v>65</v>
      </c>
      <c r="L44" s="7"/>
      <c r="M44" s="7" t="str">
        <f t="shared" si="0"/>
        <v>ActiveX.Poa.ActiveX</v>
      </c>
      <c r="N44">
        <f t="shared" si="1"/>
        <v>2089110000</v>
      </c>
      <c r="O44">
        <f t="array" ref="O44">IF(N44=MAX(($N$2:$N$163)*($M$2:$M$163=M44)),1,0)</f>
        <v>0</v>
      </c>
    </row>
    <row r="45" spans="1:15" x14ac:dyDescent="0.25">
      <c r="A45" s="7" t="s">
        <v>112</v>
      </c>
      <c r="B45" s="18" t="s">
        <v>39</v>
      </c>
      <c r="C45" s="21" t="s">
        <v>41</v>
      </c>
      <c r="D45" s="20" t="s">
        <v>45</v>
      </c>
      <c r="E45" s="7">
        <v>1.28</v>
      </c>
      <c r="F45" s="7" t="s">
        <v>113</v>
      </c>
      <c r="G45" s="15" t="s">
        <v>16</v>
      </c>
      <c r="H45" s="11">
        <v>41526.790601851855</v>
      </c>
      <c r="I45" s="12">
        <v>1</v>
      </c>
      <c r="J45" s="7" t="s">
        <v>32</v>
      </c>
      <c r="K45" s="13" t="s">
        <v>65</v>
      </c>
      <c r="L45" s="7"/>
      <c r="M45" s="7" t="str">
        <f t="shared" si="0"/>
        <v>ActiveX.SideBySide</v>
      </c>
      <c r="N45">
        <f t="shared" si="1"/>
        <v>2089110000</v>
      </c>
      <c r="O45">
        <f t="array" ref="O45">IF(N45=MAX(($N$2:$N$163)*($M$2:$M$163=M45)),1,0)</f>
        <v>0</v>
      </c>
    </row>
    <row r="46" spans="1:15" x14ac:dyDescent="0.25">
      <c r="A46" s="7" t="s">
        <v>112</v>
      </c>
      <c r="B46" s="18" t="s">
        <v>39</v>
      </c>
      <c r="C46" s="19" t="s">
        <v>41</v>
      </c>
      <c r="D46" s="20" t="s">
        <v>46</v>
      </c>
      <c r="E46" s="7">
        <v>1.28</v>
      </c>
      <c r="F46" s="7" t="s">
        <v>113</v>
      </c>
      <c r="G46" s="15" t="s">
        <v>16</v>
      </c>
      <c r="H46" s="11">
        <v>41526.790601851855</v>
      </c>
      <c r="I46" s="12">
        <v>1</v>
      </c>
      <c r="J46" s="7" t="s">
        <v>32</v>
      </c>
      <c r="K46" s="13" t="s">
        <v>65</v>
      </c>
      <c r="L46" s="7"/>
      <c r="M46" s="7" t="str">
        <f t="shared" si="0"/>
        <v>ActiveX.DepositControlsLibrary</v>
      </c>
      <c r="N46">
        <f t="shared" si="1"/>
        <v>2089110000</v>
      </c>
      <c r="O46">
        <f t="array" ref="O46">IF(N46=MAX(($N$2:$N$163)*($M$2:$M$163=M46)),1,0)</f>
        <v>0</v>
      </c>
    </row>
    <row r="47" spans="1:15" x14ac:dyDescent="0.25">
      <c r="A47" s="7" t="s">
        <v>112</v>
      </c>
      <c r="B47" s="18" t="s">
        <v>39</v>
      </c>
      <c r="C47" s="21" t="s">
        <v>41</v>
      </c>
      <c r="D47" s="21" t="s">
        <v>47</v>
      </c>
      <c r="E47" s="7">
        <v>1.28</v>
      </c>
      <c r="F47" s="7" t="s">
        <v>113</v>
      </c>
      <c r="G47" s="15" t="s">
        <v>16</v>
      </c>
      <c r="H47" s="11">
        <v>41526.790601851855</v>
      </c>
      <c r="I47" s="12">
        <v>1</v>
      </c>
      <c r="J47" s="7" t="s">
        <v>32</v>
      </c>
      <c r="K47" s="13" t="s">
        <v>65</v>
      </c>
      <c r="L47" s="7"/>
      <c r="M47" s="7" t="str">
        <f t="shared" si="0"/>
        <v>ActiveX.StandingDataControls</v>
      </c>
      <c r="N47">
        <f t="shared" si="1"/>
        <v>2089110000</v>
      </c>
      <c r="O47">
        <f t="array" ref="O47">IF(N47=MAX(($N$2:$N$163)*($M$2:$M$163=M47)),1,0)</f>
        <v>0</v>
      </c>
    </row>
    <row r="48" spans="1:15" x14ac:dyDescent="0.25">
      <c r="A48" s="7" t="s">
        <v>114</v>
      </c>
      <c r="B48" s="8" t="s">
        <v>12</v>
      </c>
      <c r="C48" s="9" t="s">
        <v>48</v>
      </c>
      <c r="D48" s="9" t="s">
        <v>49</v>
      </c>
      <c r="E48" s="7">
        <v>1.28</v>
      </c>
      <c r="F48" s="7" t="s">
        <v>113</v>
      </c>
      <c r="G48" s="15" t="s">
        <v>16</v>
      </c>
      <c r="H48" s="11">
        <v>41526.792615740742</v>
      </c>
      <c r="I48" s="12">
        <v>1</v>
      </c>
      <c r="J48" s="7" t="s">
        <v>32</v>
      </c>
      <c r="K48" s="13" t="s">
        <v>65</v>
      </c>
      <c r="L48" s="7"/>
      <c r="M48" s="7" t="str">
        <f t="shared" si="0"/>
        <v>RBA.Services.Jobs.Deposits</v>
      </c>
      <c r="N48">
        <f t="shared" si="1"/>
        <v>2089110000</v>
      </c>
      <c r="O48">
        <f t="array" ref="O48">IF(N48=MAX(($N$2:$N$163)*($M$2:$M$163=M48)),1,0)</f>
        <v>0</v>
      </c>
    </row>
    <row r="49" spans="1:15" x14ac:dyDescent="0.25">
      <c r="A49" s="7" t="s">
        <v>115</v>
      </c>
      <c r="B49" s="8" t="s">
        <v>12</v>
      </c>
      <c r="C49" s="9" t="s">
        <v>23</v>
      </c>
      <c r="D49" s="7" t="s">
        <v>49</v>
      </c>
      <c r="E49" s="7">
        <v>1.28</v>
      </c>
      <c r="F49" s="7" t="s">
        <v>113</v>
      </c>
      <c r="G49" s="15" t="s">
        <v>16</v>
      </c>
      <c r="H49" s="11">
        <v>41526.79446759259</v>
      </c>
      <c r="I49" s="12">
        <v>1</v>
      </c>
      <c r="J49" s="7" t="s">
        <v>32</v>
      </c>
      <c r="K49" s="13" t="s">
        <v>65</v>
      </c>
      <c r="L49" s="7"/>
      <c r="M49" s="7" t="str">
        <f t="shared" si="0"/>
        <v>RBA.Services.Host.Deposits</v>
      </c>
      <c r="N49">
        <f t="shared" si="1"/>
        <v>2089110000</v>
      </c>
      <c r="O49">
        <f t="array" ref="O49">IF(N49=MAX(($N$2:$N$163)*($M$2:$M$163=M49)),1,0)</f>
        <v>0</v>
      </c>
    </row>
    <row r="50" spans="1:15" x14ac:dyDescent="0.25">
      <c r="A50" s="7" t="s">
        <v>116</v>
      </c>
      <c r="B50" s="14" t="s">
        <v>50</v>
      </c>
      <c r="C50" s="22" t="s">
        <v>51</v>
      </c>
      <c r="D50" s="7"/>
      <c r="E50" s="7">
        <v>1.28</v>
      </c>
      <c r="F50" s="7" t="s">
        <v>117</v>
      </c>
      <c r="G50" s="15" t="s">
        <v>16</v>
      </c>
      <c r="H50" s="11">
        <v>41527.473912037036</v>
      </c>
      <c r="I50" s="12">
        <v>1</v>
      </c>
      <c r="J50" s="7" t="s">
        <v>32</v>
      </c>
      <c r="K50" s="24" t="s">
        <v>118</v>
      </c>
      <c r="L50" s="7"/>
      <c r="M50" s="7" t="str">
        <f t="shared" si="0"/>
        <v>ICDB</v>
      </c>
      <c r="N50">
        <f t="shared" si="1"/>
        <v>2089140000</v>
      </c>
      <c r="O50">
        <f t="array" ref="O50">IF(N50=MAX(($N$2:$N$163)*($M$2:$M$163=M50)),1,0)</f>
        <v>0</v>
      </c>
    </row>
    <row r="51" spans="1:15" x14ac:dyDescent="0.25">
      <c r="A51" s="7" t="s">
        <v>119</v>
      </c>
      <c r="B51" s="16" t="s">
        <v>12</v>
      </c>
      <c r="C51" s="23" t="s">
        <v>23</v>
      </c>
      <c r="D51" s="23" t="s">
        <v>61</v>
      </c>
      <c r="E51" s="7">
        <v>1.28</v>
      </c>
      <c r="F51" s="7" t="s">
        <v>120</v>
      </c>
      <c r="G51" s="15" t="s">
        <v>16</v>
      </c>
      <c r="H51" s="11">
        <v>41527.610532407409</v>
      </c>
      <c r="I51" s="12">
        <v>1</v>
      </c>
      <c r="J51" s="7" t="s">
        <v>32</v>
      </c>
      <c r="K51" s="13" t="s">
        <v>60</v>
      </c>
      <c r="L51" s="7"/>
      <c r="M51" s="7" t="str">
        <f t="shared" si="0"/>
        <v>RBA.Services.Host.Accounts</v>
      </c>
      <c r="N51">
        <f t="shared" si="1"/>
        <v>2089220000</v>
      </c>
      <c r="O51">
        <f t="array" ref="O51">IF(N51=MAX(($N$2:$N$163)*($M$2:$M$163=M51)),1,0)</f>
        <v>0</v>
      </c>
    </row>
    <row r="52" spans="1:15" x14ac:dyDescent="0.25">
      <c r="A52" s="7" t="s">
        <v>121</v>
      </c>
      <c r="B52" s="8" t="s">
        <v>39</v>
      </c>
      <c r="C52" s="9" t="s">
        <v>57</v>
      </c>
      <c r="D52" s="9" t="s">
        <v>58</v>
      </c>
      <c r="E52" s="7">
        <v>1.28</v>
      </c>
      <c r="F52" s="7" t="s">
        <v>120</v>
      </c>
      <c r="G52" s="15" t="s">
        <v>16</v>
      </c>
      <c r="H52" s="11">
        <v>41527.612407407411</v>
      </c>
      <c r="I52" s="12">
        <v>1</v>
      </c>
      <c r="J52" s="7" t="s">
        <v>32</v>
      </c>
      <c r="K52" s="13" t="s">
        <v>60</v>
      </c>
      <c r="L52" s="7"/>
      <c r="M52" s="7" t="str">
        <f t="shared" si="0"/>
        <v>SideBySidePlugins.AccountMovementsPlugin</v>
      </c>
      <c r="N52">
        <f t="shared" si="1"/>
        <v>2089220000</v>
      </c>
      <c r="O52">
        <f t="array" ref="O52">IF(N52=MAX(($N$2:$N$163)*($M$2:$M$163=M52)),1,0)</f>
        <v>0</v>
      </c>
    </row>
    <row r="53" spans="1:15" x14ac:dyDescent="0.25">
      <c r="A53" s="7" t="s">
        <v>122</v>
      </c>
      <c r="B53" s="8" t="s">
        <v>12</v>
      </c>
      <c r="C53" s="9" t="s">
        <v>23</v>
      </c>
      <c r="D53" s="7" t="s">
        <v>49</v>
      </c>
      <c r="E53" s="7">
        <v>1.28</v>
      </c>
      <c r="F53" s="7" t="s">
        <v>123</v>
      </c>
      <c r="G53" s="15" t="s">
        <v>16</v>
      </c>
      <c r="H53" s="11">
        <v>41527.632476851853</v>
      </c>
      <c r="I53" s="12">
        <v>1</v>
      </c>
      <c r="J53" s="7" t="s">
        <v>32</v>
      </c>
      <c r="K53" s="13" t="s">
        <v>124</v>
      </c>
      <c r="L53" s="7"/>
      <c r="M53" s="7" t="str">
        <f t="shared" si="0"/>
        <v>RBA.Services.Host.Deposits</v>
      </c>
      <c r="N53">
        <f t="shared" si="1"/>
        <v>2089230000</v>
      </c>
      <c r="O53">
        <f t="array" ref="O53">IF(N53=MAX(($N$2:$N$163)*($M$2:$M$163=M53)),1,0)</f>
        <v>0</v>
      </c>
    </row>
    <row r="54" spans="1:15" x14ac:dyDescent="0.25">
      <c r="A54" s="7" t="s">
        <v>125</v>
      </c>
      <c r="B54" s="14" t="s">
        <v>50</v>
      </c>
      <c r="C54" s="22" t="s">
        <v>51</v>
      </c>
      <c r="D54" s="7"/>
      <c r="E54" s="7">
        <v>1.28</v>
      </c>
      <c r="F54" s="7" t="s">
        <v>126</v>
      </c>
      <c r="G54" s="15" t="s">
        <v>16</v>
      </c>
      <c r="H54" s="11">
        <v>41527.686909722222</v>
      </c>
      <c r="I54" s="12">
        <v>1</v>
      </c>
      <c r="J54" s="7" t="s">
        <v>32</v>
      </c>
      <c r="K54" s="13" t="s">
        <v>60</v>
      </c>
      <c r="L54" s="7"/>
      <c r="M54" s="7" t="str">
        <f t="shared" si="0"/>
        <v>ICDB</v>
      </c>
      <c r="N54">
        <f t="shared" si="1"/>
        <v>2089280000</v>
      </c>
      <c r="O54">
        <f t="array" ref="O54">IF(N54=MAX(($N$2:$N$163)*($M$2:$M$163=M54)),1,0)</f>
        <v>0</v>
      </c>
    </row>
    <row r="55" spans="1:15" x14ac:dyDescent="0.25">
      <c r="A55" s="7" t="s">
        <v>127</v>
      </c>
      <c r="B55" s="8" t="s">
        <v>12</v>
      </c>
      <c r="C55" s="9" t="s">
        <v>48</v>
      </c>
      <c r="D55" s="9" t="s">
        <v>49</v>
      </c>
      <c r="E55" s="7">
        <v>1.28</v>
      </c>
      <c r="F55" s="7" t="s">
        <v>128</v>
      </c>
      <c r="G55" s="15" t="s">
        <v>16</v>
      </c>
      <c r="H55" s="11">
        <v>41527.716122685182</v>
      </c>
      <c r="I55" s="12">
        <v>1</v>
      </c>
      <c r="J55" s="7" t="s">
        <v>32</v>
      </c>
      <c r="K55" s="13" t="s">
        <v>124</v>
      </c>
      <c r="L55" s="7"/>
      <c r="M55" s="7" t="str">
        <f t="shared" si="0"/>
        <v>RBA.Services.Jobs.Deposits</v>
      </c>
      <c r="N55">
        <f t="shared" si="1"/>
        <v>2089290000</v>
      </c>
      <c r="O55">
        <f t="array" ref="O55">IF(N55=MAX(($N$2:$N$163)*($M$2:$M$163=M55)),1,0)</f>
        <v>0</v>
      </c>
    </row>
    <row r="56" spans="1:15" x14ac:dyDescent="0.25">
      <c r="A56" s="7" t="s">
        <v>129</v>
      </c>
      <c r="B56" s="8" t="s">
        <v>12</v>
      </c>
      <c r="C56" s="9" t="s">
        <v>23</v>
      </c>
      <c r="D56" s="7" t="s">
        <v>49</v>
      </c>
      <c r="E56" s="7">
        <v>1.28</v>
      </c>
      <c r="F56" s="7" t="s">
        <v>128</v>
      </c>
      <c r="G56" s="15" t="s">
        <v>16</v>
      </c>
      <c r="H56" s="11">
        <v>41527.722928240742</v>
      </c>
      <c r="I56" s="12">
        <v>1</v>
      </c>
      <c r="J56" s="7" t="s">
        <v>32</v>
      </c>
      <c r="K56" s="13" t="s">
        <v>124</v>
      </c>
      <c r="L56" s="7"/>
      <c r="M56" s="7" t="str">
        <f t="shared" si="0"/>
        <v>RBA.Services.Host.Deposits</v>
      </c>
      <c r="N56">
        <f t="shared" si="1"/>
        <v>2089290000</v>
      </c>
      <c r="O56">
        <f t="array" ref="O56">IF(N56=MAX(($N$2:$N$163)*($M$2:$M$163=M56)),1,0)</f>
        <v>0</v>
      </c>
    </row>
    <row r="57" spans="1:15" x14ac:dyDescent="0.25">
      <c r="A57" s="7" t="s">
        <v>130</v>
      </c>
      <c r="B57" s="18" t="s">
        <v>39</v>
      </c>
      <c r="C57" s="20" t="s">
        <v>41</v>
      </c>
      <c r="D57" s="20" t="s">
        <v>42</v>
      </c>
      <c r="E57" s="7">
        <v>1.28</v>
      </c>
      <c r="F57" s="7" t="s">
        <v>131</v>
      </c>
      <c r="G57" s="15" t="s">
        <v>16</v>
      </c>
      <c r="H57" s="11">
        <v>41527.766817129632</v>
      </c>
      <c r="I57" s="12">
        <v>1</v>
      </c>
      <c r="J57" s="7" t="s">
        <v>32</v>
      </c>
      <c r="K57" s="13" t="s">
        <v>65</v>
      </c>
      <c r="L57" s="7"/>
      <c r="M57" s="7" t="str">
        <f t="shared" si="0"/>
        <v>ActiveX.Poa.ActiveX</v>
      </c>
      <c r="N57">
        <f t="shared" si="1"/>
        <v>2089340000</v>
      </c>
      <c r="O57">
        <f t="array" ref="O57">IF(N57=MAX(($N$2:$N$163)*($M$2:$M$163=M57)),1,0)</f>
        <v>0</v>
      </c>
    </row>
    <row r="58" spans="1:15" x14ac:dyDescent="0.25">
      <c r="A58" s="7" t="s">
        <v>130</v>
      </c>
      <c r="B58" s="18" t="s">
        <v>39</v>
      </c>
      <c r="C58" s="21" t="s">
        <v>41</v>
      </c>
      <c r="D58" s="20" t="s">
        <v>45</v>
      </c>
      <c r="E58" s="7">
        <v>1.28</v>
      </c>
      <c r="F58" s="7" t="s">
        <v>131</v>
      </c>
      <c r="G58" s="15" t="s">
        <v>16</v>
      </c>
      <c r="H58" s="11">
        <v>41527.766817129632</v>
      </c>
      <c r="I58" s="12">
        <v>1</v>
      </c>
      <c r="J58" s="7" t="s">
        <v>32</v>
      </c>
      <c r="K58" s="13" t="s">
        <v>65</v>
      </c>
      <c r="L58" s="7"/>
      <c r="M58" s="7" t="str">
        <f t="shared" si="0"/>
        <v>ActiveX.SideBySide</v>
      </c>
      <c r="N58">
        <f t="shared" si="1"/>
        <v>2089340000</v>
      </c>
      <c r="O58">
        <f t="array" ref="O58">IF(N58=MAX(($N$2:$N$163)*($M$2:$M$163=M58)),1,0)</f>
        <v>0</v>
      </c>
    </row>
    <row r="59" spans="1:15" x14ac:dyDescent="0.25">
      <c r="A59" s="7" t="s">
        <v>130</v>
      </c>
      <c r="B59" s="18" t="s">
        <v>39</v>
      </c>
      <c r="C59" s="19" t="s">
        <v>41</v>
      </c>
      <c r="D59" s="20" t="s">
        <v>46</v>
      </c>
      <c r="E59" s="7">
        <v>1.28</v>
      </c>
      <c r="F59" s="7" t="s">
        <v>131</v>
      </c>
      <c r="G59" s="15" t="s">
        <v>16</v>
      </c>
      <c r="H59" s="11">
        <v>41527.766817129632</v>
      </c>
      <c r="I59" s="12">
        <v>1</v>
      </c>
      <c r="J59" s="7" t="s">
        <v>32</v>
      </c>
      <c r="K59" s="13" t="s">
        <v>65</v>
      </c>
      <c r="L59" s="7"/>
      <c r="M59" s="7" t="str">
        <f t="shared" si="0"/>
        <v>ActiveX.DepositControlsLibrary</v>
      </c>
      <c r="N59">
        <f t="shared" si="1"/>
        <v>2089340000</v>
      </c>
      <c r="O59">
        <f t="array" ref="O59">IF(N59=MAX(($N$2:$N$163)*($M$2:$M$163=M59)),1,0)</f>
        <v>0</v>
      </c>
    </row>
    <row r="60" spans="1:15" x14ac:dyDescent="0.25">
      <c r="A60" s="7" t="s">
        <v>130</v>
      </c>
      <c r="B60" s="18" t="s">
        <v>39</v>
      </c>
      <c r="C60" s="21" t="s">
        <v>41</v>
      </c>
      <c r="D60" s="21" t="s">
        <v>47</v>
      </c>
      <c r="E60" s="7">
        <v>1.28</v>
      </c>
      <c r="F60" s="7" t="s">
        <v>131</v>
      </c>
      <c r="G60" s="15" t="s">
        <v>16</v>
      </c>
      <c r="H60" s="11">
        <v>41527.766817129632</v>
      </c>
      <c r="I60" s="12">
        <v>1</v>
      </c>
      <c r="J60" s="7" t="s">
        <v>32</v>
      </c>
      <c r="K60" s="13" t="s">
        <v>65</v>
      </c>
      <c r="L60" s="7"/>
      <c r="M60" s="7" t="str">
        <f t="shared" si="0"/>
        <v>ActiveX.StandingDataControls</v>
      </c>
      <c r="N60">
        <f t="shared" si="1"/>
        <v>2089340000</v>
      </c>
      <c r="O60">
        <f t="array" ref="O60">IF(N60=MAX(($N$2:$N$163)*($M$2:$M$163=M60)),1,0)</f>
        <v>0</v>
      </c>
    </row>
    <row r="61" spans="1:15" x14ac:dyDescent="0.25">
      <c r="A61" s="7" t="s">
        <v>132</v>
      </c>
      <c r="B61" s="8" t="s">
        <v>12</v>
      </c>
      <c r="C61" s="9" t="s">
        <v>23</v>
      </c>
      <c r="D61" s="7" t="s">
        <v>49</v>
      </c>
      <c r="E61" s="7">
        <v>1.28</v>
      </c>
      <c r="F61" s="7" t="s">
        <v>131</v>
      </c>
      <c r="G61" s="15" t="s">
        <v>16</v>
      </c>
      <c r="H61" s="11">
        <v>41527.769814814812</v>
      </c>
      <c r="I61" s="12">
        <v>1</v>
      </c>
      <c r="J61" s="7" t="s">
        <v>32</v>
      </c>
      <c r="K61" s="13" t="s">
        <v>65</v>
      </c>
      <c r="L61" s="7"/>
      <c r="M61" s="7" t="str">
        <f t="shared" si="0"/>
        <v>RBA.Services.Host.Deposits</v>
      </c>
      <c r="N61">
        <f t="shared" si="1"/>
        <v>2089340000</v>
      </c>
      <c r="O61">
        <f t="array" ref="O61">IF(N61=MAX(($N$2:$N$163)*($M$2:$M$163=M61)),1,0)</f>
        <v>0</v>
      </c>
    </row>
    <row r="62" spans="1:15" x14ac:dyDescent="0.25">
      <c r="A62" s="7" t="s">
        <v>133</v>
      </c>
      <c r="B62" s="14" t="s">
        <v>75</v>
      </c>
      <c r="C62" s="9" t="s">
        <v>98</v>
      </c>
      <c r="D62" s="7"/>
      <c r="E62" s="7">
        <v>1.28</v>
      </c>
      <c r="F62" s="7" t="s">
        <v>134</v>
      </c>
      <c r="G62" s="15" t="s">
        <v>16</v>
      </c>
      <c r="H62" s="11">
        <v>41528.421076388891</v>
      </c>
      <c r="I62" s="12">
        <v>1</v>
      </c>
      <c r="J62" s="7" t="s">
        <v>32</v>
      </c>
      <c r="K62" s="13" t="s">
        <v>38</v>
      </c>
      <c r="L62" s="7"/>
      <c r="M62" s="7" t="str">
        <f t="shared" si="0"/>
        <v>MidasPoster</v>
      </c>
      <c r="N62">
        <f t="shared" si="1"/>
        <v>2089340</v>
      </c>
      <c r="O62">
        <f t="array" ref="O62">IF(N62=MAX(($N$2:$N$163)*($M$2:$M$163=M62)),1,0)</f>
        <v>1</v>
      </c>
    </row>
    <row r="63" spans="1:15" x14ac:dyDescent="0.25">
      <c r="A63" s="7" t="s">
        <v>135</v>
      </c>
      <c r="B63" s="8" t="s">
        <v>39</v>
      </c>
      <c r="C63" s="9" t="s">
        <v>57</v>
      </c>
      <c r="D63" s="9" t="s">
        <v>58</v>
      </c>
      <c r="E63" s="7">
        <v>1.28</v>
      </c>
      <c r="F63" s="7" t="s">
        <v>136</v>
      </c>
      <c r="G63" s="15" t="s">
        <v>16</v>
      </c>
      <c r="H63" s="11">
        <v>41528.483113425929</v>
      </c>
      <c r="I63" s="12">
        <v>1</v>
      </c>
      <c r="J63" s="7" t="s">
        <v>32</v>
      </c>
      <c r="K63" s="13" t="s">
        <v>60</v>
      </c>
      <c r="L63" s="7"/>
      <c r="M63" s="7" t="str">
        <f t="shared" si="0"/>
        <v>SideBySidePlugins.AccountMovementsPlugin</v>
      </c>
      <c r="N63">
        <f t="shared" si="1"/>
        <v>2089410000</v>
      </c>
      <c r="O63">
        <f t="array" ref="O63">IF(N63=MAX(($N$2:$N$163)*($M$2:$M$163=M63)),1,0)</f>
        <v>0</v>
      </c>
    </row>
    <row r="64" spans="1:15" x14ac:dyDescent="0.25">
      <c r="A64" s="7" t="s">
        <v>137</v>
      </c>
      <c r="B64" s="8" t="s">
        <v>12</v>
      </c>
      <c r="C64" s="9" t="s">
        <v>48</v>
      </c>
      <c r="D64" s="9" t="s">
        <v>49</v>
      </c>
      <c r="E64" s="7">
        <v>1.28</v>
      </c>
      <c r="F64" s="7" t="s">
        <v>138</v>
      </c>
      <c r="G64" s="15" t="s">
        <v>16</v>
      </c>
      <c r="H64" s="11">
        <v>41528.619432870371</v>
      </c>
      <c r="I64" s="12">
        <v>1</v>
      </c>
      <c r="J64" s="7" t="s">
        <v>32</v>
      </c>
      <c r="K64" s="13" t="s">
        <v>139</v>
      </c>
      <c r="L64" s="7"/>
      <c r="M64" s="7" t="str">
        <f t="shared" si="0"/>
        <v>RBA.Services.Jobs.Deposits</v>
      </c>
      <c r="N64">
        <f t="shared" si="1"/>
        <v>2089530000</v>
      </c>
      <c r="O64">
        <f t="array" ref="O64">IF(N64=MAX(($N$2:$N$163)*($M$2:$M$163=M64)),1,0)</f>
        <v>0</v>
      </c>
    </row>
    <row r="65" spans="1:15" x14ac:dyDescent="0.25">
      <c r="A65" s="7" t="s">
        <v>140</v>
      </c>
      <c r="B65" s="8" t="s">
        <v>12</v>
      </c>
      <c r="C65" s="9" t="s">
        <v>23</v>
      </c>
      <c r="D65" s="9" t="s">
        <v>141</v>
      </c>
      <c r="E65" s="7">
        <v>1.28</v>
      </c>
      <c r="F65" s="7" t="s">
        <v>142</v>
      </c>
      <c r="G65" s="15" t="s">
        <v>16</v>
      </c>
      <c r="H65" s="11">
        <v>41528.68109953704</v>
      </c>
      <c r="I65" s="12">
        <v>1</v>
      </c>
      <c r="J65" s="7" t="s">
        <v>32</v>
      </c>
      <c r="K65" s="13" t="s">
        <v>94</v>
      </c>
      <c r="L65" s="7"/>
      <c r="M65" s="7" t="str">
        <f t="shared" si="0"/>
        <v>RBA.Services.Host.CashDesk</v>
      </c>
      <c r="N65">
        <f t="shared" si="1"/>
        <v>2089590000</v>
      </c>
      <c r="O65">
        <f t="array" ref="O65">IF(N65=MAX(($N$2:$N$163)*($M$2:$M$163=M65)),1,0)</f>
        <v>0</v>
      </c>
    </row>
    <row r="66" spans="1:15" x14ac:dyDescent="0.25">
      <c r="A66" s="7" t="s">
        <v>143</v>
      </c>
      <c r="B66" s="8" t="s">
        <v>12</v>
      </c>
      <c r="C66" s="9" t="s">
        <v>23</v>
      </c>
      <c r="D66" s="7" t="s">
        <v>49</v>
      </c>
      <c r="E66" s="7">
        <v>1.28</v>
      </c>
      <c r="F66" s="7" t="s">
        <v>142</v>
      </c>
      <c r="G66" s="15" t="s">
        <v>16</v>
      </c>
      <c r="H66" s="11">
        <v>41529.427731481483</v>
      </c>
      <c r="I66" s="12">
        <v>1</v>
      </c>
      <c r="J66" s="7" t="s">
        <v>32</v>
      </c>
      <c r="K66" s="13" t="s">
        <v>65</v>
      </c>
      <c r="L66" s="7"/>
      <c r="M66" s="7" t="str">
        <f t="shared" si="0"/>
        <v>RBA.Services.Host.Deposits</v>
      </c>
      <c r="N66">
        <f t="shared" si="1"/>
        <v>2089590000</v>
      </c>
      <c r="O66">
        <f t="array" ref="O66">IF(N66=MAX(($N$2:$N$163)*($M$2:$M$163=M66)),1,0)</f>
        <v>0</v>
      </c>
    </row>
    <row r="67" spans="1:15" x14ac:dyDescent="0.25">
      <c r="A67" s="7" t="s">
        <v>144</v>
      </c>
      <c r="B67" s="14" t="s">
        <v>50</v>
      </c>
      <c r="C67" s="22" t="s">
        <v>51</v>
      </c>
      <c r="D67" s="7"/>
      <c r="E67" s="7">
        <v>1.28</v>
      </c>
      <c r="F67" s="7" t="s">
        <v>145</v>
      </c>
      <c r="G67" s="15" t="s">
        <v>16</v>
      </c>
      <c r="H67" s="11">
        <v>41529.458078703705</v>
      </c>
      <c r="I67" s="12">
        <v>1</v>
      </c>
      <c r="J67" s="7" t="s">
        <v>32</v>
      </c>
      <c r="K67" s="13" t="s">
        <v>146</v>
      </c>
      <c r="L67" s="7"/>
      <c r="M67" s="7" t="str">
        <f t="shared" ref="M67:M130" si="2">MID(CONCATENATE(C67,".",D67),1,IF(RIGHT(CONCATENATE(C67,".",D67),1)=".",LEN(CONCATENATE(C67,".",D67))-1,LEN(CONCATENATE(C67,".",D67))))</f>
        <v>ICDB</v>
      </c>
      <c r="N67">
        <f t="shared" ref="N67:N130" si="3">IF("0"=RIGHT(F67,1),VALUE(SUBSTITUTE(F67,".",""))*1000,VALUE(SUBSTITUTE(F67,".","")))</f>
        <v>2089700000</v>
      </c>
      <c r="O67">
        <f t="array" ref="O67">IF(N67=MAX(($N$2:$N$163)*($M$2:$M$163=M67)),1,0)</f>
        <v>0</v>
      </c>
    </row>
    <row r="68" spans="1:15" x14ac:dyDescent="0.25">
      <c r="A68" s="7" t="s">
        <v>147</v>
      </c>
      <c r="B68" s="16" t="s">
        <v>12</v>
      </c>
      <c r="C68" s="23" t="s">
        <v>23</v>
      </c>
      <c r="D68" s="23" t="s">
        <v>61</v>
      </c>
      <c r="E68" s="7">
        <v>1.28</v>
      </c>
      <c r="F68" s="7" t="s">
        <v>148</v>
      </c>
      <c r="G68" s="15" t="s">
        <v>16</v>
      </c>
      <c r="H68" s="11">
        <v>41529.502974537034</v>
      </c>
      <c r="I68" s="12">
        <v>1</v>
      </c>
      <c r="J68" s="7" t="s">
        <v>32</v>
      </c>
      <c r="K68" s="13" t="s">
        <v>60</v>
      </c>
      <c r="L68" s="7"/>
      <c r="M68" s="7" t="str">
        <f t="shared" si="2"/>
        <v>RBA.Services.Host.Accounts</v>
      </c>
      <c r="N68">
        <f t="shared" si="3"/>
        <v>2089740000</v>
      </c>
      <c r="O68">
        <f t="array" ref="O68">IF(N68=MAX(($N$2:$N$163)*($M$2:$M$163=M68)),1,0)</f>
        <v>0</v>
      </c>
    </row>
    <row r="69" spans="1:15" x14ac:dyDescent="0.25">
      <c r="A69" s="7" t="s">
        <v>149</v>
      </c>
      <c r="B69" s="8" t="s">
        <v>12</v>
      </c>
      <c r="C69" s="9" t="s">
        <v>48</v>
      </c>
      <c r="D69" s="9" t="s">
        <v>49</v>
      </c>
      <c r="E69" s="7">
        <v>1.28</v>
      </c>
      <c r="F69" s="7" t="s">
        <v>148</v>
      </c>
      <c r="G69" s="15" t="s">
        <v>16</v>
      </c>
      <c r="H69" s="11">
        <v>41529.506342592591</v>
      </c>
      <c r="I69" s="12">
        <v>1</v>
      </c>
      <c r="J69" s="7" t="s">
        <v>32</v>
      </c>
      <c r="K69" s="13" t="s">
        <v>65</v>
      </c>
      <c r="L69" s="7" t="s">
        <v>150</v>
      </c>
      <c r="M69" s="7" t="str">
        <f t="shared" si="2"/>
        <v>RBA.Services.Jobs.Deposits</v>
      </c>
      <c r="N69">
        <f t="shared" si="3"/>
        <v>2089740000</v>
      </c>
      <c r="O69">
        <f t="array" ref="O69">IF(N69=MAX(($N$2:$N$163)*($M$2:$M$163=M69)),1,0)</f>
        <v>0</v>
      </c>
    </row>
    <row r="70" spans="1:15" x14ac:dyDescent="0.25">
      <c r="A70" s="7" t="s">
        <v>151</v>
      </c>
      <c r="B70" s="8" t="s">
        <v>12</v>
      </c>
      <c r="C70" s="9" t="s">
        <v>48</v>
      </c>
      <c r="D70" s="7" t="s">
        <v>152</v>
      </c>
      <c r="E70" s="7">
        <v>1.28</v>
      </c>
      <c r="F70" s="7" t="s">
        <v>153</v>
      </c>
      <c r="G70" s="15" t="s">
        <v>16</v>
      </c>
      <c r="H70" s="11">
        <v>41529.528715277775</v>
      </c>
      <c r="I70" s="12">
        <v>1</v>
      </c>
      <c r="J70" s="7" t="s">
        <v>32</v>
      </c>
      <c r="K70" s="13" t="s">
        <v>154</v>
      </c>
      <c r="L70" s="7"/>
      <c r="M70" s="7" t="str">
        <f t="shared" si="2"/>
        <v>RBA.Services.Jobs.WelcomePack</v>
      </c>
      <c r="N70">
        <f t="shared" si="3"/>
        <v>2089750000</v>
      </c>
      <c r="O70">
        <f t="array" ref="O70">IF(N70=MAX(($N$2:$N$163)*($M$2:$M$163=M70)),1,0)</f>
        <v>0</v>
      </c>
    </row>
    <row r="71" spans="1:15" x14ac:dyDescent="0.25">
      <c r="A71" s="7" t="s">
        <v>155</v>
      </c>
      <c r="B71" s="14" t="s">
        <v>50</v>
      </c>
      <c r="C71" s="21" t="s">
        <v>62</v>
      </c>
      <c r="D71" s="7" t="s">
        <v>156</v>
      </c>
      <c r="E71" s="7">
        <v>1.28</v>
      </c>
      <c r="F71" s="7" t="s">
        <v>157</v>
      </c>
      <c r="G71" s="15" t="s">
        <v>16</v>
      </c>
      <c r="H71" s="11">
        <v>41529.544537037036</v>
      </c>
      <c r="I71" s="12">
        <v>1</v>
      </c>
      <c r="J71" s="7" t="s">
        <v>32</v>
      </c>
      <c r="K71" s="13" t="s">
        <v>154</v>
      </c>
      <c r="L71" s="7"/>
      <c r="M71" s="7" t="str">
        <f t="shared" si="2"/>
        <v>Templates.PPI_TEMPLATE.pdf</v>
      </c>
      <c r="N71">
        <f t="shared" si="3"/>
        <v>2089650000</v>
      </c>
      <c r="O71">
        <f t="array" ref="O71">IF(N71=MAX(($N$2:$N$163)*($M$2:$M$163=M71)),1,0)</f>
        <v>1</v>
      </c>
    </row>
    <row r="72" spans="1:15" x14ac:dyDescent="0.25">
      <c r="A72" s="7" t="s">
        <v>155</v>
      </c>
      <c r="B72" s="14" t="s">
        <v>50</v>
      </c>
      <c r="C72" s="21" t="s">
        <v>62</v>
      </c>
      <c r="D72" s="7" t="s">
        <v>158</v>
      </c>
      <c r="E72" s="7">
        <v>1.28</v>
      </c>
      <c r="F72" s="7" t="s">
        <v>157</v>
      </c>
      <c r="G72" s="15" t="s">
        <v>16</v>
      </c>
      <c r="H72" s="11">
        <v>41529.544537037036</v>
      </c>
      <c r="I72" s="12">
        <v>1</v>
      </c>
      <c r="J72" s="7" t="s">
        <v>32</v>
      </c>
      <c r="K72" s="13" t="s">
        <v>154</v>
      </c>
      <c r="L72" s="7"/>
      <c r="M72" s="7" t="str">
        <f t="shared" si="2"/>
        <v>Templates.SW_PLUS_TEMPLATE.pdf</v>
      </c>
      <c r="N72">
        <f t="shared" si="3"/>
        <v>2089650000</v>
      </c>
      <c r="O72">
        <f t="array" ref="O72">IF(N72=MAX(($N$2:$N$163)*($M$2:$M$163=M72)),1,0)</f>
        <v>1</v>
      </c>
    </row>
    <row r="73" spans="1:15" x14ac:dyDescent="0.25">
      <c r="A73" s="7" t="s">
        <v>155</v>
      </c>
      <c r="B73" s="14" t="s">
        <v>50</v>
      </c>
      <c r="C73" s="21" t="s">
        <v>62</v>
      </c>
      <c r="D73" s="7" t="s">
        <v>159</v>
      </c>
      <c r="E73" s="7">
        <v>1.28</v>
      </c>
      <c r="F73" s="7" t="s">
        <v>157</v>
      </c>
      <c r="G73" s="15" t="s">
        <v>16</v>
      </c>
      <c r="H73" s="11">
        <v>41529.544537037036</v>
      </c>
      <c r="I73" s="12">
        <v>1</v>
      </c>
      <c r="J73" s="7" t="s">
        <v>32</v>
      </c>
      <c r="K73" s="13" t="s">
        <v>154</v>
      </c>
      <c r="L73" s="7"/>
      <c r="M73" s="7" t="str">
        <f t="shared" si="2"/>
        <v>Templates.TariffCashSpecial.pdf</v>
      </c>
      <c r="N73">
        <f t="shared" si="3"/>
        <v>2089650000</v>
      </c>
      <c r="O73">
        <f t="array" ref="O73">IF(N73=MAX(($N$2:$N$163)*($M$2:$M$163=M73)),1,0)</f>
        <v>1</v>
      </c>
    </row>
    <row r="74" spans="1:15" x14ac:dyDescent="0.25">
      <c r="A74" s="7" t="s">
        <v>155</v>
      </c>
      <c r="B74" s="14" t="s">
        <v>50</v>
      </c>
      <c r="C74" s="21" t="s">
        <v>62</v>
      </c>
      <c r="D74" s="7" t="s">
        <v>160</v>
      </c>
      <c r="E74" s="7">
        <v>1.28</v>
      </c>
      <c r="F74" s="7" t="s">
        <v>157</v>
      </c>
      <c r="G74" s="15" t="s">
        <v>16</v>
      </c>
      <c r="H74" s="11">
        <v>41529.544537037036</v>
      </c>
      <c r="I74" s="12">
        <v>1</v>
      </c>
      <c r="J74" s="7" t="s">
        <v>32</v>
      </c>
      <c r="K74" s="13" t="s">
        <v>154</v>
      </c>
      <c r="L74" s="7"/>
      <c r="M74" s="7" t="str">
        <f t="shared" si="2"/>
        <v>Templates.TariffPlanBPromo.pdf</v>
      </c>
      <c r="N74">
        <f t="shared" si="3"/>
        <v>2089650000</v>
      </c>
      <c r="O74">
        <f t="array" ref="O74">IF(N74=MAX(($N$2:$N$163)*($M$2:$M$163=M74)),1,0)</f>
        <v>1</v>
      </c>
    </row>
    <row r="75" spans="1:15" x14ac:dyDescent="0.25">
      <c r="A75" s="7" t="s">
        <v>155</v>
      </c>
      <c r="B75" s="14" t="s">
        <v>50</v>
      </c>
      <c r="C75" s="21" t="s">
        <v>62</v>
      </c>
      <c r="D75" s="7" t="s">
        <v>161</v>
      </c>
      <c r="E75" s="7">
        <v>1.28</v>
      </c>
      <c r="F75" s="7" t="s">
        <v>157</v>
      </c>
      <c r="G75" s="15" t="s">
        <v>16</v>
      </c>
      <c r="H75" s="11">
        <v>41529.544537037036</v>
      </c>
      <c r="I75" s="12">
        <v>1</v>
      </c>
      <c r="J75" s="7" t="s">
        <v>32</v>
      </c>
      <c r="K75" s="13" t="s">
        <v>154</v>
      </c>
      <c r="L75" s="7"/>
      <c r="M75" s="7" t="str">
        <f t="shared" si="2"/>
        <v>Templates. TariffPlanKorpLCS.pdf</v>
      </c>
      <c r="N75">
        <f t="shared" si="3"/>
        <v>2089650000</v>
      </c>
      <c r="O75">
        <f t="array" ref="O75">IF(N75=MAX(($N$2:$N$163)*($M$2:$M$163=M75)),1,0)</f>
        <v>1</v>
      </c>
    </row>
    <row r="76" spans="1:15" x14ac:dyDescent="0.25">
      <c r="A76" s="7" t="s">
        <v>155</v>
      </c>
      <c r="B76" s="14" t="s">
        <v>50</v>
      </c>
      <c r="C76" s="21" t="s">
        <v>62</v>
      </c>
      <c r="D76" s="7" t="s">
        <v>162</v>
      </c>
      <c r="E76" s="7">
        <v>1.28</v>
      </c>
      <c r="F76" s="7" t="s">
        <v>157</v>
      </c>
      <c r="G76" s="15" t="s">
        <v>16</v>
      </c>
      <c r="H76" s="11">
        <v>41529.544537037036</v>
      </c>
      <c r="I76" s="12">
        <v>1</v>
      </c>
      <c r="J76" s="7" t="s">
        <v>32</v>
      </c>
      <c r="K76" s="13" t="s">
        <v>154</v>
      </c>
      <c r="L76" s="7"/>
      <c r="M76" s="7" t="str">
        <f t="shared" si="2"/>
        <v>Templates.TariffPlanStandard.pdf</v>
      </c>
      <c r="N76">
        <f t="shared" si="3"/>
        <v>2089650000</v>
      </c>
      <c r="O76">
        <f t="array" ref="O76">IF(N76=MAX(($N$2:$N$163)*($M$2:$M$163=M76)),1,0)</f>
        <v>1</v>
      </c>
    </row>
    <row r="77" spans="1:15" x14ac:dyDescent="0.25">
      <c r="A77" s="7" t="s">
        <v>155</v>
      </c>
      <c r="B77" s="14" t="s">
        <v>50</v>
      </c>
      <c r="C77" s="21" t="s">
        <v>62</v>
      </c>
      <c r="D77" s="7" t="s">
        <v>163</v>
      </c>
      <c r="E77" s="7">
        <v>1.28</v>
      </c>
      <c r="F77" s="7" t="s">
        <v>157</v>
      </c>
      <c r="G77" s="15" t="s">
        <v>16</v>
      </c>
      <c r="H77" s="11">
        <v>41529.544537037036</v>
      </c>
      <c r="I77" s="12">
        <v>1</v>
      </c>
      <c r="J77" s="7" t="s">
        <v>32</v>
      </c>
      <c r="K77" s="13" t="s">
        <v>154</v>
      </c>
      <c r="L77" s="7"/>
      <c r="M77" s="7" t="str">
        <f t="shared" si="2"/>
        <v>Templates.TariffPlanStandardRBA.pdf</v>
      </c>
      <c r="N77">
        <f t="shared" si="3"/>
        <v>2089650000</v>
      </c>
      <c r="O77">
        <f t="array" ref="O77">IF(N77=MAX(($N$2:$N$163)*($M$2:$M$163=M77)),1,0)</f>
        <v>1</v>
      </c>
    </row>
    <row r="78" spans="1:15" x14ac:dyDescent="0.25">
      <c r="A78" s="7" t="s">
        <v>155</v>
      </c>
      <c r="B78" s="14" t="s">
        <v>50</v>
      </c>
      <c r="C78" s="21" t="s">
        <v>62</v>
      </c>
      <c r="D78" s="7" t="s">
        <v>164</v>
      </c>
      <c r="E78" s="7">
        <v>1.28</v>
      </c>
      <c r="F78" s="7" t="s">
        <v>157</v>
      </c>
      <c r="G78" s="15" t="s">
        <v>16</v>
      </c>
      <c r="H78" s="11">
        <v>41529.544537037036</v>
      </c>
      <c r="I78" s="12">
        <v>1</v>
      </c>
      <c r="J78" s="7" t="s">
        <v>32</v>
      </c>
      <c r="K78" s="13" t="s">
        <v>154</v>
      </c>
      <c r="L78" s="7"/>
      <c r="M78" s="7" t="str">
        <f t="shared" si="2"/>
        <v>Templates.TariffPlanStandPromo50.pdf</v>
      </c>
      <c r="N78">
        <f t="shared" si="3"/>
        <v>2089650000</v>
      </c>
      <c r="O78">
        <f t="array" ref="O78">IF(N78=MAX(($N$2:$N$163)*($M$2:$M$163=M78)),1,0)</f>
        <v>1</v>
      </c>
    </row>
    <row r="79" spans="1:15" x14ac:dyDescent="0.25">
      <c r="A79" s="7" t="s">
        <v>155</v>
      </c>
      <c r="B79" s="14" t="s">
        <v>50</v>
      </c>
      <c r="C79" s="21" t="s">
        <v>62</v>
      </c>
      <c r="D79" s="7" t="s">
        <v>165</v>
      </c>
      <c r="E79" s="7">
        <v>1.28</v>
      </c>
      <c r="F79" s="7" t="s">
        <v>157</v>
      </c>
      <c r="G79" s="15" t="s">
        <v>16</v>
      </c>
      <c r="H79" s="11">
        <v>41529.544537037036</v>
      </c>
      <c r="I79" s="12">
        <v>1</v>
      </c>
      <c r="J79" s="7" t="s">
        <v>32</v>
      </c>
      <c r="K79" s="13" t="s">
        <v>154</v>
      </c>
      <c r="L79" s="7"/>
      <c r="M79" s="7" t="str">
        <f t="shared" si="2"/>
        <v>Templates.TariffSpecial.pdf</v>
      </c>
      <c r="N79">
        <f t="shared" si="3"/>
        <v>2089650000</v>
      </c>
      <c r="O79">
        <f t="array" ref="O79">IF(N79=MAX(($N$2:$N$163)*($M$2:$M$163=M79)),1,0)</f>
        <v>1</v>
      </c>
    </row>
    <row r="80" spans="1:15" x14ac:dyDescent="0.25">
      <c r="A80" s="7" t="s">
        <v>155</v>
      </c>
      <c r="B80" s="14" t="s">
        <v>50</v>
      </c>
      <c r="C80" s="21" t="s">
        <v>62</v>
      </c>
      <c r="D80" s="7" t="s">
        <v>166</v>
      </c>
      <c r="E80" s="7">
        <v>1.28</v>
      </c>
      <c r="F80" s="7" t="s">
        <v>157</v>
      </c>
      <c r="G80" s="15" t="s">
        <v>16</v>
      </c>
      <c r="H80" s="11">
        <v>41529.544537037036</v>
      </c>
      <c r="I80" s="12">
        <v>1</v>
      </c>
      <c r="J80" s="7" t="s">
        <v>32</v>
      </c>
      <c r="K80" s="13" t="s">
        <v>154</v>
      </c>
      <c r="L80" s="7"/>
      <c r="M80" s="7" t="str">
        <f t="shared" si="2"/>
        <v>Templates.TariffStandardPrime100.pdf</v>
      </c>
      <c r="N80">
        <f t="shared" si="3"/>
        <v>2089650000</v>
      </c>
      <c r="O80">
        <f t="array" ref="O80">IF(N80=MAX(($N$2:$N$163)*($M$2:$M$163=M80)),1,0)</f>
        <v>1</v>
      </c>
    </row>
    <row r="81" spans="1:15" x14ac:dyDescent="0.25">
      <c r="A81" s="7" t="s">
        <v>155</v>
      </c>
      <c r="B81" s="14" t="s">
        <v>50</v>
      </c>
      <c r="C81" s="21" t="s">
        <v>62</v>
      </c>
      <c r="D81" s="7" t="s">
        <v>167</v>
      </c>
      <c r="E81" s="7">
        <v>1.28</v>
      </c>
      <c r="F81" s="7" t="s">
        <v>157</v>
      </c>
      <c r="G81" s="15" t="s">
        <v>16</v>
      </c>
      <c r="H81" s="11">
        <v>41529.544537037036</v>
      </c>
      <c r="I81" s="12">
        <v>1</v>
      </c>
      <c r="J81" s="7" t="s">
        <v>32</v>
      </c>
      <c r="K81" s="13" t="s">
        <v>154</v>
      </c>
      <c r="L81" s="7"/>
      <c r="M81" s="7" t="str">
        <f t="shared" si="2"/>
        <v>Templates.TariffStandardPrime50.pdf</v>
      </c>
      <c r="N81">
        <f t="shared" si="3"/>
        <v>2089650000</v>
      </c>
      <c r="O81">
        <f t="array" ref="O81">IF(N81=MAX(($N$2:$N$163)*($M$2:$M$163=M81)),1,0)</f>
        <v>1</v>
      </c>
    </row>
    <row r="82" spans="1:15" x14ac:dyDescent="0.25">
      <c r="A82" s="7" t="s">
        <v>155</v>
      </c>
      <c r="B82" s="14" t="s">
        <v>50</v>
      </c>
      <c r="C82" s="21" t="s">
        <v>62</v>
      </c>
      <c r="D82" s="7" t="s">
        <v>168</v>
      </c>
      <c r="E82" s="7">
        <v>1.28</v>
      </c>
      <c r="F82" s="7" t="s">
        <v>157</v>
      </c>
      <c r="G82" s="15" t="s">
        <v>16</v>
      </c>
      <c r="H82" s="11">
        <v>41529.544537037036</v>
      </c>
      <c r="I82" s="12">
        <v>1</v>
      </c>
      <c r="J82" s="7" t="s">
        <v>32</v>
      </c>
      <c r="K82" s="13" t="s">
        <v>154</v>
      </c>
      <c r="L82" s="7"/>
      <c r="M82" s="7" t="str">
        <f t="shared" si="2"/>
        <v>Templates.TariffSuperVip.pdf</v>
      </c>
      <c r="N82">
        <f t="shared" si="3"/>
        <v>2089650000</v>
      </c>
      <c r="O82">
        <f t="array" ref="O82">IF(N82=MAX(($N$2:$N$163)*($M$2:$M$163=M82)),1,0)</f>
        <v>1</v>
      </c>
    </row>
    <row r="83" spans="1:15" x14ac:dyDescent="0.25">
      <c r="A83" s="7" t="s">
        <v>169</v>
      </c>
      <c r="B83" s="8" t="s">
        <v>12</v>
      </c>
      <c r="C83" s="9" t="s">
        <v>48</v>
      </c>
      <c r="D83" s="7" t="s">
        <v>170</v>
      </c>
      <c r="E83" s="7">
        <v>1.28</v>
      </c>
      <c r="F83" s="7" t="s">
        <v>153</v>
      </c>
      <c r="G83" s="15" t="s">
        <v>16</v>
      </c>
      <c r="H83" s="11">
        <v>41529.626238425924</v>
      </c>
      <c r="I83" s="12">
        <v>1</v>
      </c>
      <c r="J83" s="7" t="s">
        <v>32</v>
      </c>
      <c r="K83" s="13" t="s">
        <v>154</v>
      </c>
      <c r="L83" s="7"/>
      <c r="M83" s="7" t="str">
        <f t="shared" si="2"/>
        <v>RBA.Services.Jobs.Prime</v>
      </c>
      <c r="N83">
        <f t="shared" si="3"/>
        <v>2089750000</v>
      </c>
      <c r="O83">
        <f t="array" ref="O83">IF(N83=MAX(($N$2:$N$163)*($M$2:$M$163=M83)),1,0)</f>
        <v>0</v>
      </c>
    </row>
    <row r="84" spans="1:15" x14ac:dyDescent="0.25">
      <c r="A84" s="7" t="s">
        <v>171</v>
      </c>
      <c r="B84" s="8" t="s">
        <v>12</v>
      </c>
      <c r="C84" s="9" t="s">
        <v>23</v>
      </c>
      <c r="D84" s="7" t="s">
        <v>49</v>
      </c>
      <c r="E84" s="7">
        <v>1.28</v>
      </c>
      <c r="F84" s="7" t="s">
        <v>172</v>
      </c>
      <c r="G84" s="15" t="s">
        <v>16</v>
      </c>
      <c r="H84" s="11">
        <v>41529.650902777779</v>
      </c>
      <c r="I84" s="12">
        <v>1</v>
      </c>
      <c r="J84" s="7" t="s">
        <v>32</v>
      </c>
      <c r="K84" s="13" t="s">
        <v>65</v>
      </c>
      <c r="L84" s="7"/>
      <c r="M84" s="7" t="str">
        <f t="shared" si="2"/>
        <v>RBA.Services.Host.Deposits</v>
      </c>
      <c r="N84">
        <f t="shared" si="3"/>
        <v>2089810000</v>
      </c>
      <c r="O84">
        <f t="array" ref="O84">IF(N84=MAX(($N$2:$N$163)*($M$2:$M$163=M84)),1,0)</f>
        <v>0</v>
      </c>
    </row>
    <row r="85" spans="1:15" x14ac:dyDescent="0.25">
      <c r="A85" s="7" t="s">
        <v>173</v>
      </c>
      <c r="B85" s="8" t="s">
        <v>12</v>
      </c>
      <c r="C85" s="9" t="s">
        <v>48</v>
      </c>
      <c r="D85" s="9" t="s">
        <v>49</v>
      </c>
      <c r="E85" s="7">
        <v>1.28</v>
      </c>
      <c r="F85" s="7" t="s">
        <v>172</v>
      </c>
      <c r="G85" s="15" t="s">
        <v>16</v>
      </c>
      <c r="H85" s="11">
        <v>41529.652650462966</v>
      </c>
      <c r="I85" s="12">
        <v>1</v>
      </c>
      <c r="J85" s="7" t="s">
        <v>32</v>
      </c>
      <c r="K85" s="13" t="s">
        <v>65</v>
      </c>
      <c r="L85" s="7"/>
      <c r="M85" s="7" t="str">
        <f t="shared" si="2"/>
        <v>RBA.Services.Jobs.Deposits</v>
      </c>
      <c r="N85">
        <f t="shared" si="3"/>
        <v>2089810000</v>
      </c>
      <c r="O85">
        <f t="array" ref="O85">IF(N85=MAX(($N$2:$N$163)*($M$2:$M$163=M85)),1,0)</f>
        <v>0</v>
      </c>
    </row>
    <row r="86" spans="1:15" x14ac:dyDescent="0.25">
      <c r="A86" s="7" t="s">
        <v>174</v>
      </c>
      <c r="B86" s="8" t="s">
        <v>39</v>
      </c>
      <c r="C86" s="9" t="s">
        <v>57</v>
      </c>
      <c r="D86" s="9" t="s">
        <v>175</v>
      </c>
      <c r="E86" s="7">
        <v>1.28</v>
      </c>
      <c r="F86" s="7" t="s">
        <v>176</v>
      </c>
      <c r="G86" s="15" t="s">
        <v>16</v>
      </c>
      <c r="H86" s="11">
        <v>41529.688043981485</v>
      </c>
      <c r="I86" s="12">
        <v>1</v>
      </c>
      <c r="J86" s="7" t="s">
        <v>32</v>
      </c>
      <c r="K86" s="13" t="s">
        <v>38</v>
      </c>
      <c r="L86" s="7"/>
      <c r="M86" s="7" t="str">
        <f t="shared" si="2"/>
        <v>SideBySidePlugins.Bundle</v>
      </c>
      <c r="N86">
        <f t="shared" si="3"/>
        <v>2089850000</v>
      </c>
      <c r="O86">
        <f t="array" ref="O86">IF(N86=MAX(($N$2:$N$163)*($M$2:$M$163=M86)),1,0)</f>
        <v>1</v>
      </c>
    </row>
    <row r="87" spans="1:15" x14ac:dyDescent="0.25">
      <c r="A87" s="7" t="s">
        <v>177</v>
      </c>
      <c r="B87" s="14" t="s">
        <v>50</v>
      </c>
      <c r="C87" s="22" t="s">
        <v>51</v>
      </c>
      <c r="D87" s="7"/>
      <c r="E87" s="7">
        <v>1.28</v>
      </c>
      <c r="F87" s="7" t="s">
        <v>178</v>
      </c>
      <c r="G87" s="15" t="s">
        <v>16</v>
      </c>
      <c r="H87" s="11">
        <v>41529.736620370371</v>
      </c>
      <c r="I87" s="12">
        <v>1</v>
      </c>
      <c r="J87" s="7" t="s">
        <v>32</v>
      </c>
      <c r="K87" s="13" t="s">
        <v>118</v>
      </c>
      <c r="L87" s="7"/>
      <c r="M87" s="7" t="str">
        <f t="shared" si="2"/>
        <v>ICDB</v>
      </c>
      <c r="N87">
        <f t="shared" si="3"/>
        <v>2089910000</v>
      </c>
      <c r="O87">
        <f t="array" ref="O87">IF(N87=MAX(($N$2:$N$163)*($M$2:$M$163=M87)),1,0)</f>
        <v>0</v>
      </c>
    </row>
    <row r="88" spans="1:15" x14ac:dyDescent="0.25">
      <c r="A88" s="7" t="s">
        <v>179</v>
      </c>
      <c r="B88" s="8" t="s">
        <v>12</v>
      </c>
      <c r="C88" s="9" t="s">
        <v>23</v>
      </c>
      <c r="D88" s="7" t="s">
        <v>49</v>
      </c>
      <c r="E88" s="7">
        <v>1.28</v>
      </c>
      <c r="F88" s="7" t="s">
        <v>180</v>
      </c>
      <c r="G88" s="15" t="s">
        <v>16</v>
      </c>
      <c r="H88" s="11">
        <v>41530.423692129632</v>
      </c>
      <c r="I88" s="12">
        <v>1</v>
      </c>
      <c r="J88" s="7" t="s">
        <v>32</v>
      </c>
      <c r="K88" s="13" t="s">
        <v>65</v>
      </c>
      <c r="L88" s="7"/>
      <c r="M88" s="7" t="str">
        <f t="shared" si="2"/>
        <v>RBA.Services.Host.Deposits</v>
      </c>
      <c r="N88">
        <f t="shared" si="3"/>
        <v>2089960000</v>
      </c>
      <c r="O88">
        <f t="array" ref="O88">IF(N88=MAX(($N$2:$N$163)*($M$2:$M$163=M88)),1,0)</f>
        <v>0</v>
      </c>
    </row>
    <row r="89" spans="1:15" x14ac:dyDescent="0.25">
      <c r="A89" s="7" t="s">
        <v>181</v>
      </c>
      <c r="B89" s="8" t="s">
        <v>12</v>
      </c>
      <c r="C89" s="9" t="s">
        <v>48</v>
      </c>
      <c r="D89" s="9" t="s">
        <v>49</v>
      </c>
      <c r="E89" s="7">
        <v>1.28</v>
      </c>
      <c r="F89" s="7" t="s">
        <v>180</v>
      </c>
      <c r="G89" s="15" t="s">
        <v>16</v>
      </c>
      <c r="H89" s="11">
        <v>41530.425983796296</v>
      </c>
      <c r="I89" s="12">
        <v>1</v>
      </c>
      <c r="J89" s="7" t="s">
        <v>32</v>
      </c>
      <c r="K89" s="13" t="s">
        <v>65</v>
      </c>
      <c r="L89" s="7"/>
      <c r="M89" s="7" t="str">
        <f t="shared" si="2"/>
        <v>RBA.Services.Jobs.Deposits</v>
      </c>
      <c r="N89">
        <f t="shared" si="3"/>
        <v>2089960000</v>
      </c>
      <c r="O89">
        <f t="array" ref="O89">IF(N89=MAX(($N$2:$N$163)*($M$2:$M$163=M89)),1,0)</f>
        <v>0</v>
      </c>
    </row>
    <row r="90" spans="1:15" x14ac:dyDescent="0.25">
      <c r="A90" s="7" t="s">
        <v>182</v>
      </c>
      <c r="B90" s="8" t="s">
        <v>12</v>
      </c>
      <c r="C90" s="9" t="s">
        <v>23</v>
      </c>
      <c r="D90" s="9" t="s">
        <v>183</v>
      </c>
      <c r="E90" s="7">
        <v>1.28</v>
      </c>
      <c r="F90" s="7" t="s">
        <v>180</v>
      </c>
      <c r="G90" s="15" t="s">
        <v>16</v>
      </c>
      <c r="H90" s="11">
        <v>41530.704687500001</v>
      </c>
      <c r="I90" s="12">
        <v>1</v>
      </c>
      <c r="J90" s="7" t="s">
        <v>184</v>
      </c>
      <c r="K90" s="13" t="s">
        <v>94</v>
      </c>
      <c r="L90" s="7"/>
      <c r="M90" s="7" t="str">
        <f t="shared" si="2"/>
        <v>RBA.Services.Host.Scheduler</v>
      </c>
      <c r="N90">
        <f t="shared" si="3"/>
        <v>2089960000</v>
      </c>
      <c r="O90">
        <f t="array" ref="O90">IF(N90=MAX(($N$2:$N$163)*($M$2:$M$163=M90)),1,0)</f>
        <v>1</v>
      </c>
    </row>
    <row r="91" spans="1:15" x14ac:dyDescent="0.25">
      <c r="A91" s="7" t="s">
        <v>185</v>
      </c>
      <c r="B91" s="14" t="s">
        <v>50</v>
      </c>
      <c r="C91" s="22" t="s">
        <v>51</v>
      </c>
      <c r="D91" s="7"/>
      <c r="E91" s="7">
        <v>1.28</v>
      </c>
      <c r="F91" s="7" t="s">
        <v>186</v>
      </c>
      <c r="G91" s="15" t="s">
        <v>16</v>
      </c>
      <c r="H91" s="11">
        <v>41530.723032407404</v>
      </c>
      <c r="I91" s="12">
        <v>1</v>
      </c>
      <c r="J91" s="7" t="s">
        <v>184</v>
      </c>
      <c r="K91" s="13" t="s">
        <v>94</v>
      </c>
      <c r="L91" s="7"/>
      <c r="M91" s="7" t="str">
        <f t="shared" si="2"/>
        <v>ICDB</v>
      </c>
      <c r="N91">
        <f t="shared" si="3"/>
        <v>2090020000</v>
      </c>
      <c r="O91">
        <f t="array" ref="O91">IF(N91=MAX(($N$2:$N$163)*($M$2:$M$163=M91)),1,0)</f>
        <v>0</v>
      </c>
    </row>
    <row r="92" spans="1:15" x14ac:dyDescent="0.25">
      <c r="A92" s="7" t="s">
        <v>187</v>
      </c>
      <c r="B92" s="8" t="s">
        <v>39</v>
      </c>
      <c r="C92" s="9" t="s">
        <v>57</v>
      </c>
      <c r="D92" s="9" t="s">
        <v>58</v>
      </c>
      <c r="E92" s="7">
        <v>1.28</v>
      </c>
      <c r="F92" s="7" t="s">
        <v>188</v>
      </c>
      <c r="G92" s="15" t="s">
        <v>16</v>
      </c>
      <c r="H92" s="11">
        <v>41530.739224537036</v>
      </c>
      <c r="I92" s="12">
        <v>1</v>
      </c>
      <c r="J92" s="7" t="s">
        <v>184</v>
      </c>
      <c r="K92" s="25" t="s">
        <v>60</v>
      </c>
      <c r="L92" s="7"/>
      <c r="M92" s="7" t="str">
        <f t="shared" si="2"/>
        <v>SideBySidePlugins.AccountMovementsPlugin</v>
      </c>
      <c r="N92">
        <f t="shared" si="3"/>
        <v>2090030000</v>
      </c>
      <c r="O92">
        <f t="array" ref="O92">IF(N92=MAX(($N$2:$N$163)*($M$2:$M$163=M92)),1,0)</f>
        <v>0</v>
      </c>
    </row>
    <row r="93" spans="1:15" x14ac:dyDescent="0.25">
      <c r="A93" s="7" t="s">
        <v>189</v>
      </c>
      <c r="B93" s="8" t="s">
        <v>39</v>
      </c>
      <c r="C93" s="21" t="s">
        <v>41</v>
      </c>
      <c r="D93" s="21" t="s">
        <v>47</v>
      </c>
      <c r="E93" s="7">
        <v>1.28</v>
      </c>
      <c r="F93" s="7" t="s">
        <v>190</v>
      </c>
      <c r="G93" s="15" t="s">
        <v>16</v>
      </c>
      <c r="H93" s="11">
        <v>41533.497800925928</v>
      </c>
      <c r="I93" s="12">
        <v>1</v>
      </c>
      <c r="J93" s="7" t="s">
        <v>184</v>
      </c>
      <c r="K93" s="13" t="s">
        <v>191</v>
      </c>
      <c r="L93" s="7"/>
      <c r="M93" s="7" t="str">
        <f t="shared" si="2"/>
        <v>ActiveX.StandingDataControls</v>
      </c>
      <c r="N93">
        <f t="shared" si="3"/>
        <v>2090160000</v>
      </c>
      <c r="O93">
        <f t="array" ref="O93">IF(N93=MAX(($N$2:$N$163)*($M$2:$M$163=M93)),1,0)</f>
        <v>1</v>
      </c>
    </row>
    <row r="94" spans="1:15" x14ac:dyDescent="0.25">
      <c r="A94" s="7" t="s">
        <v>189</v>
      </c>
      <c r="B94" s="8" t="s">
        <v>39</v>
      </c>
      <c r="C94" s="9" t="s">
        <v>41</v>
      </c>
      <c r="D94" s="7" t="s">
        <v>46</v>
      </c>
      <c r="E94" s="7">
        <v>1.28</v>
      </c>
      <c r="F94" s="7" t="s">
        <v>190</v>
      </c>
      <c r="G94" s="15" t="s">
        <v>16</v>
      </c>
      <c r="H94" s="11">
        <v>41533.497800925928</v>
      </c>
      <c r="I94" s="12">
        <v>1</v>
      </c>
      <c r="J94" s="7" t="s">
        <v>184</v>
      </c>
      <c r="K94" s="13" t="s">
        <v>191</v>
      </c>
      <c r="L94" s="7"/>
      <c r="M94" s="7" t="str">
        <f t="shared" si="2"/>
        <v>ActiveX.DepositControlsLibrary</v>
      </c>
      <c r="N94">
        <f t="shared" si="3"/>
        <v>2090160000</v>
      </c>
      <c r="O94">
        <f t="array" ref="O94">IF(N94=MAX(($N$2:$N$163)*($M$2:$M$163=M94)),1,0)</f>
        <v>1</v>
      </c>
    </row>
    <row r="95" spans="1:15" x14ac:dyDescent="0.25">
      <c r="A95" s="7" t="s">
        <v>189</v>
      </c>
      <c r="B95" s="8" t="s">
        <v>39</v>
      </c>
      <c r="C95" s="7" t="s">
        <v>41</v>
      </c>
      <c r="D95" s="7" t="s">
        <v>42</v>
      </c>
      <c r="E95" s="7">
        <v>1.28</v>
      </c>
      <c r="F95" s="7" t="s">
        <v>190</v>
      </c>
      <c r="G95" s="15" t="s">
        <v>16</v>
      </c>
      <c r="H95" s="11">
        <v>41533.497800925928</v>
      </c>
      <c r="I95" s="12">
        <v>1</v>
      </c>
      <c r="J95" s="7" t="s">
        <v>184</v>
      </c>
      <c r="K95" s="13" t="s">
        <v>191</v>
      </c>
      <c r="L95" s="7"/>
      <c r="M95" s="7" t="str">
        <f t="shared" si="2"/>
        <v>ActiveX.Poa.ActiveX</v>
      </c>
      <c r="N95">
        <f t="shared" si="3"/>
        <v>2090160000</v>
      </c>
      <c r="O95">
        <f t="array" ref="O95">IF(N95=MAX(($N$2:$N$163)*($M$2:$M$163=M95)),1,0)</f>
        <v>1</v>
      </c>
    </row>
    <row r="96" spans="1:15" x14ac:dyDescent="0.25">
      <c r="A96" s="7" t="s">
        <v>189</v>
      </c>
      <c r="B96" s="8" t="s">
        <v>39</v>
      </c>
      <c r="C96" s="21" t="s">
        <v>41</v>
      </c>
      <c r="D96" s="7" t="s">
        <v>45</v>
      </c>
      <c r="E96" s="7">
        <v>1.28</v>
      </c>
      <c r="F96" s="7" t="s">
        <v>190</v>
      </c>
      <c r="G96" s="15" t="s">
        <v>16</v>
      </c>
      <c r="H96" s="11">
        <v>41533.497800925928</v>
      </c>
      <c r="I96" s="12">
        <v>1</v>
      </c>
      <c r="J96" s="7" t="s">
        <v>184</v>
      </c>
      <c r="K96" s="13" t="s">
        <v>191</v>
      </c>
      <c r="L96" s="7"/>
      <c r="M96" s="7" t="str">
        <f t="shared" si="2"/>
        <v>ActiveX.SideBySide</v>
      </c>
      <c r="N96">
        <f t="shared" si="3"/>
        <v>2090160000</v>
      </c>
      <c r="O96">
        <f t="array" ref="O96">IF(N96=MAX(($N$2:$N$163)*($M$2:$M$163=M96)),1,0)</f>
        <v>1</v>
      </c>
    </row>
    <row r="97" spans="1:15" x14ac:dyDescent="0.25">
      <c r="A97" s="7" t="s">
        <v>192</v>
      </c>
      <c r="B97" s="8" t="s">
        <v>12</v>
      </c>
      <c r="C97" s="9" t="s">
        <v>48</v>
      </c>
      <c r="D97" s="9" t="s">
        <v>49</v>
      </c>
      <c r="E97" s="7">
        <v>1.28</v>
      </c>
      <c r="F97" s="7" t="s">
        <v>190</v>
      </c>
      <c r="G97" s="15" t="s">
        <v>16</v>
      </c>
      <c r="H97" s="11">
        <v>41533.501527777778</v>
      </c>
      <c r="I97" s="12">
        <v>1</v>
      </c>
      <c r="J97" s="7" t="s">
        <v>184</v>
      </c>
      <c r="K97" s="13" t="s">
        <v>191</v>
      </c>
      <c r="L97" s="7"/>
      <c r="M97" s="7" t="str">
        <f t="shared" si="2"/>
        <v>RBA.Services.Jobs.Deposits</v>
      </c>
      <c r="N97">
        <f t="shared" si="3"/>
        <v>2090160000</v>
      </c>
      <c r="O97">
        <f t="array" ref="O97">IF(N97=MAX(($N$2:$N$163)*($M$2:$M$163=M97)),1,0)</f>
        <v>0</v>
      </c>
    </row>
    <row r="98" spans="1:15" x14ac:dyDescent="0.25">
      <c r="A98" s="7" t="s">
        <v>193</v>
      </c>
      <c r="B98" s="8" t="s">
        <v>12</v>
      </c>
      <c r="C98" s="9" t="s">
        <v>23</v>
      </c>
      <c r="D98" s="7" t="s">
        <v>49</v>
      </c>
      <c r="E98" s="7">
        <v>1.28</v>
      </c>
      <c r="F98" s="7" t="s">
        <v>190</v>
      </c>
      <c r="G98" s="15" t="s">
        <v>16</v>
      </c>
      <c r="H98" s="11">
        <v>41533.505856481483</v>
      </c>
      <c r="I98" s="12">
        <v>1</v>
      </c>
      <c r="J98" s="7" t="s">
        <v>184</v>
      </c>
      <c r="K98" s="13" t="s">
        <v>191</v>
      </c>
      <c r="L98" s="7"/>
      <c r="M98" s="7" t="str">
        <f t="shared" si="2"/>
        <v>RBA.Services.Host.Deposits</v>
      </c>
      <c r="N98">
        <f t="shared" si="3"/>
        <v>2090160000</v>
      </c>
      <c r="O98">
        <f t="array" ref="O98">IF(N98=MAX(($N$2:$N$163)*($M$2:$M$163=M98)),1,0)</f>
        <v>0</v>
      </c>
    </row>
    <row r="99" spans="1:15" x14ac:dyDescent="0.25">
      <c r="A99" s="7" t="s">
        <v>194</v>
      </c>
      <c r="B99" s="8" t="s">
        <v>12</v>
      </c>
      <c r="C99" s="9" t="s">
        <v>23</v>
      </c>
      <c r="D99" s="9" t="s">
        <v>61</v>
      </c>
      <c r="E99" s="7">
        <v>1.28</v>
      </c>
      <c r="F99" s="7" t="s">
        <v>195</v>
      </c>
      <c r="G99" s="15" t="s">
        <v>16</v>
      </c>
      <c r="H99" s="11">
        <v>41533.624212962961</v>
      </c>
      <c r="I99" s="12">
        <v>1</v>
      </c>
      <c r="J99" s="7" t="s">
        <v>184</v>
      </c>
      <c r="K99" s="13" t="s">
        <v>60</v>
      </c>
      <c r="L99" s="7"/>
      <c r="M99" s="7" t="str">
        <f t="shared" si="2"/>
        <v>RBA.Services.Host.Accounts</v>
      </c>
      <c r="N99">
        <f t="shared" si="3"/>
        <v>2090110000</v>
      </c>
      <c r="O99">
        <f t="array" ref="O99">IF(N99=MAX(($N$2:$N$163)*($M$2:$M$163=M99)),1,0)</f>
        <v>0</v>
      </c>
    </row>
    <row r="100" spans="1:15" x14ac:dyDescent="0.25">
      <c r="A100" s="7" t="s">
        <v>196</v>
      </c>
      <c r="B100" s="8" t="s">
        <v>12</v>
      </c>
      <c r="C100" s="9" t="s">
        <v>23</v>
      </c>
      <c r="D100" s="9" t="s">
        <v>61</v>
      </c>
      <c r="E100" s="7">
        <v>1.28</v>
      </c>
      <c r="F100" s="7" t="s">
        <v>197</v>
      </c>
      <c r="G100" s="15" t="s">
        <v>16</v>
      </c>
      <c r="H100" s="11">
        <v>41533.711215277777</v>
      </c>
      <c r="I100" s="12">
        <v>1</v>
      </c>
      <c r="J100" s="7" t="s">
        <v>184</v>
      </c>
      <c r="K100" s="13" t="s">
        <v>60</v>
      </c>
      <c r="L100" s="7"/>
      <c r="M100" s="7" t="str">
        <f t="shared" si="2"/>
        <v>RBA.Services.Host.Accounts</v>
      </c>
      <c r="N100">
        <f t="shared" si="3"/>
        <v>2090350000</v>
      </c>
      <c r="O100">
        <f t="array" ref="O100">IF(N100=MAX(($N$2:$N$163)*($M$2:$M$163=M100)),1,0)</f>
        <v>0</v>
      </c>
    </row>
    <row r="101" spans="1:15" x14ac:dyDescent="0.25">
      <c r="A101" s="7" t="s">
        <v>198</v>
      </c>
      <c r="B101" s="8" t="s">
        <v>12</v>
      </c>
      <c r="C101" s="9" t="s">
        <v>48</v>
      </c>
      <c r="D101" s="7" t="s">
        <v>152</v>
      </c>
      <c r="E101" s="7">
        <v>1.28</v>
      </c>
      <c r="F101" s="7" t="s">
        <v>199</v>
      </c>
      <c r="G101" s="15" t="s">
        <v>16</v>
      </c>
      <c r="H101" s="11">
        <v>41533.711215277777</v>
      </c>
      <c r="I101" s="12">
        <v>1</v>
      </c>
      <c r="J101" s="7" t="s">
        <v>200</v>
      </c>
      <c r="K101" s="13" t="s">
        <v>154</v>
      </c>
      <c r="L101" s="7"/>
      <c r="M101" s="7" t="str">
        <f t="shared" si="2"/>
        <v>RBA.Services.Jobs.WelcomePack</v>
      </c>
      <c r="N101">
        <f t="shared" si="3"/>
        <v>2090500000</v>
      </c>
      <c r="O101">
        <f t="array" ref="O101">IF(N101=MAX(($N$2:$N$163)*($M$2:$M$163=M101)),1,0)</f>
        <v>0</v>
      </c>
    </row>
    <row r="102" spans="1:15" x14ac:dyDescent="0.25">
      <c r="A102" s="7" t="s">
        <v>201</v>
      </c>
      <c r="B102" s="8" t="s">
        <v>12</v>
      </c>
      <c r="C102" s="9" t="s">
        <v>23</v>
      </c>
      <c r="D102" s="7" t="s">
        <v>49</v>
      </c>
      <c r="E102" s="7">
        <v>1.28</v>
      </c>
      <c r="F102" s="7" t="s">
        <v>202</v>
      </c>
      <c r="G102" s="15" t="s">
        <v>16</v>
      </c>
      <c r="H102" s="11">
        <v>41534.587442129632</v>
      </c>
      <c r="I102" s="12">
        <v>1</v>
      </c>
      <c r="J102" s="7" t="s">
        <v>184</v>
      </c>
      <c r="K102" s="13" t="s">
        <v>203</v>
      </c>
      <c r="L102" s="7"/>
      <c r="M102" s="7" t="str">
        <f t="shared" si="2"/>
        <v>RBA.Services.Host.Deposits</v>
      </c>
      <c r="N102">
        <f t="shared" si="3"/>
        <v>2090570000</v>
      </c>
      <c r="O102">
        <f t="array" ref="O102">IF(N102=MAX(($N$2:$N$163)*($M$2:$M$163=M102)),1,0)</f>
        <v>0</v>
      </c>
    </row>
    <row r="103" spans="1:15" x14ac:dyDescent="0.25">
      <c r="A103" s="7" t="s">
        <v>204</v>
      </c>
      <c r="B103" s="8" t="s">
        <v>12</v>
      </c>
      <c r="C103" s="9" t="s">
        <v>48</v>
      </c>
      <c r="D103" s="9" t="s">
        <v>49</v>
      </c>
      <c r="E103" s="7">
        <v>1.28</v>
      </c>
      <c r="F103" s="7" t="s">
        <v>202</v>
      </c>
      <c r="G103" s="15" t="s">
        <v>16</v>
      </c>
      <c r="H103" s="11">
        <v>41534.591631944444</v>
      </c>
      <c r="I103" s="12">
        <v>1</v>
      </c>
      <c r="J103" s="7" t="s">
        <v>184</v>
      </c>
      <c r="K103" s="13" t="s">
        <v>203</v>
      </c>
      <c r="L103" s="7"/>
      <c r="M103" s="7" t="str">
        <f t="shared" si="2"/>
        <v>RBA.Services.Jobs.Deposits</v>
      </c>
      <c r="N103">
        <f t="shared" si="3"/>
        <v>2090570000</v>
      </c>
      <c r="O103">
        <f t="array" ref="O103">IF(N103=MAX(($N$2:$N$163)*($M$2:$M$163=M103)),1,0)</f>
        <v>0</v>
      </c>
    </row>
    <row r="104" spans="1:15" x14ac:dyDescent="0.25">
      <c r="A104" s="7" t="s">
        <v>205</v>
      </c>
      <c r="B104" s="8" t="s">
        <v>12</v>
      </c>
      <c r="C104" s="9" t="s">
        <v>23</v>
      </c>
      <c r="D104" s="9" t="s">
        <v>141</v>
      </c>
      <c r="E104" s="7">
        <v>1.28</v>
      </c>
      <c r="F104" s="7" t="s">
        <v>206</v>
      </c>
      <c r="G104" s="15" t="s">
        <v>16</v>
      </c>
      <c r="H104" s="11">
        <v>41534.624479166669</v>
      </c>
      <c r="I104" s="12">
        <v>1</v>
      </c>
      <c r="J104" s="7" t="s">
        <v>184</v>
      </c>
      <c r="K104" s="13">
        <v>12.0252</v>
      </c>
      <c r="L104" s="7"/>
      <c r="M104" s="7" t="str">
        <f t="shared" si="2"/>
        <v>RBA.Services.Host.CashDesk</v>
      </c>
      <c r="N104">
        <f t="shared" si="3"/>
        <v>2090540000</v>
      </c>
      <c r="O104">
        <f t="array" ref="O104">IF(N104=MAX(($N$2:$N$163)*($M$2:$M$163=M104)),1,0)</f>
        <v>0</v>
      </c>
    </row>
    <row r="105" spans="1:15" x14ac:dyDescent="0.25">
      <c r="A105" s="7" t="s">
        <v>207</v>
      </c>
      <c r="B105" s="8" t="s">
        <v>12</v>
      </c>
      <c r="C105" s="9" t="s">
        <v>23</v>
      </c>
      <c r="D105" s="7" t="s">
        <v>49</v>
      </c>
      <c r="E105" s="7">
        <v>1.28</v>
      </c>
      <c r="F105" s="7" t="s">
        <v>208</v>
      </c>
      <c r="G105" s="15" t="s">
        <v>16</v>
      </c>
      <c r="H105" s="11">
        <v>41534.669432870367</v>
      </c>
      <c r="I105" s="12">
        <v>1</v>
      </c>
      <c r="J105" s="7" t="s">
        <v>184</v>
      </c>
      <c r="K105" s="13" t="s">
        <v>191</v>
      </c>
      <c r="L105" s="7"/>
      <c r="M105" s="7" t="str">
        <f t="shared" si="2"/>
        <v>RBA.Services.Host.Deposits</v>
      </c>
      <c r="N105">
        <f t="shared" si="3"/>
        <v>2090580000</v>
      </c>
      <c r="O105">
        <f t="array" ref="O105">IF(N105=MAX(($N$2:$N$163)*($M$2:$M$163=M105)),1,0)</f>
        <v>0</v>
      </c>
    </row>
    <row r="106" spans="1:15" x14ac:dyDescent="0.25">
      <c r="A106" s="7" t="s">
        <v>209</v>
      </c>
      <c r="B106" s="8" t="s">
        <v>12</v>
      </c>
      <c r="C106" s="7" t="s">
        <v>210</v>
      </c>
      <c r="D106" s="7"/>
      <c r="E106" s="7">
        <v>1.28</v>
      </c>
      <c r="F106" s="7" t="s">
        <v>208</v>
      </c>
      <c r="G106" s="15" t="s">
        <v>16</v>
      </c>
      <c r="H106" s="11">
        <v>41535.426620370374</v>
      </c>
      <c r="I106" s="12">
        <v>1</v>
      </c>
      <c r="J106" s="7" t="s">
        <v>184</v>
      </c>
      <c r="K106" s="13" t="s">
        <v>203</v>
      </c>
      <c r="L106" s="7"/>
      <c r="M106" s="7" t="str">
        <f t="shared" si="2"/>
        <v>ServerMain</v>
      </c>
      <c r="N106">
        <f t="shared" si="3"/>
        <v>2090580000</v>
      </c>
      <c r="O106">
        <f t="array" ref="O106">IF(N106=MAX(($N$2:$N$163)*($M$2:$M$163=M106)),1,0)</f>
        <v>0</v>
      </c>
    </row>
    <row r="107" spans="1:15" x14ac:dyDescent="0.25">
      <c r="A107" s="7" t="s">
        <v>211</v>
      </c>
      <c r="B107" s="14" t="s">
        <v>50</v>
      </c>
      <c r="C107" s="22" t="s">
        <v>51</v>
      </c>
      <c r="D107" s="7"/>
      <c r="E107" s="7">
        <v>1.28</v>
      </c>
      <c r="F107" s="7" t="s">
        <v>212</v>
      </c>
      <c r="G107" s="15" t="s">
        <v>16</v>
      </c>
      <c r="H107" s="11">
        <v>41535.677928240744</v>
      </c>
      <c r="I107" s="12">
        <v>1</v>
      </c>
      <c r="J107" s="7" t="s">
        <v>184</v>
      </c>
      <c r="K107" s="13" t="s">
        <v>213</v>
      </c>
      <c r="L107" s="7"/>
      <c r="M107" s="7" t="str">
        <f t="shared" si="2"/>
        <v>ICDB</v>
      </c>
      <c r="N107">
        <f t="shared" si="3"/>
        <v>2090920000</v>
      </c>
      <c r="O107">
        <f t="array" ref="O107">IF(N107=MAX(($N$2:$N$163)*($M$2:$M$163=M107)),1,0)</f>
        <v>0</v>
      </c>
    </row>
    <row r="108" spans="1:15" x14ac:dyDescent="0.25">
      <c r="A108" s="7" t="s">
        <v>214</v>
      </c>
      <c r="B108" s="14" t="s">
        <v>50</v>
      </c>
      <c r="C108" s="22" t="s">
        <v>51</v>
      </c>
      <c r="D108" s="7"/>
      <c r="E108" s="7">
        <v>1.28</v>
      </c>
      <c r="F108" s="7" t="s">
        <v>215</v>
      </c>
      <c r="G108" s="15" t="s">
        <v>16</v>
      </c>
      <c r="H108" s="11">
        <v>41536.673634259256</v>
      </c>
      <c r="I108" s="12">
        <v>1</v>
      </c>
      <c r="J108" s="7" t="s">
        <v>184</v>
      </c>
      <c r="K108" s="13" t="s">
        <v>216</v>
      </c>
      <c r="L108" s="7"/>
      <c r="M108" s="7" t="str">
        <f t="shared" si="2"/>
        <v>ICDB</v>
      </c>
      <c r="N108">
        <f t="shared" si="3"/>
        <v>2090990</v>
      </c>
      <c r="O108">
        <f t="array" ref="O108">IF(N108=MAX(($N$2:$N$163)*($M$2:$M$163=M108)),1,0)</f>
        <v>0</v>
      </c>
    </row>
    <row r="109" spans="1:15" x14ac:dyDescent="0.25">
      <c r="A109" s="7" t="s">
        <v>217</v>
      </c>
      <c r="B109" s="8" t="s">
        <v>50</v>
      </c>
      <c r="C109" s="7" t="s">
        <v>218</v>
      </c>
      <c r="D109" s="7"/>
      <c r="E109" s="7">
        <v>1.28</v>
      </c>
      <c r="F109" s="7" t="s">
        <v>219</v>
      </c>
      <c r="G109" s="15" t="s">
        <v>16</v>
      </c>
      <c r="H109" s="11">
        <v>41536.703136574077</v>
      </c>
      <c r="I109" s="12">
        <v>1</v>
      </c>
      <c r="J109" s="7" t="s">
        <v>184</v>
      </c>
      <c r="K109" s="13" t="s">
        <v>220</v>
      </c>
      <c r="L109" s="7"/>
      <c r="M109" s="7" t="str">
        <f t="shared" si="2"/>
        <v>PIF</v>
      </c>
      <c r="N109">
        <f t="shared" si="3"/>
        <v>2091000000</v>
      </c>
      <c r="O109">
        <f t="array" ref="O109">IF(N109=MAX(($N$2:$N$163)*($M$2:$M$163=M109)),1,0)</f>
        <v>1</v>
      </c>
    </row>
    <row r="110" spans="1:15" x14ac:dyDescent="0.25">
      <c r="A110" s="7" t="s">
        <v>221</v>
      </c>
      <c r="B110" s="14" t="s">
        <v>50</v>
      </c>
      <c r="C110" s="22" t="s">
        <v>51</v>
      </c>
      <c r="D110" s="7"/>
      <c r="E110" s="7">
        <v>1.28</v>
      </c>
      <c r="F110" s="7" t="s">
        <v>222</v>
      </c>
      <c r="G110" s="15" t="s">
        <v>16</v>
      </c>
      <c r="H110" s="11">
        <v>41536.757337962961</v>
      </c>
      <c r="I110" s="12">
        <v>1</v>
      </c>
      <c r="J110" s="7" t="s">
        <v>184</v>
      </c>
      <c r="K110" s="13" t="s">
        <v>94</v>
      </c>
      <c r="L110" s="7"/>
      <c r="M110" s="7" t="str">
        <f t="shared" si="2"/>
        <v>ICDB</v>
      </c>
      <c r="N110">
        <f t="shared" si="3"/>
        <v>2091090000</v>
      </c>
      <c r="O110">
        <f t="array" ref="O110">IF(N110=MAX(($N$2:$N$163)*($M$2:$M$163=M110)),1,0)</f>
        <v>0</v>
      </c>
    </row>
    <row r="111" spans="1:15" x14ac:dyDescent="0.25">
      <c r="A111" s="7" t="s">
        <v>223</v>
      </c>
      <c r="B111" s="8" t="s">
        <v>12</v>
      </c>
      <c r="C111" s="9" t="s">
        <v>23</v>
      </c>
      <c r="D111" s="9" t="s">
        <v>141</v>
      </c>
      <c r="E111" s="7">
        <v>1.28</v>
      </c>
      <c r="F111" s="7" t="s">
        <v>224</v>
      </c>
      <c r="G111" s="15" t="s">
        <v>16</v>
      </c>
      <c r="H111" s="11">
        <v>41537.429594907408</v>
      </c>
      <c r="I111" s="12">
        <v>1</v>
      </c>
      <c r="J111" s="7" t="s">
        <v>184</v>
      </c>
      <c r="K111" s="13" t="s">
        <v>94</v>
      </c>
      <c r="L111" s="7"/>
      <c r="M111" s="7" t="str">
        <f t="shared" si="2"/>
        <v>RBA.Services.Host.CashDesk</v>
      </c>
      <c r="N111">
        <f t="shared" si="3"/>
        <v>2091170000</v>
      </c>
      <c r="O111">
        <f t="array" ref="O111">IF(N111=MAX(($N$2:$N$163)*($M$2:$M$163=M111)),1,0)</f>
        <v>1</v>
      </c>
    </row>
    <row r="112" spans="1:15" x14ac:dyDescent="0.25">
      <c r="A112" s="7" t="s">
        <v>225</v>
      </c>
      <c r="B112" s="14" t="s">
        <v>50</v>
      </c>
      <c r="C112" s="22" t="s">
        <v>51</v>
      </c>
      <c r="D112" s="7"/>
      <c r="E112" s="7">
        <v>1.28</v>
      </c>
      <c r="F112" s="7" t="s">
        <v>226</v>
      </c>
      <c r="G112" s="15" t="s">
        <v>16</v>
      </c>
      <c r="H112" s="11">
        <v>41537.740162037036</v>
      </c>
      <c r="I112" s="12">
        <v>1</v>
      </c>
      <c r="J112" s="7" t="s">
        <v>184</v>
      </c>
      <c r="K112" s="13" t="s">
        <v>118</v>
      </c>
      <c r="L112" s="7"/>
      <c r="M112" s="7" t="str">
        <f t="shared" si="2"/>
        <v>ICDB</v>
      </c>
      <c r="N112">
        <f t="shared" si="3"/>
        <v>2091240000</v>
      </c>
      <c r="O112">
        <f t="array" ref="O112">IF(N112=MAX(($N$2:$N$163)*($M$2:$M$163=M112)),1,0)</f>
        <v>0</v>
      </c>
    </row>
    <row r="113" spans="1:15" x14ac:dyDescent="0.25">
      <c r="A113" s="7" t="s">
        <v>227</v>
      </c>
      <c r="B113" s="8" t="s">
        <v>12</v>
      </c>
      <c r="C113" s="9" t="s">
        <v>23</v>
      </c>
      <c r="D113" s="9" t="s">
        <v>49</v>
      </c>
      <c r="E113" s="7">
        <v>1.28</v>
      </c>
      <c r="F113" s="7" t="s">
        <v>228</v>
      </c>
      <c r="G113" s="15" t="s">
        <v>16</v>
      </c>
      <c r="H113" s="11">
        <v>41540.506006944444</v>
      </c>
      <c r="I113" s="12">
        <v>1</v>
      </c>
      <c r="J113" s="7" t="s">
        <v>200</v>
      </c>
      <c r="K113" s="13" t="s">
        <v>191</v>
      </c>
      <c r="L113" s="7"/>
      <c r="M113" s="7" t="str">
        <f t="shared" si="2"/>
        <v>RBA.Services.Host.Deposits</v>
      </c>
      <c r="N113">
        <f t="shared" si="3"/>
        <v>2091390000</v>
      </c>
      <c r="O113">
        <f t="array" ref="O113">IF(N113=MAX(($N$2:$N$163)*($M$2:$M$163=M113)),1,0)</f>
        <v>0</v>
      </c>
    </row>
    <row r="114" spans="1:15" x14ac:dyDescent="0.25">
      <c r="A114" s="7" t="s">
        <v>229</v>
      </c>
      <c r="B114" s="8" t="s">
        <v>12</v>
      </c>
      <c r="C114" s="9" t="s">
        <v>48</v>
      </c>
      <c r="D114" s="7" t="s">
        <v>152</v>
      </c>
      <c r="E114" s="7">
        <v>1.28</v>
      </c>
      <c r="F114" s="7" t="s">
        <v>230</v>
      </c>
      <c r="G114" s="15" t="s">
        <v>16</v>
      </c>
      <c r="H114" s="11">
        <v>41540.528217592589</v>
      </c>
      <c r="I114" s="12">
        <v>1</v>
      </c>
      <c r="J114" s="7" t="s">
        <v>200</v>
      </c>
      <c r="K114" s="13" t="s">
        <v>94</v>
      </c>
      <c r="L114" s="7"/>
      <c r="M114" s="7" t="str">
        <f t="shared" si="2"/>
        <v>RBA.Services.Jobs.WelcomePack</v>
      </c>
      <c r="N114">
        <f t="shared" si="3"/>
        <v>2091360000</v>
      </c>
      <c r="O114">
        <f t="array" ref="O114">IF(N114=MAX(($N$2:$N$163)*($M$2:$M$163=M114)),1,0)</f>
        <v>0</v>
      </c>
    </row>
    <row r="115" spans="1:15" x14ac:dyDescent="0.25">
      <c r="A115" s="7" t="s">
        <v>231</v>
      </c>
      <c r="B115" s="8" t="s">
        <v>12</v>
      </c>
      <c r="C115" s="26" t="s">
        <v>232</v>
      </c>
      <c r="D115" s="7"/>
      <c r="E115" s="7">
        <v>1.28</v>
      </c>
      <c r="F115" s="7" t="s">
        <v>230</v>
      </c>
      <c r="G115" s="15" t="s">
        <v>16</v>
      </c>
      <c r="H115" s="11">
        <v>41540.541273148148</v>
      </c>
      <c r="I115" s="12">
        <v>1</v>
      </c>
      <c r="J115" s="7" t="s">
        <v>200</v>
      </c>
      <c r="K115" s="13" t="s">
        <v>94</v>
      </c>
      <c r="L115" s="7"/>
      <c r="M115" s="7" t="str">
        <f t="shared" si="2"/>
        <v xml:space="preserve">AdministrativeTools </v>
      </c>
      <c r="N115">
        <f t="shared" si="3"/>
        <v>2091360000</v>
      </c>
      <c r="O115">
        <f t="array" ref="O115">IF(N115=MAX(($N$2:$N$163)*($M$2:$M$163=M115)),1,0)</f>
        <v>0</v>
      </c>
    </row>
    <row r="116" spans="1:15" x14ac:dyDescent="0.25">
      <c r="A116" s="7" t="s">
        <v>233</v>
      </c>
      <c r="B116" s="8" t="s">
        <v>12</v>
      </c>
      <c r="C116" s="9" t="s">
        <v>48</v>
      </c>
      <c r="D116" s="9" t="s">
        <v>49</v>
      </c>
      <c r="E116" s="7">
        <v>1.28</v>
      </c>
      <c r="F116" s="7" t="s">
        <v>228</v>
      </c>
      <c r="G116" s="15" t="s">
        <v>16</v>
      </c>
      <c r="H116" s="11">
        <v>41540.566365740742</v>
      </c>
      <c r="I116" s="12">
        <v>1</v>
      </c>
      <c r="J116" s="7" t="s">
        <v>200</v>
      </c>
      <c r="K116" s="13" t="s">
        <v>139</v>
      </c>
      <c r="L116" s="7"/>
      <c r="M116" s="7" t="str">
        <f t="shared" si="2"/>
        <v>RBA.Services.Jobs.Deposits</v>
      </c>
      <c r="N116">
        <f t="shared" si="3"/>
        <v>2091390000</v>
      </c>
      <c r="O116">
        <f t="array" ref="O116">IF(N116=MAX(($N$2:$N$163)*($M$2:$M$163=M116)),1,0)</f>
        <v>0</v>
      </c>
    </row>
    <row r="117" spans="1:15" x14ac:dyDescent="0.25">
      <c r="A117" s="7" t="s">
        <v>234</v>
      </c>
      <c r="B117" s="8" t="s">
        <v>12</v>
      </c>
      <c r="C117" s="9" t="s">
        <v>48</v>
      </c>
      <c r="D117" s="7" t="s">
        <v>170</v>
      </c>
      <c r="E117" s="7">
        <v>1.28</v>
      </c>
      <c r="F117" s="7" t="s">
        <v>230</v>
      </c>
      <c r="G117" s="15" t="s">
        <v>16</v>
      </c>
      <c r="H117" s="11">
        <v>41540.641608796293</v>
      </c>
      <c r="I117" s="12">
        <v>1</v>
      </c>
      <c r="J117" s="7" t="s">
        <v>200</v>
      </c>
      <c r="K117" s="13" t="s">
        <v>94</v>
      </c>
      <c r="L117" s="7"/>
      <c r="M117" s="7" t="str">
        <f t="shared" si="2"/>
        <v>RBA.Services.Jobs.Prime</v>
      </c>
      <c r="N117">
        <f t="shared" si="3"/>
        <v>2091360000</v>
      </c>
      <c r="O117">
        <f t="array" ref="O117">IF(N117=MAX(($N$2:$N$163)*($M$2:$M$163=M117)),1,0)</f>
        <v>0</v>
      </c>
    </row>
    <row r="118" spans="1:15" x14ac:dyDescent="0.25">
      <c r="A118" s="7" t="s">
        <v>235</v>
      </c>
      <c r="B118" s="16" t="s">
        <v>12</v>
      </c>
      <c r="C118" s="23" t="s">
        <v>26</v>
      </c>
      <c r="D118" s="9" t="s">
        <v>98</v>
      </c>
      <c r="E118" s="7">
        <v>1.28</v>
      </c>
      <c r="F118" s="7" t="s">
        <v>236</v>
      </c>
      <c r="G118" s="15" t="s">
        <v>16</v>
      </c>
      <c r="H118" s="11">
        <v>41540.725057870368</v>
      </c>
      <c r="I118" s="12">
        <v>1</v>
      </c>
      <c r="J118" s="7" t="s">
        <v>200</v>
      </c>
      <c r="K118" s="13">
        <v>12.0337</v>
      </c>
      <c r="L118" s="7"/>
      <c r="M118" s="7" t="str">
        <f t="shared" si="2"/>
        <v>RBA.Services.MidasPoster</v>
      </c>
      <c r="N118">
        <f t="shared" si="3"/>
        <v>2091480000</v>
      </c>
      <c r="O118">
        <f t="array" ref="O118">IF(N118=MAX(($N$2:$N$163)*($M$2:$M$163=M118)),1,0)</f>
        <v>1</v>
      </c>
    </row>
    <row r="119" spans="1:15" x14ac:dyDescent="0.25">
      <c r="A119" s="7" t="s">
        <v>237</v>
      </c>
      <c r="B119" s="8" t="s">
        <v>12</v>
      </c>
      <c r="C119" s="9" t="s">
        <v>23</v>
      </c>
      <c r="D119" s="9" t="s">
        <v>49</v>
      </c>
      <c r="E119" s="7">
        <v>1.28</v>
      </c>
      <c r="F119" s="7" t="s">
        <v>238</v>
      </c>
      <c r="G119" s="15" t="s">
        <v>16</v>
      </c>
      <c r="H119" s="11">
        <v>41540.736215277779</v>
      </c>
      <c r="I119" s="12">
        <v>1</v>
      </c>
      <c r="J119" s="7" t="s">
        <v>200</v>
      </c>
      <c r="K119" s="13">
        <v>12.0337</v>
      </c>
      <c r="L119" s="7"/>
      <c r="M119" s="7" t="str">
        <f t="shared" si="2"/>
        <v>RBA.Services.Host.Deposits</v>
      </c>
      <c r="N119">
        <f t="shared" si="3"/>
        <v>2091580000</v>
      </c>
      <c r="O119">
        <f t="array" ref="O119">IF(N119=MAX(($N$2:$N$163)*($M$2:$M$163=M119)),1,0)</f>
        <v>1</v>
      </c>
    </row>
    <row r="120" spans="1:15" x14ac:dyDescent="0.25">
      <c r="A120" s="7" t="s">
        <v>239</v>
      </c>
      <c r="B120" s="8" t="s">
        <v>12</v>
      </c>
      <c r="C120" s="7" t="s">
        <v>210</v>
      </c>
      <c r="D120" s="7"/>
      <c r="E120" s="7">
        <v>1.28</v>
      </c>
      <c r="F120" s="7" t="s">
        <v>238</v>
      </c>
      <c r="G120" s="15" t="s">
        <v>16</v>
      </c>
      <c r="H120" s="11">
        <v>41540.746134259258</v>
      </c>
      <c r="I120" s="12">
        <v>1</v>
      </c>
      <c r="J120" s="7" t="s">
        <v>200</v>
      </c>
      <c r="K120" s="13">
        <v>12.0337</v>
      </c>
      <c r="L120" s="7"/>
      <c r="M120" s="7" t="str">
        <f t="shared" si="2"/>
        <v>ServerMain</v>
      </c>
      <c r="N120">
        <f t="shared" si="3"/>
        <v>2091580000</v>
      </c>
      <c r="O120">
        <f t="array" ref="O120">IF(N120=MAX(($N$2:$N$163)*($M$2:$M$163=M120)),1,0)</f>
        <v>1</v>
      </c>
    </row>
    <row r="121" spans="1:15" x14ac:dyDescent="0.25">
      <c r="A121" s="7" t="s">
        <v>240</v>
      </c>
      <c r="B121" s="8" t="s">
        <v>12</v>
      </c>
      <c r="C121" s="26" t="s">
        <v>232</v>
      </c>
      <c r="D121" s="7"/>
      <c r="E121" s="7">
        <v>1.28</v>
      </c>
      <c r="F121" s="7" t="s">
        <v>241</v>
      </c>
      <c r="G121" s="15" t="s">
        <v>16</v>
      </c>
      <c r="H121" s="11">
        <v>41540.808634259258</v>
      </c>
      <c r="I121" s="12">
        <v>1</v>
      </c>
      <c r="J121" s="7" t="s">
        <v>200</v>
      </c>
      <c r="K121" s="13" t="s">
        <v>94</v>
      </c>
      <c r="L121" s="7"/>
      <c r="M121" s="7" t="str">
        <f t="shared" si="2"/>
        <v xml:space="preserve">AdministrativeTools </v>
      </c>
      <c r="N121">
        <f t="shared" si="3"/>
        <v>2091770000</v>
      </c>
      <c r="O121">
        <f t="array" ref="O121">IF(N121=MAX(($N$2:$N$163)*($M$2:$M$163=M121)),1,0)</f>
        <v>1</v>
      </c>
    </row>
    <row r="122" spans="1:15" x14ac:dyDescent="0.25">
      <c r="A122" s="7" t="s">
        <v>242</v>
      </c>
      <c r="B122" s="8" t="s">
        <v>12</v>
      </c>
      <c r="C122" s="9" t="s">
        <v>23</v>
      </c>
      <c r="D122" s="9" t="s">
        <v>61</v>
      </c>
      <c r="E122" s="7">
        <v>1.28</v>
      </c>
      <c r="F122" s="7" t="s">
        <v>243</v>
      </c>
      <c r="G122" s="15" t="s">
        <v>16</v>
      </c>
      <c r="H122" s="11">
        <v>41540.795532407406</v>
      </c>
      <c r="I122" s="12">
        <v>1</v>
      </c>
      <c r="J122" s="7" t="s">
        <v>200</v>
      </c>
      <c r="K122" s="13" t="s">
        <v>60</v>
      </c>
      <c r="L122" s="7"/>
      <c r="M122" s="7" t="str">
        <f t="shared" si="2"/>
        <v>RBA.Services.Host.Accounts</v>
      </c>
      <c r="N122">
        <f t="shared" si="3"/>
        <v>2091820000</v>
      </c>
      <c r="O122">
        <f t="array" ref="O122">IF(N122=MAX(($N$2:$N$163)*($M$2:$M$163=M122)),1,0)</f>
        <v>0</v>
      </c>
    </row>
    <row r="123" spans="1:15" x14ac:dyDescent="0.25">
      <c r="A123" s="7" t="s">
        <v>244</v>
      </c>
      <c r="B123" s="8" t="s">
        <v>12</v>
      </c>
      <c r="C123" s="9" t="s">
        <v>23</v>
      </c>
      <c r="D123" s="9" t="s">
        <v>61</v>
      </c>
      <c r="E123" s="7">
        <v>1.28</v>
      </c>
      <c r="F123" s="7" t="s">
        <v>245</v>
      </c>
      <c r="G123" s="15" t="s">
        <v>16</v>
      </c>
      <c r="H123" s="11">
        <v>41542.430983796294</v>
      </c>
      <c r="I123" s="12">
        <v>1</v>
      </c>
      <c r="J123" s="7" t="s">
        <v>200</v>
      </c>
      <c r="K123" s="13" t="s">
        <v>60</v>
      </c>
      <c r="L123" s="7"/>
      <c r="M123" s="7" t="str">
        <f t="shared" si="2"/>
        <v>RBA.Services.Host.Accounts</v>
      </c>
      <c r="N123">
        <f t="shared" si="3"/>
        <v>2092070000</v>
      </c>
      <c r="O123">
        <f t="array" ref="O123">IF(N123=MAX(($N$2:$N$163)*($M$2:$M$163=M123)),1,0)</f>
        <v>0</v>
      </c>
    </row>
    <row r="124" spans="1:15" x14ac:dyDescent="0.25">
      <c r="A124" s="7" t="s">
        <v>246</v>
      </c>
      <c r="B124" s="8" t="s">
        <v>39</v>
      </c>
      <c r="C124" s="9" t="s">
        <v>57</v>
      </c>
      <c r="D124" s="9" t="s">
        <v>58</v>
      </c>
      <c r="E124" s="7">
        <v>1.28</v>
      </c>
      <c r="F124" s="7" t="s">
        <v>245</v>
      </c>
      <c r="G124" s="15" t="s">
        <v>16</v>
      </c>
      <c r="H124" s="11">
        <v>41542.436631944445</v>
      </c>
      <c r="I124" s="12">
        <v>1</v>
      </c>
      <c r="J124" s="7" t="s">
        <v>200</v>
      </c>
      <c r="K124" s="13" t="s">
        <v>60</v>
      </c>
      <c r="L124" s="7"/>
      <c r="M124" s="7" t="str">
        <f t="shared" si="2"/>
        <v>SideBySidePlugins.AccountMovementsPlugin</v>
      </c>
      <c r="N124">
        <f t="shared" si="3"/>
        <v>2092070000</v>
      </c>
      <c r="O124">
        <f t="array" ref="O124">IF(N124=MAX(($N$2:$N$163)*($M$2:$M$163=M124)),1,0)</f>
        <v>1</v>
      </c>
    </row>
    <row r="125" spans="1:15" x14ac:dyDescent="0.25">
      <c r="A125" s="7" t="s">
        <v>247</v>
      </c>
      <c r="B125" s="14" t="s">
        <v>50</v>
      </c>
      <c r="C125" s="22" t="s">
        <v>51</v>
      </c>
      <c r="D125" s="7"/>
      <c r="E125" s="7">
        <v>1.28</v>
      </c>
      <c r="F125" s="7" t="s">
        <v>248</v>
      </c>
      <c r="G125" s="15" t="s">
        <v>16</v>
      </c>
      <c r="H125" s="11">
        <v>41542.446145833332</v>
      </c>
      <c r="I125" s="12">
        <v>1</v>
      </c>
      <c r="J125" s="7" t="s">
        <v>200</v>
      </c>
      <c r="K125" s="13" t="s">
        <v>94</v>
      </c>
      <c r="L125" s="7"/>
      <c r="M125" s="7" t="str">
        <f t="shared" si="2"/>
        <v>ICDB</v>
      </c>
      <c r="N125">
        <f t="shared" si="3"/>
        <v>2092100000</v>
      </c>
      <c r="O125">
        <f t="array" ref="O125">IF(N125=MAX(($N$2:$N$163)*($M$2:$M$163=M125)),1,0)</f>
        <v>0</v>
      </c>
    </row>
    <row r="126" spans="1:15" x14ac:dyDescent="0.25">
      <c r="A126" s="7" t="s">
        <v>249</v>
      </c>
      <c r="B126" s="8" t="s">
        <v>12</v>
      </c>
      <c r="C126" s="9" t="s">
        <v>48</v>
      </c>
      <c r="D126" s="9" t="s">
        <v>49</v>
      </c>
      <c r="E126" s="7">
        <v>1.28</v>
      </c>
      <c r="F126" s="7" t="s">
        <v>250</v>
      </c>
      <c r="G126" s="15" t="s">
        <v>16</v>
      </c>
      <c r="H126" s="11">
        <v>41542.668634259258</v>
      </c>
      <c r="I126" s="12">
        <v>1</v>
      </c>
      <c r="J126" s="7" t="s">
        <v>200</v>
      </c>
      <c r="K126" s="13" t="s">
        <v>139</v>
      </c>
      <c r="L126" s="7"/>
      <c r="M126" s="7" t="str">
        <f t="shared" si="2"/>
        <v>RBA.Services.Jobs.Deposits</v>
      </c>
      <c r="N126">
        <f t="shared" si="3"/>
        <v>2092180000</v>
      </c>
      <c r="O126">
        <f t="array" ref="O126">IF(N126=MAX(($N$2:$N$163)*($M$2:$M$163=M126)),1,0)</f>
        <v>0</v>
      </c>
    </row>
    <row r="127" spans="1:15" x14ac:dyDescent="0.25">
      <c r="A127" s="7" t="s">
        <v>251</v>
      </c>
      <c r="B127" s="14" t="s">
        <v>50</v>
      </c>
      <c r="C127" s="22" t="s">
        <v>51</v>
      </c>
      <c r="D127" s="7"/>
      <c r="E127" s="7">
        <v>1.28</v>
      </c>
      <c r="F127" s="7" t="s">
        <v>252</v>
      </c>
      <c r="G127" s="15" t="s">
        <v>16</v>
      </c>
      <c r="H127" s="11">
        <v>41543.405509259261</v>
      </c>
      <c r="I127" s="12">
        <v>1</v>
      </c>
      <c r="J127" s="7" t="s">
        <v>253</v>
      </c>
      <c r="K127" s="13"/>
      <c r="L127" s="7"/>
      <c r="M127" s="7" t="str">
        <f t="shared" si="2"/>
        <v>ICDB</v>
      </c>
      <c r="N127">
        <f t="shared" si="3"/>
        <v>2092320000</v>
      </c>
      <c r="O127">
        <f t="array" ref="O127">IF(N127=MAX(($N$2:$N$163)*($M$2:$M$163=M127)),1,0)</f>
        <v>0</v>
      </c>
    </row>
    <row r="128" spans="1:15" x14ac:dyDescent="0.25">
      <c r="A128" s="7" t="s">
        <v>254</v>
      </c>
      <c r="B128" s="8" t="s">
        <v>12</v>
      </c>
      <c r="C128" s="9" t="s">
        <v>48</v>
      </c>
      <c r="D128" s="7" t="s">
        <v>170</v>
      </c>
      <c r="E128" s="7">
        <v>1.28</v>
      </c>
      <c r="F128" s="7" t="s">
        <v>250</v>
      </c>
      <c r="G128" s="15" t="s">
        <v>16</v>
      </c>
      <c r="H128" s="11">
        <v>41543.474479166667</v>
      </c>
      <c r="I128" s="12">
        <v>1</v>
      </c>
      <c r="J128" s="7" t="s">
        <v>200</v>
      </c>
      <c r="K128" s="13" t="s">
        <v>94</v>
      </c>
      <c r="L128" s="7"/>
      <c r="M128" s="7" t="str">
        <f t="shared" si="2"/>
        <v>RBA.Services.Jobs.Prime</v>
      </c>
      <c r="N128">
        <f t="shared" si="3"/>
        <v>2092180000</v>
      </c>
      <c r="O128">
        <f t="array" ref="O128">IF(N128=MAX(($N$2:$N$163)*($M$2:$M$163=M128)),1,0)</f>
        <v>1</v>
      </c>
    </row>
    <row r="129" spans="1:15" x14ac:dyDescent="0.25">
      <c r="A129" s="7" t="s">
        <v>255</v>
      </c>
      <c r="B129" s="8" t="s">
        <v>12</v>
      </c>
      <c r="C129" s="9" t="s">
        <v>48</v>
      </c>
      <c r="D129" s="7" t="s">
        <v>152</v>
      </c>
      <c r="E129" s="7">
        <v>1.28</v>
      </c>
      <c r="F129" s="7" t="s">
        <v>256</v>
      </c>
      <c r="G129" s="15" t="s">
        <v>16</v>
      </c>
      <c r="H129" s="11">
        <v>41543.477407407408</v>
      </c>
      <c r="I129" s="12">
        <v>1</v>
      </c>
      <c r="J129" s="7" t="s">
        <v>200</v>
      </c>
      <c r="K129" s="13" t="s">
        <v>94</v>
      </c>
      <c r="L129" s="7"/>
      <c r="M129" s="7" t="str">
        <f t="shared" si="2"/>
        <v>RBA.Services.Jobs.WelcomePack</v>
      </c>
      <c r="N129">
        <f t="shared" si="3"/>
        <v>2092350000</v>
      </c>
      <c r="O129">
        <f t="array" ref="O129">IF(N129=MAX(($N$2:$N$163)*($M$2:$M$163=M129)),1,0)</f>
        <v>0</v>
      </c>
    </row>
    <row r="130" spans="1:15" x14ac:dyDescent="0.25">
      <c r="A130" s="7" t="s">
        <v>257</v>
      </c>
      <c r="B130" s="8" t="s">
        <v>12</v>
      </c>
      <c r="C130" s="9" t="s">
        <v>48</v>
      </c>
      <c r="D130" s="7" t="s">
        <v>152</v>
      </c>
      <c r="E130" s="7">
        <v>1.28</v>
      </c>
      <c r="F130" s="7" t="s">
        <v>258</v>
      </c>
      <c r="G130" s="15" t="s">
        <v>16</v>
      </c>
      <c r="H130" s="11">
        <v>41543.713738425926</v>
      </c>
      <c r="I130" s="12">
        <v>1</v>
      </c>
      <c r="J130" s="7" t="s">
        <v>200</v>
      </c>
      <c r="K130" s="13" t="s">
        <v>94</v>
      </c>
      <c r="L130" s="7"/>
      <c r="M130" s="7" t="str">
        <f t="shared" si="2"/>
        <v>RBA.Services.Jobs.WelcomePack</v>
      </c>
      <c r="N130">
        <f t="shared" si="3"/>
        <v>2092430000</v>
      </c>
      <c r="O130">
        <f t="array" ref="O130">IF(N130=MAX(($N$2:$N$163)*($M$2:$M$163=M130)),1,0)</f>
        <v>0</v>
      </c>
    </row>
    <row r="131" spans="1:15" x14ac:dyDescent="0.25">
      <c r="A131" s="7" t="s">
        <v>259</v>
      </c>
      <c r="B131" s="14" t="s">
        <v>50</v>
      </c>
      <c r="C131" s="22" t="s">
        <v>51</v>
      </c>
      <c r="D131" s="7"/>
      <c r="E131" s="7">
        <v>1.28</v>
      </c>
      <c r="F131" s="7" t="s">
        <v>260</v>
      </c>
      <c r="G131" s="15" t="s">
        <v>16</v>
      </c>
      <c r="H131" s="11">
        <v>41543.740324074075</v>
      </c>
      <c r="I131" s="12">
        <v>1</v>
      </c>
      <c r="J131" s="7" t="s">
        <v>200</v>
      </c>
      <c r="K131" s="13" t="s">
        <v>261</v>
      </c>
      <c r="L131" s="7"/>
      <c r="M131" s="7" t="str">
        <f t="shared" ref="M131:M163" si="4">MID(CONCATENATE(C131,".",D131),1,IF(RIGHT(CONCATENATE(C131,".",D131),1)=".",LEN(CONCATENATE(C131,".",D131))-1,LEN(CONCATENATE(C131,".",D131))))</f>
        <v>ICDB</v>
      </c>
      <c r="N131">
        <f t="shared" ref="N131:N163" si="5">IF("0"=RIGHT(F131,1),VALUE(SUBSTITUTE(F131,".",""))*1000,VALUE(SUBSTITUTE(F131,".","")))</f>
        <v>2092480000</v>
      </c>
      <c r="O131">
        <f t="array" ref="O131">IF(N131=MAX(($N$2:$N$163)*($M$2:$M$163=M131)),1,0)</f>
        <v>0</v>
      </c>
    </row>
    <row r="132" spans="1:15" x14ac:dyDescent="0.25">
      <c r="A132" s="7" t="s">
        <v>262</v>
      </c>
      <c r="B132" s="14" t="s">
        <v>50</v>
      </c>
      <c r="C132" s="22" t="s">
        <v>51</v>
      </c>
      <c r="D132" s="7"/>
      <c r="E132" s="7">
        <v>1.28</v>
      </c>
      <c r="F132" s="7" t="s">
        <v>258</v>
      </c>
      <c r="G132" s="15" t="s">
        <v>16</v>
      </c>
      <c r="H132" s="7"/>
      <c r="I132" s="12">
        <v>1</v>
      </c>
      <c r="J132" s="7" t="s">
        <v>253</v>
      </c>
      <c r="K132" s="13"/>
      <c r="L132" s="7"/>
      <c r="M132" s="7" t="str">
        <f t="shared" si="4"/>
        <v>ICDB</v>
      </c>
      <c r="N132">
        <f t="shared" si="5"/>
        <v>2092430000</v>
      </c>
      <c r="O132">
        <f t="array" ref="O132">IF(N132=MAX(($N$2:$N$163)*($M$2:$M$163=M132)),1,0)</f>
        <v>0</v>
      </c>
    </row>
    <row r="133" spans="1:15" x14ac:dyDescent="0.25">
      <c r="A133" s="7" t="s">
        <v>263</v>
      </c>
      <c r="B133" s="8" t="s">
        <v>12</v>
      </c>
      <c r="C133" s="9" t="s">
        <v>48</v>
      </c>
      <c r="D133" s="7" t="s">
        <v>152</v>
      </c>
      <c r="E133" s="7">
        <v>1.28</v>
      </c>
      <c r="F133" s="7" t="s">
        <v>258</v>
      </c>
      <c r="G133" s="15" t="s">
        <v>16</v>
      </c>
      <c r="H133" s="11">
        <v>41543.713738425926</v>
      </c>
      <c r="I133" s="12">
        <v>1</v>
      </c>
      <c r="J133" s="7" t="s">
        <v>200</v>
      </c>
      <c r="K133" s="13" t="s">
        <v>94</v>
      </c>
      <c r="L133" s="7"/>
      <c r="M133" s="7" t="str">
        <f t="shared" si="4"/>
        <v>RBA.Services.Jobs.WelcomePack</v>
      </c>
      <c r="N133">
        <f t="shared" si="5"/>
        <v>2092430000</v>
      </c>
      <c r="O133">
        <f t="array" ref="O133">IF(N133=MAX(($N$2:$N$163)*($M$2:$M$163=M133)),1,0)</f>
        <v>0</v>
      </c>
    </row>
    <row r="134" spans="1:15" x14ac:dyDescent="0.25">
      <c r="A134" s="7" t="s">
        <v>264</v>
      </c>
      <c r="B134" s="8" t="s">
        <v>26</v>
      </c>
      <c r="C134" s="9" t="s">
        <v>92</v>
      </c>
      <c r="D134" s="7"/>
      <c r="E134" s="7">
        <v>1.28</v>
      </c>
      <c r="F134" s="7" t="s">
        <v>265</v>
      </c>
      <c r="G134" s="15" t="s">
        <v>16</v>
      </c>
      <c r="H134" s="11">
        <v>41544.77202546296</v>
      </c>
      <c r="I134" s="12">
        <v>1</v>
      </c>
      <c r="J134" s="7" t="s">
        <v>200</v>
      </c>
      <c r="K134" s="13" t="s">
        <v>94</v>
      </c>
      <c r="L134" s="7"/>
      <c r="M134" s="7" t="str">
        <f t="shared" si="4"/>
        <v>Cards</v>
      </c>
      <c r="N134">
        <f t="shared" si="5"/>
        <v>2092620000</v>
      </c>
      <c r="O134">
        <f t="array" ref="O134">IF(N134=MAX(($N$2:$N$163)*($M$2:$M$163=M134)),1,0)</f>
        <v>0</v>
      </c>
    </row>
    <row r="135" spans="1:15" x14ac:dyDescent="0.25">
      <c r="A135" s="7" t="s">
        <v>266</v>
      </c>
      <c r="B135" s="14" t="s">
        <v>50</v>
      </c>
      <c r="C135" s="22" t="s">
        <v>51</v>
      </c>
      <c r="D135" s="7"/>
      <c r="E135" s="7">
        <v>1.28</v>
      </c>
      <c r="F135" s="7" t="s">
        <v>267</v>
      </c>
      <c r="G135" s="15" t="s">
        <v>16</v>
      </c>
      <c r="H135" s="11">
        <v>41547.419872685183</v>
      </c>
      <c r="I135" s="12">
        <v>1</v>
      </c>
      <c r="J135" s="7" t="s">
        <v>32</v>
      </c>
      <c r="K135" s="13" t="s">
        <v>94</v>
      </c>
      <c r="L135" s="7"/>
      <c r="M135" s="7" t="str">
        <f t="shared" si="4"/>
        <v>ICDB</v>
      </c>
      <c r="N135">
        <f t="shared" si="5"/>
        <v>2092640000</v>
      </c>
      <c r="O135">
        <f t="array" ref="O135">IF(N135=MAX(($N$2:$N$163)*($M$2:$M$163=M135)),1,0)</f>
        <v>0</v>
      </c>
    </row>
    <row r="136" spans="1:15" x14ac:dyDescent="0.25">
      <c r="A136" s="7" t="s">
        <v>268</v>
      </c>
      <c r="B136" s="14" t="s">
        <v>50</v>
      </c>
      <c r="C136" s="22" t="s">
        <v>51</v>
      </c>
      <c r="D136" s="7"/>
      <c r="E136" s="7">
        <v>1.28</v>
      </c>
      <c r="F136" s="7" t="s">
        <v>269</v>
      </c>
      <c r="G136" s="15" t="s">
        <v>16</v>
      </c>
      <c r="H136" s="11">
        <v>41547.595347222225</v>
      </c>
      <c r="I136" s="12">
        <v>1</v>
      </c>
      <c r="J136" s="7" t="s">
        <v>32</v>
      </c>
      <c r="K136" s="13" t="s">
        <v>94</v>
      </c>
      <c r="L136" s="7"/>
      <c r="M136" s="7" t="str">
        <f t="shared" si="4"/>
        <v>ICDB</v>
      </c>
      <c r="N136">
        <f t="shared" si="5"/>
        <v>2092749288</v>
      </c>
      <c r="O136">
        <f t="array" ref="O136">IF(N136=MAX(($N$2:$N$163)*($M$2:$M$163=M136)),1,0)</f>
        <v>0</v>
      </c>
    </row>
    <row r="137" spans="1:15" x14ac:dyDescent="0.25">
      <c r="A137" s="7" t="s">
        <v>270</v>
      </c>
      <c r="B137" s="8" t="s">
        <v>12</v>
      </c>
      <c r="C137" s="9" t="s">
        <v>23</v>
      </c>
      <c r="D137" s="9" t="s">
        <v>61</v>
      </c>
      <c r="E137" s="7">
        <v>1.28</v>
      </c>
      <c r="F137" s="7" t="s">
        <v>271</v>
      </c>
      <c r="G137" s="15" t="s">
        <v>16</v>
      </c>
      <c r="H137" s="11">
        <v>41547.696712962963</v>
      </c>
      <c r="I137" s="12">
        <v>1</v>
      </c>
      <c r="J137" s="7" t="s">
        <v>32</v>
      </c>
      <c r="K137" s="13" t="s">
        <v>60</v>
      </c>
      <c r="L137" s="7"/>
      <c r="M137" s="7" t="str">
        <f t="shared" si="4"/>
        <v>RBA.Services.Host.Accounts</v>
      </c>
      <c r="N137">
        <f t="shared" si="5"/>
        <v>2092749303</v>
      </c>
      <c r="O137">
        <f t="array" ref="O137">IF(N137=MAX(($N$2:$N$163)*($M$2:$M$163=M137)),1,0)</f>
        <v>1</v>
      </c>
    </row>
    <row r="138" spans="1:15" x14ac:dyDescent="0.25">
      <c r="A138" s="7" t="s">
        <v>272</v>
      </c>
      <c r="B138" s="8" t="s">
        <v>12</v>
      </c>
      <c r="C138" s="9" t="s">
        <v>48</v>
      </c>
      <c r="D138" s="9" t="s">
        <v>49</v>
      </c>
      <c r="E138" s="7">
        <v>1.28</v>
      </c>
      <c r="F138" s="7" t="s">
        <v>273</v>
      </c>
      <c r="G138" s="15" t="s">
        <v>16</v>
      </c>
      <c r="H138" s="11">
        <v>41547.77270833333</v>
      </c>
      <c r="I138" s="12">
        <v>1</v>
      </c>
      <c r="J138" s="7" t="s">
        <v>32</v>
      </c>
      <c r="K138" s="13" t="s">
        <v>139</v>
      </c>
      <c r="L138" s="7"/>
      <c r="M138" s="7" t="str">
        <f t="shared" si="4"/>
        <v>RBA.Services.Jobs.Deposits</v>
      </c>
      <c r="N138">
        <f t="shared" si="5"/>
        <v>2092749312</v>
      </c>
      <c r="O138">
        <f t="array" ref="O138">IF(N138=MAX(($N$2:$N$163)*($M$2:$M$163=M138)),1,0)</f>
        <v>0</v>
      </c>
    </row>
    <row r="139" spans="1:15" x14ac:dyDescent="0.25">
      <c r="A139" s="7" t="s">
        <v>274</v>
      </c>
      <c r="B139" s="8" t="s">
        <v>12</v>
      </c>
      <c r="C139" s="9" t="s">
        <v>48</v>
      </c>
      <c r="D139" s="7" t="s">
        <v>152</v>
      </c>
      <c r="E139" s="7">
        <v>1.28</v>
      </c>
      <c r="F139" s="7" t="s">
        <v>275</v>
      </c>
      <c r="G139" s="15" t="s">
        <v>16</v>
      </c>
      <c r="H139" s="11">
        <v>41548.402395833335</v>
      </c>
      <c r="I139" s="12">
        <v>1</v>
      </c>
      <c r="J139" s="7" t="s">
        <v>32</v>
      </c>
      <c r="K139" s="13" t="s">
        <v>154</v>
      </c>
      <c r="L139" s="7"/>
      <c r="M139" s="7" t="str">
        <f t="shared" si="4"/>
        <v>RBA.Services.Jobs.WelcomePack</v>
      </c>
      <c r="N139">
        <f t="shared" si="5"/>
        <v>2092749325</v>
      </c>
      <c r="O139">
        <f t="array" ref="O139">IF(N139=MAX(($N$2:$N$163)*($M$2:$M$163=M139)),1,0)</f>
        <v>0</v>
      </c>
    </row>
    <row r="140" spans="1:15" x14ac:dyDescent="0.25">
      <c r="A140" s="7" t="s">
        <v>276</v>
      </c>
      <c r="B140" s="8" t="s">
        <v>26</v>
      </c>
      <c r="C140" s="9" t="s">
        <v>92</v>
      </c>
      <c r="D140" s="7"/>
      <c r="E140" s="7">
        <v>1.28</v>
      </c>
      <c r="F140" s="7" t="s">
        <v>277</v>
      </c>
      <c r="G140" s="15" t="s">
        <v>16</v>
      </c>
      <c r="H140" s="11">
        <v>41548.633298611108</v>
      </c>
      <c r="I140" s="12">
        <v>1</v>
      </c>
      <c r="J140" s="7" t="s">
        <v>32</v>
      </c>
      <c r="K140" s="13" t="s">
        <v>94</v>
      </c>
      <c r="L140" s="7"/>
      <c r="M140" s="7" t="str">
        <f t="shared" si="4"/>
        <v>Cards</v>
      </c>
      <c r="N140">
        <f t="shared" si="5"/>
        <v>2092749348</v>
      </c>
      <c r="O140">
        <f t="array" ref="O140">IF(N140=MAX(($N$2:$N$163)*($M$2:$M$163=M140)),1,0)</f>
        <v>0</v>
      </c>
    </row>
    <row r="141" spans="1:15" x14ac:dyDescent="0.25">
      <c r="A141" s="7" t="s">
        <v>278</v>
      </c>
      <c r="B141" s="14" t="s">
        <v>50</v>
      </c>
      <c r="C141" s="22" t="s">
        <v>51</v>
      </c>
      <c r="D141" s="7"/>
      <c r="E141" s="7">
        <v>1.28</v>
      </c>
      <c r="F141" s="7" t="s">
        <v>279</v>
      </c>
      <c r="G141" s="15" t="s">
        <v>16</v>
      </c>
      <c r="H141" s="11">
        <v>41548.688356481478</v>
      </c>
      <c r="I141" s="12">
        <v>1</v>
      </c>
      <c r="J141" s="7" t="s">
        <v>32</v>
      </c>
      <c r="K141" s="13" t="s">
        <v>261</v>
      </c>
      <c r="L141" s="7"/>
      <c r="M141" s="7" t="str">
        <f t="shared" si="4"/>
        <v>ICDB</v>
      </c>
      <c r="N141">
        <f t="shared" si="5"/>
        <v>2093470000</v>
      </c>
      <c r="O141">
        <f t="array" ref="O141">IF(N141=MAX(($N$2:$N$163)*($M$2:$M$163=M141)),1,0)</f>
        <v>1</v>
      </c>
    </row>
    <row r="142" spans="1:15" x14ac:dyDescent="0.25">
      <c r="A142" s="7" t="s">
        <v>280</v>
      </c>
      <c r="B142" s="14" t="s">
        <v>50</v>
      </c>
      <c r="C142" s="22" t="s">
        <v>51</v>
      </c>
      <c r="D142" s="7"/>
      <c r="E142" s="7">
        <v>1.28</v>
      </c>
      <c r="F142" s="7" t="s">
        <v>281</v>
      </c>
      <c r="G142" s="15" t="s">
        <v>16</v>
      </c>
      <c r="H142" s="11">
        <v>41549.465416666666</v>
      </c>
      <c r="I142" s="12">
        <v>1</v>
      </c>
      <c r="J142" s="7" t="s">
        <v>32</v>
      </c>
      <c r="K142" s="13" t="s">
        <v>94</v>
      </c>
      <c r="L142" s="7"/>
      <c r="M142" s="7" t="str">
        <f t="shared" si="4"/>
        <v>ICDB</v>
      </c>
      <c r="N142">
        <f t="shared" si="5"/>
        <v>2092749371</v>
      </c>
      <c r="O142">
        <f t="array" ref="O142">IF(N142=MAX(($N$2:$N$163)*($M$2:$M$163=M142)),1,0)</f>
        <v>0</v>
      </c>
    </row>
    <row r="143" spans="1:15" x14ac:dyDescent="0.25">
      <c r="A143" s="7" t="s">
        <v>282</v>
      </c>
      <c r="B143" s="8" t="s">
        <v>26</v>
      </c>
      <c r="C143" s="9" t="s">
        <v>92</v>
      </c>
      <c r="D143" s="7"/>
      <c r="E143" s="7">
        <v>1.28</v>
      </c>
      <c r="F143" s="7" t="s">
        <v>283</v>
      </c>
      <c r="G143" s="15" t="s">
        <v>16</v>
      </c>
      <c r="H143" s="11">
        <v>41549.690729166665</v>
      </c>
      <c r="I143" s="12">
        <v>1</v>
      </c>
      <c r="J143" s="7" t="s">
        <v>32</v>
      </c>
      <c r="K143" s="13" t="s">
        <v>94</v>
      </c>
      <c r="L143" s="7"/>
      <c r="M143" s="7" t="str">
        <f t="shared" si="4"/>
        <v>Cards</v>
      </c>
      <c r="N143">
        <f t="shared" si="5"/>
        <v>2092749387</v>
      </c>
      <c r="O143">
        <f t="array" ref="O143">IF(N143=MAX(($N$2:$N$163)*($M$2:$M$163=M143)),1,0)</f>
        <v>0</v>
      </c>
    </row>
    <row r="144" spans="1:15" x14ac:dyDescent="0.25">
      <c r="A144" s="7" t="s">
        <v>284</v>
      </c>
      <c r="B144" s="8" t="s">
        <v>12</v>
      </c>
      <c r="C144" s="9" t="s">
        <v>48</v>
      </c>
      <c r="D144" s="9" t="s">
        <v>49</v>
      </c>
      <c r="E144" s="7">
        <v>1.28</v>
      </c>
      <c r="F144" s="7" t="s">
        <v>285</v>
      </c>
      <c r="G144" s="15" t="s">
        <v>16</v>
      </c>
      <c r="H144" s="11">
        <v>41549.767372685186</v>
      </c>
      <c r="I144" s="12">
        <v>1</v>
      </c>
      <c r="J144" s="7" t="s">
        <v>32</v>
      </c>
      <c r="K144" s="13" t="s">
        <v>139</v>
      </c>
      <c r="L144" s="7"/>
      <c r="M144" s="7" t="str">
        <f t="shared" si="4"/>
        <v>RBA.Services.Jobs.Deposits</v>
      </c>
      <c r="N144">
        <f t="shared" si="5"/>
        <v>2092749398</v>
      </c>
      <c r="O144">
        <f t="array" ref="O144">IF(N144=MAX(($N$2:$N$163)*($M$2:$M$163=M144)),1,0)</f>
        <v>1</v>
      </c>
    </row>
    <row r="145" spans="1:15" x14ac:dyDescent="0.25">
      <c r="A145" s="7" t="s">
        <v>286</v>
      </c>
      <c r="B145" s="14" t="s">
        <v>50</v>
      </c>
      <c r="C145" s="22" t="s">
        <v>51</v>
      </c>
      <c r="D145" s="7"/>
      <c r="E145" s="7">
        <v>1.28</v>
      </c>
      <c r="F145" s="7" t="s">
        <v>287</v>
      </c>
      <c r="G145" s="15" t="s">
        <v>16</v>
      </c>
      <c r="H145" s="11">
        <v>41550.406574074077</v>
      </c>
      <c r="I145" s="12">
        <v>1</v>
      </c>
      <c r="J145" s="7" t="s">
        <v>32</v>
      </c>
      <c r="K145" s="13" t="s">
        <v>94</v>
      </c>
      <c r="L145" s="7"/>
      <c r="M145" s="7" t="str">
        <f t="shared" si="4"/>
        <v>ICDB</v>
      </c>
      <c r="N145">
        <f t="shared" si="5"/>
        <v>2092749402</v>
      </c>
      <c r="O145">
        <f t="array" ref="O145">IF(N145=MAX(($N$2:$N$163)*($M$2:$M$163=M145)),1,0)</f>
        <v>0</v>
      </c>
    </row>
    <row r="146" spans="1:15" x14ac:dyDescent="0.25">
      <c r="A146" s="7" t="s">
        <v>288</v>
      </c>
      <c r="B146" s="14" t="s">
        <v>50</v>
      </c>
      <c r="C146" s="22" t="s">
        <v>51</v>
      </c>
      <c r="D146" s="7"/>
      <c r="E146" s="7">
        <v>1.28</v>
      </c>
      <c r="F146" s="7" t="s">
        <v>289</v>
      </c>
      <c r="G146" s="15" t="s">
        <v>16</v>
      </c>
      <c r="H146" s="11">
        <v>41550.622314814813</v>
      </c>
      <c r="I146" s="12">
        <v>1</v>
      </c>
      <c r="J146" s="7" t="s">
        <v>32</v>
      </c>
      <c r="K146" s="13" t="s">
        <v>94</v>
      </c>
      <c r="L146" s="7"/>
      <c r="M146" s="7" t="str">
        <f t="shared" si="4"/>
        <v>ICDB</v>
      </c>
      <c r="N146">
        <f t="shared" si="5"/>
        <v>2092749422</v>
      </c>
      <c r="O146">
        <f t="array" ref="O146">IF(N146=MAX(($N$2:$N$163)*($M$2:$M$163=M146)),1,0)</f>
        <v>0</v>
      </c>
    </row>
    <row r="147" spans="1:15" x14ac:dyDescent="0.25">
      <c r="A147" s="7" t="s">
        <v>290</v>
      </c>
      <c r="B147" s="14" t="s">
        <v>50</v>
      </c>
      <c r="C147" s="22" t="s">
        <v>51</v>
      </c>
      <c r="D147" s="7"/>
      <c r="E147" s="7">
        <v>1.28</v>
      </c>
      <c r="F147" s="7" t="s">
        <v>291</v>
      </c>
      <c r="G147" s="15" t="s">
        <v>16</v>
      </c>
      <c r="H147" s="11">
        <v>41551.55369212963</v>
      </c>
      <c r="I147" s="12">
        <v>1</v>
      </c>
      <c r="J147" s="7" t="s">
        <v>32</v>
      </c>
      <c r="K147" s="13" t="s">
        <v>94</v>
      </c>
      <c r="L147" s="7"/>
      <c r="M147" s="7" t="str">
        <f t="shared" si="4"/>
        <v>ICDB</v>
      </c>
      <c r="N147">
        <f t="shared" si="5"/>
        <v>2092749444</v>
      </c>
      <c r="O147">
        <f t="array" ref="O147">IF(N147=MAX(($N$2:$N$163)*($M$2:$M$163=M147)),1,0)</f>
        <v>0</v>
      </c>
    </row>
    <row r="148" spans="1:15" x14ac:dyDescent="0.25">
      <c r="A148" s="7" t="s">
        <v>292</v>
      </c>
      <c r="B148" s="8" t="s">
        <v>12</v>
      </c>
      <c r="C148" s="9" t="s">
        <v>48</v>
      </c>
      <c r="D148" s="7" t="s">
        <v>152</v>
      </c>
      <c r="E148" s="7">
        <v>1.28</v>
      </c>
      <c r="F148" s="7" t="s">
        <v>293</v>
      </c>
      <c r="G148" s="15" t="s">
        <v>16</v>
      </c>
      <c r="H148" s="11">
        <v>41551.691655092596</v>
      </c>
      <c r="I148" s="12">
        <v>1</v>
      </c>
      <c r="J148" s="7" t="s">
        <v>32</v>
      </c>
      <c r="K148" s="13" t="s">
        <v>154</v>
      </c>
      <c r="L148" s="7"/>
      <c r="M148" s="7" t="str">
        <f t="shared" si="4"/>
        <v>RBA.Services.Jobs.WelcomePack</v>
      </c>
      <c r="N148">
        <f t="shared" si="5"/>
        <v>2092749454</v>
      </c>
      <c r="O148">
        <f t="array" ref="O148">IF(N148=MAX(($N$2:$N$163)*($M$2:$M$163=M148)),1,0)</f>
        <v>0</v>
      </c>
    </row>
    <row r="149" spans="1:15" x14ac:dyDescent="0.25">
      <c r="A149" s="7" t="s">
        <v>294</v>
      </c>
      <c r="B149" s="14" t="s">
        <v>12</v>
      </c>
      <c r="C149" s="9" t="s">
        <v>26</v>
      </c>
      <c r="D149" s="7" t="s">
        <v>295</v>
      </c>
      <c r="E149" s="7">
        <v>1.28</v>
      </c>
      <c r="F149" s="7" t="s">
        <v>296</v>
      </c>
      <c r="G149" s="15" t="s">
        <v>16</v>
      </c>
      <c r="H149" s="11">
        <v>41551.778946759259</v>
      </c>
      <c r="I149" s="12">
        <v>1</v>
      </c>
      <c r="J149" s="7" t="s">
        <v>32</v>
      </c>
      <c r="K149" s="13" t="s">
        <v>297</v>
      </c>
      <c r="L149" s="7"/>
      <c r="M149" s="7" t="str">
        <f t="shared" si="4"/>
        <v>RBA.Services.Cobranding.Web</v>
      </c>
      <c r="N149">
        <f t="shared" si="5"/>
        <v>10243</v>
      </c>
      <c r="O149">
        <f t="array" ref="O149">IF(N149=MAX(($N$2:$N$163)*($M$2:$M$163=M149)),1,0)</f>
        <v>1</v>
      </c>
    </row>
    <row r="150" spans="1:15" x14ac:dyDescent="0.25">
      <c r="A150" s="7" t="s">
        <v>298</v>
      </c>
      <c r="B150" s="8" t="s">
        <v>12</v>
      </c>
      <c r="C150" s="9" t="s">
        <v>48</v>
      </c>
      <c r="D150" s="7" t="s">
        <v>152</v>
      </c>
      <c r="E150" s="7">
        <v>1.28</v>
      </c>
      <c r="F150" s="7" t="s">
        <v>299</v>
      </c>
      <c r="G150" s="15" t="s">
        <v>16</v>
      </c>
      <c r="H150" s="11">
        <v>41552.562962962962</v>
      </c>
      <c r="I150" s="12">
        <v>1</v>
      </c>
      <c r="J150" s="7" t="s">
        <v>253</v>
      </c>
      <c r="K150" s="13" t="s">
        <v>154</v>
      </c>
      <c r="L150" s="7"/>
      <c r="M150" s="7" t="str">
        <f t="shared" si="4"/>
        <v>RBA.Services.Jobs.WelcomePack</v>
      </c>
      <c r="N150">
        <f t="shared" si="5"/>
        <v>2092749461</v>
      </c>
      <c r="O150">
        <f t="array" ref="O150">IF(N150=MAX(($N$2:$N$163)*($M$2:$M$163=M150)),1,0)</f>
        <v>0</v>
      </c>
    </row>
    <row r="151" spans="1:15" x14ac:dyDescent="0.25">
      <c r="A151" s="7" t="s">
        <v>300</v>
      </c>
      <c r="B151" s="14" t="s">
        <v>50</v>
      </c>
      <c r="C151" s="22" t="s">
        <v>51</v>
      </c>
      <c r="D151" s="7"/>
      <c r="E151" s="7">
        <v>1.28</v>
      </c>
      <c r="F151" s="7" t="s">
        <v>301</v>
      </c>
      <c r="G151" s="15" t="s">
        <v>16</v>
      </c>
      <c r="H151" s="11">
        <v>41554.408125000002</v>
      </c>
      <c r="I151" s="12">
        <v>1</v>
      </c>
      <c r="J151" s="7" t="s">
        <v>32</v>
      </c>
      <c r="K151" s="13" t="s">
        <v>94</v>
      </c>
      <c r="L151" s="7"/>
      <c r="M151" s="7" t="str">
        <f t="shared" si="4"/>
        <v>ICDB</v>
      </c>
      <c r="N151">
        <f t="shared" si="5"/>
        <v>2092749463</v>
      </c>
      <c r="O151">
        <f t="array" ref="O151">IF(N151=MAX(($N$2:$N$163)*($M$2:$M$163=M151)),1,0)</f>
        <v>0</v>
      </c>
    </row>
    <row r="152" spans="1:15" x14ac:dyDescent="0.25">
      <c r="A152" s="7" t="s">
        <v>302</v>
      </c>
      <c r="B152" s="14" t="s">
        <v>50</v>
      </c>
      <c r="C152" s="22" t="s">
        <v>51</v>
      </c>
      <c r="D152" s="7"/>
      <c r="E152" s="7">
        <v>1.28</v>
      </c>
      <c r="F152" s="7" t="s">
        <v>303</v>
      </c>
      <c r="G152" s="15" t="s">
        <v>16</v>
      </c>
      <c r="H152" s="11">
        <v>41554.536932870367</v>
      </c>
      <c r="I152" s="12">
        <v>1</v>
      </c>
      <c r="J152" s="7" t="s">
        <v>32</v>
      </c>
      <c r="K152" s="13" t="s">
        <v>261</v>
      </c>
      <c r="L152" s="7"/>
      <c r="M152" s="7" t="str">
        <f t="shared" si="4"/>
        <v>ICDB</v>
      </c>
      <c r="N152">
        <f t="shared" si="5"/>
        <v>2092749474</v>
      </c>
      <c r="O152">
        <f t="array" ref="O152">IF(N152=MAX(($N$2:$N$163)*($M$2:$M$163=M152)),1,0)</f>
        <v>0</v>
      </c>
    </row>
    <row r="153" spans="1:15" x14ac:dyDescent="0.25">
      <c r="A153" s="7" t="s">
        <v>304</v>
      </c>
      <c r="B153" s="8" t="s">
        <v>12</v>
      </c>
      <c r="C153" s="9" t="s">
        <v>48</v>
      </c>
      <c r="D153" s="7" t="s">
        <v>152</v>
      </c>
      <c r="E153" s="7">
        <v>1.28</v>
      </c>
      <c r="F153" s="7" t="s">
        <v>305</v>
      </c>
      <c r="G153" s="15" t="s">
        <v>16</v>
      </c>
      <c r="H153" s="11">
        <v>41554.565011574072</v>
      </c>
      <c r="I153" s="12">
        <v>1</v>
      </c>
      <c r="J153" s="7" t="s">
        <v>32</v>
      </c>
      <c r="K153" s="13" t="s">
        <v>154</v>
      </c>
      <c r="L153" s="7"/>
      <c r="M153" s="7" t="str">
        <f t="shared" si="4"/>
        <v>RBA.Services.Jobs.WelcomePack</v>
      </c>
      <c r="N153">
        <f t="shared" si="5"/>
        <v>2092749477</v>
      </c>
      <c r="O153">
        <f t="array" ref="O153">IF(N153=MAX(($N$2:$N$163)*($M$2:$M$163=M153)),1,0)</f>
        <v>0</v>
      </c>
    </row>
    <row r="154" spans="1:15" x14ac:dyDescent="0.25">
      <c r="A154" s="7" t="s">
        <v>306</v>
      </c>
      <c r="B154" s="8" t="s">
        <v>12</v>
      </c>
      <c r="C154" s="9" t="s">
        <v>48</v>
      </c>
      <c r="D154" s="7" t="s">
        <v>152</v>
      </c>
      <c r="E154" s="7">
        <v>1.28</v>
      </c>
      <c r="F154" s="7" t="s">
        <v>307</v>
      </c>
      <c r="G154" s="15" t="s">
        <v>16</v>
      </c>
      <c r="H154" s="11">
        <v>41554.709282407406</v>
      </c>
      <c r="I154" s="12">
        <v>1</v>
      </c>
      <c r="J154" s="7" t="s">
        <v>32</v>
      </c>
      <c r="K154" s="13" t="s">
        <v>154</v>
      </c>
      <c r="L154" s="7"/>
      <c r="M154" s="7" t="str">
        <f t="shared" si="4"/>
        <v>RBA.Services.Jobs.WelcomePack</v>
      </c>
      <c r="N154">
        <f t="shared" si="5"/>
        <v>2092749485</v>
      </c>
      <c r="O154">
        <f t="array" ref="O154">IF(N154=MAX(($N$2:$N$163)*($M$2:$M$163=M154)),1,0)</f>
        <v>0</v>
      </c>
    </row>
    <row r="155" spans="1:15" x14ac:dyDescent="0.25">
      <c r="A155" s="7" t="s">
        <v>308</v>
      </c>
      <c r="B155" s="14" t="s">
        <v>50</v>
      </c>
      <c r="C155" s="22" t="s">
        <v>51</v>
      </c>
      <c r="D155" s="7"/>
      <c r="E155" s="7">
        <v>1.28</v>
      </c>
      <c r="F155" s="7" t="s">
        <v>309</v>
      </c>
      <c r="G155" s="15" t="s">
        <v>16</v>
      </c>
      <c r="H155" s="11">
        <v>41554.779768518521</v>
      </c>
      <c r="I155" s="12">
        <v>1</v>
      </c>
      <c r="J155" s="7" t="s">
        <v>32</v>
      </c>
      <c r="K155" s="13" t="s">
        <v>94</v>
      </c>
      <c r="L155" s="7"/>
      <c r="M155" s="7" t="str">
        <f t="shared" si="4"/>
        <v>ICDB</v>
      </c>
      <c r="N155">
        <f t="shared" si="5"/>
        <v>2092749493</v>
      </c>
      <c r="O155">
        <f t="array" ref="O155">IF(N155=MAX(($N$2:$N$163)*($M$2:$M$163=M155)),1,0)</f>
        <v>0</v>
      </c>
    </row>
    <row r="156" spans="1:15" x14ac:dyDescent="0.25">
      <c r="A156" s="7" t="s">
        <v>310</v>
      </c>
      <c r="B156" s="8" t="s">
        <v>311</v>
      </c>
      <c r="C156" s="9" t="s">
        <v>92</v>
      </c>
      <c r="D156" s="7"/>
      <c r="E156" s="7">
        <v>1.28</v>
      </c>
      <c r="F156" s="7" t="s">
        <v>312</v>
      </c>
      <c r="G156" s="15" t="s">
        <v>16</v>
      </c>
      <c r="H156" s="11">
        <v>41555.602581018517</v>
      </c>
      <c r="I156" s="12">
        <v>-1</v>
      </c>
      <c r="J156" s="7" t="s">
        <v>32</v>
      </c>
      <c r="K156" s="13" t="s">
        <v>313</v>
      </c>
      <c r="L156" s="7"/>
      <c r="M156" s="7" t="str">
        <f t="shared" si="4"/>
        <v>Cards</v>
      </c>
      <c r="N156">
        <f t="shared" si="5"/>
        <v>2092749485</v>
      </c>
      <c r="O156">
        <f t="array" ref="O156">IF(N156=MAX(($N$2:$N$163)*($M$2:$M$163=M156)),1,0)</f>
        <v>1</v>
      </c>
    </row>
    <row r="157" spans="1:15" x14ac:dyDescent="0.25">
      <c r="A157" s="7" t="s">
        <v>314</v>
      </c>
      <c r="B157" s="8" t="s">
        <v>12</v>
      </c>
      <c r="C157" s="9" t="s">
        <v>48</v>
      </c>
      <c r="D157" s="7" t="s">
        <v>152</v>
      </c>
      <c r="E157" s="7">
        <v>1.28</v>
      </c>
      <c r="F157" s="7" t="s">
        <v>315</v>
      </c>
      <c r="G157" s="15" t="s">
        <v>16</v>
      </c>
      <c r="H157" s="11">
        <v>41555.634594907409</v>
      </c>
      <c r="I157" s="12">
        <v>0</v>
      </c>
      <c r="J157" s="7" t="s">
        <v>32</v>
      </c>
      <c r="K157" s="13" t="s">
        <v>154</v>
      </c>
      <c r="L157" s="7" t="s">
        <v>316</v>
      </c>
      <c r="M157" s="7" t="str">
        <f t="shared" si="4"/>
        <v>RBA.Services.Jobs.WelcomePack</v>
      </c>
      <c r="N157">
        <f t="shared" si="5"/>
        <v>2092749514</v>
      </c>
      <c r="O157">
        <f t="array" ref="O157">IF(N157=MAX(($N$2:$N$163)*($M$2:$M$163=M157)),1,0)</f>
        <v>0</v>
      </c>
    </row>
    <row r="158" spans="1:15" x14ac:dyDescent="0.25">
      <c r="A158" s="7" t="s">
        <v>317</v>
      </c>
      <c r="B158" s="14" t="s">
        <v>50</v>
      </c>
      <c r="C158" s="22" t="s">
        <v>51</v>
      </c>
      <c r="D158" s="7"/>
      <c r="E158" s="7">
        <v>1.28</v>
      </c>
      <c r="F158" s="7" t="s">
        <v>318</v>
      </c>
      <c r="G158" s="15" t="s">
        <v>16</v>
      </c>
      <c r="H158" s="11">
        <v>41555.741956018515</v>
      </c>
      <c r="I158" s="12">
        <v>1</v>
      </c>
      <c r="J158" s="7" t="s">
        <v>32</v>
      </c>
      <c r="K158" s="13" t="s">
        <v>146</v>
      </c>
      <c r="L158" s="7"/>
      <c r="M158" s="7" t="str">
        <f t="shared" si="4"/>
        <v>ICDB</v>
      </c>
      <c r="N158">
        <f t="shared" si="5"/>
        <v>2092749528</v>
      </c>
      <c r="O158">
        <f t="array" ref="O158">IF(N158=MAX(($N$2:$N$163)*($M$2:$M$163=M158)),1,0)</f>
        <v>0</v>
      </c>
    </row>
    <row r="159" spans="1:15" x14ac:dyDescent="0.25">
      <c r="A159" s="7" t="s">
        <v>319</v>
      </c>
      <c r="B159" s="14" t="s">
        <v>50</v>
      </c>
      <c r="C159" s="26" t="s">
        <v>62</v>
      </c>
      <c r="D159" s="7" t="s">
        <v>320</v>
      </c>
      <c r="E159" s="7">
        <v>1.28</v>
      </c>
      <c r="F159" s="7" t="s">
        <v>321</v>
      </c>
      <c r="G159" s="15" t="s">
        <v>16</v>
      </c>
      <c r="H159" s="11">
        <v>41556.50949074074</v>
      </c>
      <c r="I159" s="12">
        <v>-1</v>
      </c>
      <c r="J159" s="7" t="s">
        <v>32</v>
      </c>
      <c r="K159" s="13" t="s">
        <v>154</v>
      </c>
      <c r="L159" s="7"/>
      <c r="M159" s="7" t="str">
        <f t="shared" si="4"/>
        <v>Templates.TariffCC.pdf</v>
      </c>
      <c r="N159">
        <f t="shared" si="5"/>
        <v>2092749539</v>
      </c>
      <c r="O159">
        <f t="array" ref="O159">IF(N159=MAX(($N$2:$N$163)*($M$2:$M$163=M159)),1,0)</f>
        <v>1</v>
      </c>
    </row>
    <row r="160" spans="1:15" x14ac:dyDescent="0.25">
      <c r="A160" s="7" t="s">
        <v>319</v>
      </c>
      <c r="B160" s="14" t="s">
        <v>50</v>
      </c>
      <c r="C160" s="26" t="s">
        <v>62</v>
      </c>
      <c r="D160" s="7" t="s">
        <v>322</v>
      </c>
      <c r="E160" s="7">
        <v>1.28</v>
      </c>
      <c r="F160" s="7" t="s">
        <v>321</v>
      </c>
      <c r="G160" s="15" t="s">
        <v>16</v>
      </c>
      <c r="H160" s="11">
        <v>41556.50949074074</v>
      </c>
      <c r="I160" s="12">
        <v>-1</v>
      </c>
      <c r="J160" s="7" t="s">
        <v>32</v>
      </c>
      <c r="K160" s="13" t="s">
        <v>154</v>
      </c>
      <c r="L160" s="7"/>
      <c r="M160" s="7" t="str">
        <f t="shared" si="4"/>
        <v>Templates.TariffPlanBundle.pdf</v>
      </c>
      <c r="N160">
        <f t="shared" si="5"/>
        <v>2092749539</v>
      </c>
      <c r="O160">
        <f t="array" ref="O160">IF(N160=MAX(($N$2:$N$163)*($M$2:$M$163=M160)),1,0)</f>
        <v>1</v>
      </c>
    </row>
    <row r="161" spans="1:15" x14ac:dyDescent="0.25">
      <c r="A161" s="7" t="s">
        <v>319</v>
      </c>
      <c r="B161" s="14" t="s">
        <v>50</v>
      </c>
      <c r="C161" s="26" t="s">
        <v>62</v>
      </c>
      <c r="D161" s="7" t="s">
        <v>323</v>
      </c>
      <c r="E161" s="7">
        <v>1.28</v>
      </c>
      <c r="F161" s="7" t="s">
        <v>321</v>
      </c>
      <c r="G161" s="15" t="s">
        <v>16</v>
      </c>
      <c r="H161" s="11">
        <v>41556.50949074074</v>
      </c>
      <c r="I161" s="12">
        <v>-1</v>
      </c>
      <c r="J161" s="7" t="s">
        <v>32</v>
      </c>
      <c r="K161" s="13" t="s">
        <v>154</v>
      </c>
      <c r="L161" s="7"/>
      <c r="M161" s="7" t="str">
        <f t="shared" si="4"/>
        <v>Templates.TariffPlanEmployee.pdf</v>
      </c>
      <c r="N161">
        <f t="shared" si="5"/>
        <v>2092749539</v>
      </c>
      <c r="O161">
        <f t="array" ref="O161">IF(N161=MAX(($N$2:$N$163)*($M$2:$M$163=M161)),1,0)</f>
        <v>1</v>
      </c>
    </row>
    <row r="162" spans="1:15" x14ac:dyDescent="0.25">
      <c r="A162" s="7" t="s">
        <v>314</v>
      </c>
      <c r="B162" s="8" t="s">
        <v>12</v>
      </c>
      <c r="C162" s="9" t="s">
        <v>48</v>
      </c>
      <c r="D162" s="7" t="s">
        <v>152</v>
      </c>
      <c r="E162" s="7">
        <v>1.28</v>
      </c>
      <c r="F162" s="7" t="s">
        <v>324</v>
      </c>
      <c r="G162" s="15" t="s">
        <v>16</v>
      </c>
      <c r="H162" s="11">
        <v>41555.634594907409</v>
      </c>
      <c r="I162" s="12">
        <v>-1</v>
      </c>
      <c r="J162" s="7" t="s">
        <v>32</v>
      </c>
      <c r="K162" s="13" t="s">
        <v>154</v>
      </c>
      <c r="L162" s="7"/>
      <c r="M162" s="7" t="str">
        <f t="shared" si="4"/>
        <v>RBA.Services.Jobs.WelcomePack</v>
      </c>
      <c r="N162">
        <f t="shared" si="5"/>
        <v>2092749542</v>
      </c>
      <c r="O162">
        <f t="array" ref="O162">IF(N162=MAX(($N$2:$N$163)*($M$2:$M$163=M162)),1,0)</f>
        <v>1</v>
      </c>
    </row>
    <row r="163" spans="1:15" x14ac:dyDescent="0.25">
      <c r="A163" s="7" t="s">
        <v>325</v>
      </c>
      <c r="B163" s="14" t="s">
        <v>50</v>
      </c>
      <c r="C163" s="22" t="s">
        <v>51</v>
      </c>
      <c r="D163" s="7"/>
      <c r="E163" s="7">
        <v>1.28</v>
      </c>
      <c r="F163" s="7" t="s">
        <v>326</v>
      </c>
      <c r="G163" s="15" t="s">
        <v>16</v>
      </c>
      <c r="H163" s="11">
        <v>41556.677546296298</v>
      </c>
      <c r="I163" s="12">
        <v>-1</v>
      </c>
      <c r="J163" s="7" t="s">
        <v>32</v>
      </c>
      <c r="K163" s="13" t="s">
        <v>146</v>
      </c>
      <c r="L163" s="7"/>
      <c r="M163" s="7" t="str">
        <f t="shared" si="4"/>
        <v>ICDB</v>
      </c>
      <c r="N163">
        <f t="shared" si="5"/>
        <v>2092749545</v>
      </c>
      <c r="O163">
        <f t="array" ref="O163">IF(N163=MAX(($N$2:$N$163)*($M$2:$M$163=M163)),1,0)</f>
        <v>0</v>
      </c>
    </row>
  </sheetData>
  <autoFilter ref="A1:N163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2" id="{CF1FB6E8-42C3-4B39-9B22-A436A2F1B83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I158 I156 I154 I151 I148 I144:I145 I142 I134:I135 I125 I122:I123 I113:I119 I111 I107:I108 I100:I102 I90:I97 I68:I69 I71 I87:I88 I63:I66 I55 I50:I51 I39 I41 I43 I36 I32:I34 I27 I8:I9 I6 I1</xm:sqref>
        </x14:conditionalFormatting>
        <x14:conditionalFormatting xmlns:xm="http://schemas.microsoft.com/office/excel/2006/main">
          <x14:cfRule type="iconSet" priority="81" id="{F14FC5A9-3737-4472-894E-B3EF9DC6E9E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</xm:sqref>
        </x14:conditionalFormatting>
        <x14:conditionalFormatting xmlns:xm="http://schemas.microsoft.com/office/excel/2006/main">
          <x14:cfRule type="iconSet" priority="80" id="{FDD4D620-403F-4B30-874B-17DCE2FA6DB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I3:I5</xm:sqref>
        </x14:conditionalFormatting>
        <x14:conditionalFormatting xmlns:xm="http://schemas.microsoft.com/office/excel/2006/main">
          <x14:cfRule type="iconSet" priority="79" id="{E3143ABF-4BBF-4EE6-8594-98BF57F3392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78" id="{7C9FD652-C01D-4E59-9978-270E7902A96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77" id="{6039DADF-B373-4034-9EE9-35BC5B26E88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I11:I14</xm:sqref>
        </x14:conditionalFormatting>
        <x14:conditionalFormatting xmlns:xm="http://schemas.microsoft.com/office/excel/2006/main">
          <x14:cfRule type="iconSet" priority="76" id="{FB74808F-8D3E-4D14-9520-BDAB5E0F239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I15:I16</xm:sqref>
        </x14:conditionalFormatting>
        <x14:conditionalFormatting xmlns:xm="http://schemas.microsoft.com/office/excel/2006/main">
          <x14:cfRule type="iconSet" priority="75" id="{7997061D-40B7-48D7-8E19-73DE17DC3DE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74" id="{65B9E513-C32F-4C7D-B709-6BD4EFB4F9C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73" id="{912123B6-F8AC-440A-8D3C-645D4BCEAA6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I19</xm:sqref>
        </x14:conditionalFormatting>
        <x14:conditionalFormatting xmlns:xm="http://schemas.microsoft.com/office/excel/2006/main">
          <x14:cfRule type="iconSet" priority="72" id="{C4240EBD-71A8-4C39-8ACB-F3BE78210E4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71" id="{D590FC86-50C2-495A-937D-81BF252893A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70" id="{E29D738C-E20A-4B31-AF46-D8C883399D9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I22:I26</xm:sqref>
        </x14:conditionalFormatting>
        <x14:conditionalFormatting xmlns:xm="http://schemas.microsoft.com/office/excel/2006/main">
          <x14:cfRule type="iconSet" priority="69" id="{42E759BC-5955-48A3-BC66-55ED551D2E0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68" id="{78C3E498-0BB7-4E5A-BAE4-68D0735D5CF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I29</xm:sqref>
        </x14:conditionalFormatting>
        <x14:conditionalFormatting xmlns:xm="http://schemas.microsoft.com/office/excel/2006/main">
          <x14:cfRule type="iconSet" priority="67" id="{95C4FE8E-D0C6-4E73-B3A0-15743EAF4E2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I30</xm:sqref>
        </x14:conditionalFormatting>
        <x14:conditionalFormatting xmlns:xm="http://schemas.microsoft.com/office/excel/2006/main">
          <x14:cfRule type="iconSet" priority="66" id="{A767A46F-99E7-4EBB-A8FE-B179D7B5CCB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I31</xm:sqref>
        </x14:conditionalFormatting>
        <x14:conditionalFormatting xmlns:xm="http://schemas.microsoft.com/office/excel/2006/main">
          <x14:cfRule type="iconSet" priority="65" id="{47B9ED71-C1A7-4FC9-BD55-0542B4BEEF1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I35</xm:sqref>
        </x14:conditionalFormatting>
        <x14:conditionalFormatting xmlns:xm="http://schemas.microsoft.com/office/excel/2006/main">
          <x14:cfRule type="iconSet" priority="64" id="{C9A8053A-0B9A-4E96-9181-7C4F878130E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I37</xm:sqref>
        </x14:conditionalFormatting>
        <x14:conditionalFormatting xmlns:xm="http://schemas.microsoft.com/office/excel/2006/main">
          <x14:cfRule type="iconSet" priority="63" id="{263BA8E3-C77C-45D8-B13C-F3044BAEA1A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I38</xm:sqref>
        </x14:conditionalFormatting>
        <x14:conditionalFormatting xmlns:xm="http://schemas.microsoft.com/office/excel/2006/main">
          <x14:cfRule type="iconSet" priority="62" id="{D8E72FC7-1F47-4E65-AB10-5BDEC5B9466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I40</xm:sqref>
        </x14:conditionalFormatting>
        <x14:conditionalFormatting xmlns:xm="http://schemas.microsoft.com/office/excel/2006/main">
          <x14:cfRule type="iconSet" priority="61" id="{8B90FEFB-BFDA-41A0-91BC-46B666C777C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I42</xm:sqref>
        </x14:conditionalFormatting>
        <x14:conditionalFormatting xmlns:xm="http://schemas.microsoft.com/office/excel/2006/main">
          <x14:cfRule type="iconSet" priority="60" id="{D07E82B6-0077-4FBE-AD8E-308E1E2A240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I44</xm:sqref>
        </x14:conditionalFormatting>
        <x14:conditionalFormatting xmlns:xm="http://schemas.microsoft.com/office/excel/2006/main">
          <x14:cfRule type="iconSet" priority="59" id="{6DB33E38-D59B-421C-AF63-9B0F3BB0826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I45</xm:sqref>
        </x14:conditionalFormatting>
        <x14:conditionalFormatting xmlns:xm="http://schemas.microsoft.com/office/excel/2006/main">
          <x14:cfRule type="iconSet" priority="58" id="{DF36CBE8-B93C-491B-8DF8-611389CDF5F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I46</xm:sqref>
        </x14:conditionalFormatting>
        <x14:conditionalFormatting xmlns:xm="http://schemas.microsoft.com/office/excel/2006/main">
          <x14:cfRule type="iconSet" priority="57" id="{75C32401-42B7-4C19-B060-CD7E9953F90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I47</xm:sqref>
        </x14:conditionalFormatting>
        <x14:conditionalFormatting xmlns:xm="http://schemas.microsoft.com/office/excel/2006/main">
          <x14:cfRule type="iconSet" priority="56" id="{BADFBD86-8A48-44FD-A296-B00ACE1394D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I48</xm:sqref>
        </x14:conditionalFormatting>
        <x14:conditionalFormatting xmlns:xm="http://schemas.microsoft.com/office/excel/2006/main">
          <x14:cfRule type="iconSet" priority="55" id="{D95A1AEA-6DEC-496B-AC69-56D5EE5950B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I49</xm:sqref>
        </x14:conditionalFormatting>
        <x14:conditionalFormatting xmlns:xm="http://schemas.microsoft.com/office/excel/2006/main">
          <x14:cfRule type="iconSet" priority="54" id="{F533D1BF-AB64-4525-91C5-55881CADE66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I52</xm:sqref>
        </x14:conditionalFormatting>
        <x14:conditionalFormatting xmlns:xm="http://schemas.microsoft.com/office/excel/2006/main">
          <x14:cfRule type="iconSet" priority="53" id="{7C3235E1-8AFA-4319-9416-062CD816569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I53</xm:sqref>
        </x14:conditionalFormatting>
        <x14:conditionalFormatting xmlns:xm="http://schemas.microsoft.com/office/excel/2006/main">
          <x14:cfRule type="iconSet" priority="52" id="{1562F6DF-9973-418F-97A7-EC69A51C0C8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I54</xm:sqref>
        </x14:conditionalFormatting>
        <x14:conditionalFormatting xmlns:xm="http://schemas.microsoft.com/office/excel/2006/main">
          <x14:cfRule type="iconSet" priority="51" id="{5290799E-A44C-476D-9A63-30655024663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I56</xm:sqref>
        </x14:conditionalFormatting>
        <x14:conditionalFormatting xmlns:xm="http://schemas.microsoft.com/office/excel/2006/main">
          <x14:cfRule type="iconSet" priority="50" id="{1BAA1029-F027-4CF1-8E99-1E4F8FAFCC8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I57:I60</xm:sqref>
        </x14:conditionalFormatting>
        <x14:conditionalFormatting xmlns:xm="http://schemas.microsoft.com/office/excel/2006/main">
          <x14:cfRule type="iconSet" priority="49" id="{67B507E2-D5E0-4518-ADE1-2DFAE8BE068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I61</xm:sqref>
        </x14:conditionalFormatting>
        <x14:conditionalFormatting xmlns:xm="http://schemas.microsoft.com/office/excel/2006/main">
          <x14:cfRule type="iconSet" priority="48" id="{87647D7B-BF7B-4017-85B3-1BB976584D4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I62</xm:sqref>
        </x14:conditionalFormatting>
        <x14:conditionalFormatting xmlns:xm="http://schemas.microsoft.com/office/excel/2006/main">
          <x14:cfRule type="iconSet" priority="47" id="{43D71ED3-AB0B-46AC-928A-6BAF42E987C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I67</xm:sqref>
        </x14:conditionalFormatting>
        <x14:conditionalFormatting xmlns:xm="http://schemas.microsoft.com/office/excel/2006/main">
          <x14:cfRule type="iconSet" priority="46" id="{750EC666-8980-4003-AE6D-1BAA4FF1303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I70</xm:sqref>
        </x14:conditionalFormatting>
        <x14:conditionalFormatting xmlns:xm="http://schemas.microsoft.com/office/excel/2006/main">
          <x14:cfRule type="iconSet" priority="45" id="{5BD73B38-B186-460C-B0A1-CEE0037AC0E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I72</xm:sqref>
        </x14:conditionalFormatting>
        <x14:conditionalFormatting xmlns:xm="http://schemas.microsoft.com/office/excel/2006/main">
          <x14:cfRule type="iconSet" priority="44" id="{B56DF61A-397D-4B02-B8EA-FD78FEC69FC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I73:I82</xm:sqref>
        </x14:conditionalFormatting>
        <x14:conditionalFormatting xmlns:xm="http://schemas.microsoft.com/office/excel/2006/main">
          <x14:cfRule type="iconSet" priority="43" id="{3895031F-588C-44F1-8643-E19F6ED8B26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I83</xm:sqref>
        </x14:conditionalFormatting>
        <x14:conditionalFormatting xmlns:xm="http://schemas.microsoft.com/office/excel/2006/main">
          <x14:cfRule type="iconSet" priority="42" id="{A02DB101-D3D9-408C-97AA-7B73744A8E1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I84</xm:sqref>
        </x14:conditionalFormatting>
        <x14:conditionalFormatting xmlns:xm="http://schemas.microsoft.com/office/excel/2006/main">
          <x14:cfRule type="iconSet" priority="41" id="{2562DB4E-CC14-463D-9ADC-ACBE7F813B6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I85</xm:sqref>
        </x14:conditionalFormatting>
        <x14:conditionalFormatting xmlns:xm="http://schemas.microsoft.com/office/excel/2006/main">
          <x14:cfRule type="iconSet" priority="40" id="{F2D83BE8-1BE8-4DF5-B130-AF988CA7654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I86</xm:sqref>
        </x14:conditionalFormatting>
        <x14:conditionalFormatting xmlns:xm="http://schemas.microsoft.com/office/excel/2006/main">
          <x14:cfRule type="iconSet" priority="39" id="{2F81C047-9C3C-42AB-A700-D34830C661D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I89</xm:sqref>
        </x14:conditionalFormatting>
        <x14:conditionalFormatting xmlns:xm="http://schemas.microsoft.com/office/excel/2006/main">
          <x14:cfRule type="iconSet" priority="38" id="{CCD31700-1233-4E21-8DB4-8F10EEBFA87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I98</xm:sqref>
        </x14:conditionalFormatting>
        <x14:conditionalFormatting xmlns:xm="http://schemas.microsoft.com/office/excel/2006/main">
          <x14:cfRule type="iconSet" priority="37" id="{5E4E51BB-0359-4E56-9B98-8162F30AB61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I99</xm:sqref>
        </x14:conditionalFormatting>
        <x14:conditionalFormatting xmlns:xm="http://schemas.microsoft.com/office/excel/2006/main">
          <x14:cfRule type="iconSet" priority="36" id="{6CBADB24-E4C5-4C72-BEA6-2B69DC40388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I103</xm:sqref>
        </x14:conditionalFormatting>
        <x14:conditionalFormatting xmlns:xm="http://schemas.microsoft.com/office/excel/2006/main">
          <x14:cfRule type="iconSet" priority="35" id="{FA2BD2C4-CADE-49A7-8651-D6D8185DBAB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I104:I105</xm:sqref>
        </x14:conditionalFormatting>
        <x14:conditionalFormatting xmlns:xm="http://schemas.microsoft.com/office/excel/2006/main">
          <x14:cfRule type="iconSet" priority="34" id="{C1462E6F-4A4C-4296-9AAE-9FE2E1FBD20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I106</xm:sqref>
        </x14:conditionalFormatting>
        <x14:conditionalFormatting xmlns:xm="http://schemas.microsoft.com/office/excel/2006/main">
          <x14:cfRule type="iconSet" priority="33" id="{FC57F2BD-8EFB-48E6-A165-BFB5F12D359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I109</xm:sqref>
        </x14:conditionalFormatting>
        <x14:conditionalFormatting xmlns:xm="http://schemas.microsoft.com/office/excel/2006/main">
          <x14:cfRule type="iconSet" priority="32" id="{82CBB575-B2CB-4252-9464-471740CB240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I110</xm:sqref>
        </x14:conditionalFormatting>
        <x14:conditionalFormatting xmlns:xm="http://schemas.microsoft.com/office/excel/2006/main">
          <x14:cfRule type="iconSet" priority="31" id="{2127EF0B-88AD-4418-B715-D953B5E1C49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I112</xm:sqref>
        </x14:conditionalFormatting>
        <x14:conditionalFormatting xmlns:xm="http://schemas.microsoft.com/office/excel/2006/main">
          <x14:cfRule type="iconSet" priority="30" id="{F36C33AC-13DD-47F5-B8C2-BBCF6B0576F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I120</xm:sqref>
        </x14:conditionalFormatting>
        <x14:conditionalFormatting xmlns:xm="http://schemas.microsoft.com/office/excel/2006/main">
          <x14:cfRule type="iconSet" priority="29" id="{BDFFEF2F-E633-465B-86A7-0FBE9CAF04B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I121</xm:sqref>
        </x14:conditionalFormatting>
        <x14:conditionalFormatting xmlns:xm="http://schemas.microsoft.com/office/excel/2006/main">
          <x14:cfRule type="iconSet" priority="28" id="{DACDF376-92D9-47E3-BAA5-D3BD3858122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I124</xm:sqref>
        </x14:conditionalFormatting>
        <x14:conditionalFormatting xmlns:xm="http://schemas.microsoft.com/office/excel/2006/main">
          <x14:cfRule type="iconSet" priority="27" id="{3AAC0A97-631B-42AB-ACE6-D3B289767D0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I126:I127</xm:sqref>
        </x14:conditionalFormatting>
        <x14:conditionalFormatting xmlns:xm="http://schemas.microsoft.com/office/excel/2006/main">
          <x14:cfRule type="iconSet" priority="26" id="{2929E909-51A8-427C-9923-C6C0748F5DF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I128</xm:sqref>
        </x14:conditionalFormatting>
        <x14:conditionalFormatting xmlns:xm="http://schemas.microsoft.com/office/excel/2006/main">
          <x14:cfRule type="iconSet" priority="25" id="{A003E211-236B-4BC3-9393-467B1703DA1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I129</xm:sqref>
        </x14:conditionalFormatting>
        <x14:conditionalFormatting xmlns:xm="http://schemas.microsoft.com/office/excel/2006/main">
          <x14:cfRule type="iconSet" priority="24" id="{5AAF873F-0164-402F-A3B8-4ACDA114D9B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I130</xm:sqref>
        </x14:conditionalFormatting>
        <x14:conditionalFormatting xmlns:xm="http://schemas.microsoft.com/office/excel/2006/main">
          <x14:cfRule type="iconSet" priority="23" id="{683EB616-AA1D-4ECD-AE34-A20E35FFAC5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I131</xm:sqref>
        </x14:conditionalFormatting>
        <x14:conditionalFormatting xmlns:xm="http://schemas.microsoft.com/office/excel/2006/main">
          <x14:cfRule type="iconSet" priority="22" id="{C85B7935-D3C7-4ABE-9950-0544AE86ED7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I132</xm:sqref>
        </x14:conditionalFormatting>
        <x14:conditionalFormatting xmlns:xm="http://schemas.microsoft.com/office/excel/2006/main">
          <x14:cfRule type="iconSet" priority="21" id="{E36F707B-87F9-48BC-A6FF-62D4C2CF02F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I133</xm:sqref>
        </x14:conditionalFormatting>
        <x14:conditionalFormatting xmlns:xm="http://schemas.microsoft.com/office/excel/2006/main">
          <x14:cfRule type="iconSet" priority="20" id="{A03B7F55-E8B0-41AA-B3D3-054D917192E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I136</xm:sqref>
        </x14:conditionalFormatting>
        <x14:conditionalFormatting xmlns:xm="http://schemas.microsoft.com/office/excel/2006/main">
          <x14:cfRule type="iconSet" priority="19" id="{ACA15935-C78E-433F-82D0-EDEA5DB5CFB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I137</xm:sqref>
        </x14:conditionalFormatting>
        <x14:conditionalFormatting xmlns:xm="http://schemas.microsoft.com/office/excel/2006/main">
          <x14:cfRule type="iconSet" priority="18" id="{26E5BC27-94D0-4E4C-B4E9-74ED9A02B62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I138</xm:sqref>
        </x14:conditionalFormatting>
        <x14:conditionalFormatting xmlns:xm="http://schemas.microsoft.com/office/excel/2006/main">
          <x14:cfRule type="iconSet" priority="17" id="{677CF67C-A38B-4D29-8B96-B946DD775CF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I139</xm:sqref>
        </x14:conditionalFormatting>
        <x14:conditionalFormatting xmlns:xm="http://schemas.microsoft.com/office/excel/2006/main">
          <x14:cfRule type="iconSet" priority="16" id="{493F2ADA-C4A6-44AC-96E9-3945172FD2B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I140</xm:sqref>
        </x14:conditionalFormatting>
        <x14:conditionalFormatting xmlns:xm="http://schemas.microsoft.com/office/excel/2006/main">
          <x14:cfRule type="iconSet" priority="15" id="{DE90AEAF-5988-4FD2-8FFF-11B250FF022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I141</xm:sqref>
        </x14:conditionalFormatting>
        <x14:conditionalFormatting xmlns:xm="http://schemas.microsoft.com/office/excel/2006/main">
          <x14:cfRule type="iconSet" priority="14" id="{4480E127-073E-4940-8E8F-0F2D2EC9232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I143</xm:sqref>
        </x14:conditionalFormatting>
        <x14:conditionalFormatting xmlns:xm="http://schemas.microsoft.com/office/excel/2006/main">
          <x14:cfRule type="iconSet" priority="13" id="{C9E78F93-D496-4B94-A9FD-03E99D2EE55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I146</xm:sqref>
        </x14:conditionalFormatting>
        <x14:conditionalFormatting xmlns:xm="http://schemas.microsoft.com/office/excel/2006/main">
          <x14:cfRule type="iconSet" priority="12" id="{FDA79507-DD71-4989-A45E-B9D2D986794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I147</xm:sqref>
        </x14:conditionalFormatting>
        <x14:conditionalFormatting xmlns:xm="http://schemas.microsoft.com/office/excel/2006/main">
          <x14:cfRule type="iconSet" priority="11" id="{C1848761-4902-4576-B815-4AFFE5288F2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I149</xm:sqref>
        </x14:conditionalFormatting>
        <x14:conditionalFormatting xmlns:xm="http://schemas.microsoft.com/office/excel/2006/main">
          <x14:cfRule type="iconSet" priority="10" id="{B739078B-0219-445A-B433-0099C233D99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I150</xm:sqref>
        </x14:conditionalFormatting>
        <x14:conditionalFormatting xmlns:xm="http://schemas.microsoft.com/office/excel/2006/main">
          <x14:cfRule type="iconSet" priority="9" id="{2F4645FC-C62F-4F30-A515-532AB54A2A8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I152</xm:sqref>
        </x14:conditionalFormatting>
        <x14:conditionalFormatting xmlns:xm="http://schemas.microsoft.com/office/excel/2006/main">
          <x14:cfRule type="iconSet" priority="8" id="{2B74EF76-E0DA-4787-9BFB-B0CAE135067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I153</xm:sqref>
        </x14:conditionalFormatting>
        <x14:conditionalFormatting xmlns:xm="http://schemas.microsoft.com/office/excel/2006/main">
          <x14:cfRule type="iconSet" priority="7" id="{91D5A082-434E-4305-9C1C-86B670AF4EE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I155</xm:sqref>
        </x14:conditionalFormatting>
        <x14:conditionalFormatting xmlns:xm="http://schemas.microsoft.com/office/excel/2006/main">
          <x14:cfRule type="iconSet" priority="6" id="{3F59E915-14D9-4E8E-904F-D8B7105C969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I157</xm:sqref>
        </x14:conditionalFormatting>
        <x14:conditionalFormatting xmlns:xm="http://schemas.microsoft.com/office/excel/2006/main">
          <x14:cfRule type="iconSet" priority="5" id="{57989204-B393-41B9-97FE-1BE5498504E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I159</xm:sqref>
        </x14:conditionalFormatting>
        <x14:conditionalFormatting xmlns:xm="http://schemas.microsoft.com/office/excel/2006/main">
          <x14:cfRule type="iconSet" priority="4" id="{379D150F-F3A6-498E-B45D-5CB89C78381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I160</xm:sqref>
        </x14:conditionalFormatting>
        <x14:conditionalFormatting xmlns:xm="http://schemas.microsoft.com/office/excel/2006/main">
          <x14:cfRule type="iconSet" priority="3" id="{45012F20-5D23-40D0-AC70-F9B05656501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I161</xm:sqref>
        </x14:conditionalFormatting>
        <x14:conditionalFormatting xmlns:xm="http://schemas.microsoft.com/office/excel/2006/main">
          <x14:cfRule type="iconSet" priority="2" id="{356CA774-4DBE-4EBF-A01E-17365A7EE84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I162</xm:sqref>
        </x14:conditionalFormatting>
        <x14:conditionalFormatting xmlns:xm="http://schemas.microsoft.com/office/excel/2006/main">
          <x14:cfRule type="iconSet" priority="1" id="{23F7E879-D15C-45F4-A7A8-DDE4DC4BA2C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ZAO Raiffeisenbank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LAZAREV Pavel</dc:creator>
  <cp:lastModifiedBy>Kravchenko Sergiy</cp:lastModifiedBy>
  <dcterms:created xsi:type="dcterms:W3CDTF">2013-10-11T07:43:35Z</dcterms:created>
  <dcterms:modified xsi:type="dcterms:W3CDTF">2013-10-11T11:30:48Z</dcterms:modified>
</cp:coreProperties>
</file>