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" i="2"/>
</calcChain>
</file>

<file path=xl/sharedStrings.xml><?xml version="1.0" encoding="utf-8"?>
<sst xmlns="http://schemas.openxmlformats.org/spreadsheetml/2006/main" count="2426" uniqueCount="695">
  <si>
    <t>Операция</t>
  </si>
  <si>
    <t>Дата</t>
  </si>
  <si>
    <t>Основной счет</t>
  </si>
  <si>
    <t>Корреспондирующий счет</t>
  </si>
  <si>
    <t>Валюта</t>
  </si>
  <si>
    <t>Дт/Кт</t>
  </si>
  <si>
    <t>Сумма в валюте</t>
  </si>
  <si>
    <t>Сумма</t>
  </si>
  <si>
    <t>Номер документа</t>
  </si>
  <si>
    <t>ОГТД000063</t>
  </si>
  <si>
    <t>41.01</t>
  </si>
  <si>
    <t>RUR</t>
  </si>
  <si>
    <t>Дт</t>
  </si>
  <si>
    <t>ТЖ0000051</t>
  </si>
  <si>
    <t>ОКН000209</t>
  </si>
  <si>
    <t>ВКН000216</t>
  </si>
  <si>
    <t>ОКрН000234</t>
  </si>
  <si>
    <t>Кт</t>
  </si>
  <si>
    <t>56</t>
  </si>
  <si>
    <t>ОКрН000579</t>
  </si>
  <si>
    <t>№  1</t>
  </si>
  <si>
    <t>ОКрН000609</t>
  </si>
  <si>
    <t>КнПрд000487</t>
  </si>
  <si>
    <t>ОКрН000610</t>
  </si>
  <si>
    <t>КнПрд000488</t>
  </si>
  <si>
    <t>ОКрН000611</t>
  </si>
  <si>
    <t>КнПрд000489</t>
  </si>
  <si>
    <t>ОКрН000632</t>
  </si>
  <si>
    <t>КнПрд000507</t>
  </si>
  <si>
    <t>ОКрН000695</t>
  </si>
  <si>
    <t>934</t>
  </si>
  <si>
    <t>ОКрН000696</t>
  </si>
  <si>
    <t>934.1</t>
  </si>
  <si>
    <t>ОКрН000697</t>
  </si>
  <si>
    <t>934.2</t>
  </si>
  <si>
    <t>ОКрН000754</t>
  </si>
  <si>
    <t>КнПрд000590</t>
  </si>
  <si>
    <t>ОКрН000778</t>
  </si>
  <si>
    <t>КнПрд000608</t>
  </si>
  <si>
    <t>ОКрН000779</t>
  </si>
  <si>
    <t>308</t>
  </si>
  <si>
    <t>ОКрН000780</t>
  </si>
  <si>
    <t>0308</t>
  </si>
  <si>
    <t>ОКрН000781</t>
  </si>
  <si>
    <t>18</t>
  </si>
  <si>
    <t>ОКрН000782</t>
  </si>
  <si>
    <t>372</t>
  </si>
  <si>
    <t>ОКрН000783</t>
  </si>
  <si>
    <t>0372</t>
  </si>
  <si>
    <t>ОКрН000784</t>
  </si>
  <si>
    <t>00372</t>
  </si>
  <si>
    <t>ОКрН000785</t>
  </si>
  <si>
    <t>000372</t>
  </si>
  <si>
    <t>ОКрН000786</t>
  </si>
  <si>
    <t>КнПрд000609</t>
  </si>
  <si>
    <t>ОКрН000811</t>
  </si>
  <si>
    <t>КнПрд000627</t>
  </si>
  <si>
    <t>ОКрН000812</t>
  </si>
  <si>
    <t>РН000001</t>
  </si>
  <si>
    <t>ОКрН000813</t>
  </si>
  <si>
    <t>55</t>
  </si>
  <si>
    <t>ОКрН000814</t>
  </si>
  <si>
    <t>257</t>
  </si>
  <si>
    <t>ОНакР000762</t>
  </si>
  <si>
    <t>ВН001964</t>
  </si>
  <si>
    <t>ОНакР000812</t>
  </si>
  <si>
    <t>ВН002110</t>
  </si>
  <si>
    <t>ОНакР000842</t>
  </si>
  <si>
    <t>ВН002155</t>
  </si>
  <si>
    <t>ОНакР001118</t>
  </si>
  <si>
    <t>ВН002687</t>
  </si>
  <si>
    <t>ОНакР001316</t>
  </si>
  <si>
    <t>ВН002396</t>
  </si>
  <si>
    <t>ОНакР002374</t>
  </si>
  <si>
    <t>ОНакР002604</t>
  </si>
  <si>
    <t>ОНакР003490</t>
  </si>
  <si>
    <t>ВН002542</t>
  </si>
  <si>
    <t>ОНакР003492</t>
  </si>
  <si>
    <t>ОНакР003494</t>
  </si>
  <si>
    <t>ВН002544</t>
  </si>
  <si>
    <t>ОНакР004668</t>
  </si>
  <si>
    <t>ВН010851</t>
  </si>
  <si>
    <t>ОНК005011</t>
  </si>
  <si>
    <t>НК00005087</t>
  </si>
  <si>
    <t>ОНК005028</t>
  </si>
  <si>
    <t>НК00005104</t>
  </si>
  <si>
    <t>ОНК005032</t>
  </si>
  <si>
    <t>НК00005108</t>
  </si>
  <si>
    <t>ОНК005038</t>
  </si>
  <si>
    <t>НК00005114</t>
  </si>
  <si>
    <t>ОНК005041</t>
  </si>
  <si>
    <t>НК00005117</t>
  </si>
  <si>
    <t>ОНК005048</t>
  </si>
  <si>
    <t>НК00005124</t>
  </si>
  <si>
    <t>ОНК010848</t>
  </si>
  <si>
    <t>НК00011079</t>
  </si>
  <si>
    <t>ОНК011419</t>
  </si>
  <si>
    <t>НК00011672</t>
  </si>
  <si>
    <t>ОНК011422</t>
  </si>
  <si>
    <t>НК00011675</t>
  </si>
  <si>
    <t>ОНК011429</t>
  </si>
  <si>
    <t>НК00011682</t>
  </si>
  <si>
    <t>ОНК011437</t>
  </si>
  <si>
    <t>НК00011690</t>
  </si>
  <si>
    <t>ОНК011440</t>
  </si>
  <si>
    <t>НК00011693</t>
  </si>
  <si>
    <t>ОНК011441</t>
  </si>
  <si>
    <t>НК00011694</t>
  </si>
  <si>
    <t>ОНК011442</t>
  </si>
  <si>
    <t>НК00011695</t>
  </si>
  <si>
    <t>ОНК011443</t>
  </si>
  <si>
    <t>НК00011696</t>
  </si>
  <si>
    <t>ОНК013843</t>
  </si>
  <si>
    <t>НК00014148</t>
  </si>
  <si>
    <t>ОНК013848</t>
  </si>
  <si>
    <t>НК00014153</t>
  </si>
  <si>
    <t>Оп002126</t>
  </si>
  <si>
    <t>EUR</t>
  </si>
  <si>
    <t>ВН002176</t>
  </si>
  <si>
    <t>Оп003745</t>
  </si>
  <si>
    <t>ВН003818</t>
  </si>
  <si>
    <t>Оп007511</t>
  </si>
  <si>
    <t>ВН007728</t>
  </si>
  <si>
    <t>Оп009362</t>
  </si>
  <si>
    <t>ВН009610</t>
  </si>
  <si>
    <t>Оп009364</t>
  </si>
  <si>
    <t>ВН009612</t>
  </si>
  <si>
    <t>ККН000159</t>
  </si>
  <si>
    <t>НК00009170</t>
  </si>
  <si>
    <t>ОКрН000063</t>
  </si>
  <si>
    <t>095</t>
  </si>
  <si>
    <t>ОКрН000064</t>
  </si>
  <si>
    <t>ОКрН000065</t>
  </si>
  <si>
    <t>978</t>
  </si>
  <si>
    <t>ОКрН000066</t>
  </si>
  <si>
    <t>ОКрН000516</t>
  </si>
  <si>
    <t>01412</t>
  </si>
  <si>
    <t>ОКрН000580</t>
  </si>
  <si>
    <t>№  2</t>
  </si>
  <si>
    <t>ОНакР000766</t>
  </si>
  <si>
    <t>ВН001971</t>
  </si>
  <si>
    <t>ОНК005072</t>
  </si>
  <si>
    <t>НК00005148</t>
  </si>
  <si>
    <t>ОНК005092</t>
  </si>
  <si>
    <t>НК00005169</t>
  </si>
  <si>
    <t>ОНК005095</t>
  </si>
  <si>
    <t>НК00005172</t>
  </si>
  <si>
    <t>ОНК005098</t>
  </si>
  <si>
    <t>НК00005175</t>
  </si>
  <si>
    <t>ОНК005104</t>
  </si>
  <si>
    <t>НК00005181</t>
  </si>
  <si>
    <t>ОНК005114</t>
  </si>
  <si>
    <t>НК00005191</t>
  </si>
  <si>
    <t>ОНК005117</t>
  </si>
  <si>
    <t>НК00005194</t>
  </si>
  <si>
    <t>ОНК005119</t>
  </si>
  <si>
    <t>НК00005196</t>
  </si>
  <si>
    <t>ОНК005126</t>
  </si>
  <si>
    <t>НК00005203</t>
  </si>
  <si>
    <t>ОНК005132</t>
  </si>
  <si>
    <t>НК00005209</t>
  </si>
  <si>
    <t>ОНК005154</t>
  </si>
  <si>
    <t>НК00005231</t>
  </si>
  <si>
    <t>ОНК005156</t>
  </si>
  <si>
    <t>НК00005233</t>
  </si>
  <si>
    <t>ОНК005162</t>
  </si>
  <si>
    <t>НК00005239</t>
  </si>
  <si>
    <t>ОНК005165</t>
  </si>
  <si>
    <t>НК00005242</t>
  </si>
  <si>
    <t>ОНК005171</t>
  </si>
  <si>
    <t>НК00005248</t>
  </si>
  <si>
    <t>УХ000054</t>
  </si>
  <si>
    <t>Ж000877</t>
  </si>
  <si>
    <t>ОКрН000173</t>
  </si>
  <si>
    <t>КнПрд000151</t>
  </si>
  <si>
    <t>ОКрН000188</t>
  </si>
  <si>
    <t>КнПрд000166</t>
  </si>
  <si>
    <t>ОНакР000814</t>
  </si>
  <si>
    <t>ВН002100</t>
  </si>
  <si>
    <t>ОНакР000816</t>
  </si>
  <si>
    <t>ВН002096</t>
  </si>
  <si>
    <t>ОНакР000818</t>
  </si>
  <si>
    <t>ВН002094</t>
  </si>
  <si>
    <t>ОНакР000820</t>
  </si>
  <si>
    <t>ВН002093</t>
  </si>
  <si>
    <t>ОНК005180</t>
  </si>
  <si>
    <t>НК00005257</t>
  </si>
  <si>
    <t>ОНК005184</t>
  </si>
  <si>
    <t>НК00005261</t>
  </si>
  <si>
    <t>ОНК005193</t>
  </si>
  <si>
    <t>НК00005270</t>
  </si>
  <si>
    <t>ОНК005195</t>
  </si>
  <si>
    <t>НК00005272</t>
  </si>
  <si>
    <t>ОНК005204</t>
  </si>
  <si>
    <t>НК00005281</t>
  </si>
  <si>
    <t>ОНК005207</t>
  </si>
  <si>
    <t>НК00005284</t>
  </si>
  <si>
    <t>ОНК005208</t>
  </si>
  <si>
    <t>НК00005285</t>
  </si>
  <si>
    <t>ОНК005212</t>
  </si>
  <si>
    <t>НК00005289</t>
  </si>
  <si>
    <t>ОНК005215</t>
  </si>
  <si>
    <t>НК00005292</t>
  </si>
  <si>
    <t>ОНК005217</t>
  </si>
  <si>
    <t>НК00005294</t>
  </si>
  <si>
    <t>ОНК005220</t>
  </si>
  <si>
    <t>НК00005297</t>
  </si>
  <si>
    <t>ОНК005224</t>
  </si>
  <si>
    <t>НК00005301</t>
  </si>
  <si>
    <t>ОНК005227</t>
  </si>
  <si>
    <t>НК00005305</t>
  </si>
  <si>
    <t>ОНК005230</t>
  </si>
  <si>
    <t>НК00005309</t>
  </si>
  <si>
    <t>ОНК011446</t>
  </si>
  <si>
    <t>НК00011699</t>
  </si>
  <si>
    <t>УХ000057</t>
  </si>
  <si>
    <t>Ж000909</t>
  </si>
  <si>
    <t>ОГТД000161</t>
  </si>
  <si>
    <t>ТЖ0000105</t>
  </si>
  <si>
    <t>ОКрН000571</t>
  </si>
  <si>
    <t>КнПрд000451</t>
  </si>
  <si>
    <t>ОНакР000826</t>
  </si>
  <si>
    <t>ВН002118</t>
  </si>
  <si>
    <t>ОНакР000828</t>
  </si>
  <si>
    <t>ВН002120</t>
  </si>
  <si>
    <t>ОНакР000830</t>
  </si>
  <si>
    <t>ВН002121</t>
  </si>
  <si>
    <t>ОНакР000832</t>
  </si>
  <si>
    <t>ВН002124</t>
  </si>
  <si>
    <t>ОНакР000834</t>
  </si>
  <si>
    <t>ВН002125</t>
  </si>
  <si>
    <t>ОНакР000848</t>
  </si>
  <si>
    <t>ВН002163</t>
  </si>
  <si>
    <t>ОНакР000850</t>
  </si>
  <si>
    <t>ВН002164</t>
  </si>
  <si>
    <t>ОНакР000852</t>
  </si>
  <si>
    <t>ВН002165</t>
  </si>
  <si>
    <t>ОНакР000854</t>
  </si>
  <si>
    <t>ВН002166</t>
  </si>
  <si>
    <t>ОНакР000888</t>
  </si>
  <si>
    <t>ВН002115</t>
  </si>
  <si>
    <t>ОНакР001872</t>
  </si>
  <si>
    <t>ВН004807</t>
  </si>
  <si>
    <t>ОНакР002110</t>
  </si>
  <si>
    <t>ВН004095</t>
  </si>
  <si>
    <t>ОНакР003482</t>
  </si>
  <si>
    <t>ВН002555</t>
  </si>
  <si>
    <t>ОНакР003504</t>
  </si>
  <si>
    <t>ВН002551</t>
  </si>
  <si>
    <t>ОНакР003506</t>
  </si>
  <si>
    <t>ОНК005235</t>
  </si>
  <si>
    <t>НК00005314</t>
  </si>
  <si>
    <t>ОНК005243</t>
  </si>
  <si>
    <t>НК00005322</t>
  </si>
  <si>
    <t>ОНК005251</t>
  </si>
  <si>
    <t>НК00005330</t>
  </si>
  <si>
    <t>ОНК005263</t>
  </si>
  <si>
    <t>НК00005342</t>
  </si>
  <si>
    <t>ОНК005269</t>
  </si>
  <si>
    <t>НК00005348</t>
  </si>
  <si>
    <t>ОНК005289</t>
  </si>
  <si>
    <t>НК00005368</t>
  </si>
  <si>
    <t>ОНК005291</t>
  </si>
  <si>
    <t>НК00005371</t>
  </si>
  <si>
    <t>ОНК005292</t>
  </si>
  <si>
    <t>НК00005373</t>
  </si>
  <si>
    <t>ОНК005295</t>
  </si>
  <si>
    <t>НК00005376</t>
  </si>
  <si>
    <t>Оп008130</t>
  </si>
  <si>
    <t>ВН008347</t>
  </si>
  <si>
    <t>ОКрН000083</t>
  </si>
  <si>
    <t>103</t>
  </si>
  <si>
    <t>ОКрН000084</t>
  </si>
  <si>
    <t>ОКрН000085</t>
  </si>
  <si>
    <t>ОКрН000086</t>
  </si>
  <si>
    <t>ОКрН000087</t>
  </si>
  <si>
    <t>ОКрН000088</t>
  </si>
  <si>
    <t>ОКрН000089</t>
  </si>
  <si>
    <t>ОКрН000090</t>
  </si>
  <si>
    <t>ОКрН000091</t>
  </si>
  <si>
    <t>ОКрН000092</t>
  </si>
  <si>
    <t>ОКрН000185</t>
  </si>
  <si>
    <t>КнПрд000163</t>
  </si>
  <si>
    <t>ОНакР001324</t>
  </si>
  <si>
    <t>ВН003247</t>
  </si>
  <si>
    <t>ОНакР001670</t>
  </si>
  <si>
    <t>ВН004180</t>
  </si>
  <si>
    <t>ОНК005342</t>
  </si>
  <si>
    <t>НК00005427</t>
  </si>
  <si>
    <t>ОНК005347</t>
  </si>
  <si>
    <t>НК00005432</t>
  </si>
  <si>
    <t>ОНК005351</t>
  </si>
  <si>
    <t>НК00005436</t>
  </si>
  <si>
    <t>ОНК005360</t>
  </si>
  <si>
    <t>НК00005445</t>
  </si>
  <si>
    <t>ОНК005361</t>
  </si>
  <si>
    <t>НК00005446</t>
  </si>
  <si>
    <t>ОНК005372</t>
  </si>
  <si>
    <t>НК00005457</t>
  </si>
  <si>
    <t>ОНК005384</t>
  </si>
  <si>
    <t>НК00005469</t>
  </si>
  <si>
    <t>ОНК005387</t>
  </si>
  <si>
    <t>НК00005472</t>
  </si>
  <si>
    <t>ОНК005406</t>
  </si>
  <si>
    <t>НК00005493</t>
  </si>
  <si>
    <t>ОНК005427</t>
  </si>
  <si>
    <t>НК00005514</t>
  </si>
  <si>
    <t>ОНК005429</t>
  </si>
  <si>
    <t>НК00005516</t>
  </si>
  <si>
    <t>ОНК005431</t>
  </si>
  <si>
    <t>НК00005518</t>
  </si>
  <si>
    <t>ОНК005434</t>
  </si>
  <si>
    <t>НК00005521</t>
  </si>
  <si>
    <t>ОНК005435</t>
  </si>
  <si>
    <t>НК00005522</t>
  </si>
  <si>
    <t>ОНК005441</t>
  </si>
  <si>
    <t>НК00005531</t>
  </si>
  <si>
    <t>ОНакР000894</t>
  </si>
  <si>
    <t>ВН002270</t>
  </si>
  <si>
    <t>ОНакР001140</t>
  </si>
  <si>
    <t>ВН002272</t>
  </si>
  <si>
    <t>ОНакР002606</t>
  </si>
  <si>
    <t>УХ000074</t>
  </si>
  <si>
    <t>Ж001008</t>
  </si>
  <si>
    <t>УХ000075</t>
  </si>
  <si>
    <t>Ж001009</t>
  </si>
  <si>
    <t>ККН000232</t>
  </si>
  <si>
    <t>НК00011715</t>
  </si>
  <si>
    <t>ОКрН000174</t>
  </si>
  <si>
    <t>КнПрд000152</t>
  </si>
  <si>
    <t>ОНакР001108</t>
  </si>
  <si>
    <t>ВН002632</t>
  </si>
  <si>
    <t>ОНК005454</t>
  </si>
  <si>
    <t>НК00005546</t>
  </si>
  <si>
    <t>ОНК005457</t>
  </si>
  <si>
    <t>НК00005549</t>
  </si>
  <si>
    <t>ОНК005478</t>
  </si>
  <si>
    <t>НК00005570</t>
  </si>
  <si>
    <t>ОНК005494</t>
  </si>
  <si>
    <t>НК00005586</t>
  </si>
  <si>
    <t>ОНК005500</t>
  </si>
  <si>
    <t>НК00005592</t>
  </si>
  <si>
    <t>ОНК005504</t>
  </si>
  <si>
    <t>НК00005596</t>
  </si>
  <si>
    <t>ОНК005515</t>
  </si>
  <si>
    <t>НК00005607</t>
  </si>
  <si>
    <t>ОНК005519</t>
  </si>
  <si>
    <t>НК00005611</t>
  </si>
  <si>
    <t>ОНК005522</t>
  </si>
  <si>
    <t>НК00005614</t>
  </si>
  <si>
    <t>ОНК005523</t>
  </si>
  <si>
    <t>НК00005615</t>
  </si>
  <si>
    <t>ОНК005525</t>
  </si>
  <si>
    <t>НК00005617</t>
  </si>
  <si>
    <t>ОНК005526</t>
  </si>
  <si>
    <t>НК00005618</t>
  </si>
  <si>
    <t>ОНК005527</t>
  </si>
  <si>
    <t>НК00005619</t>
  </si>
  <si>
    <t>ОНК005528</t>
  </si>
  <si>
    <t>НК00005620</t>
  </si>
  <si>
    <t>ОНК011882</t>
  </si>
  <si>
    <t>НК00012145</t>
  </si>
  <si>
    <t>ОГТД000058</t>
  </si>
  <si>
    <t>ТЖ0000074</t>
  </si>
  <si>
    <t>ОКрН000131</t>
  </si>
  <si>
    <t>25</t>
  </si>
  <si>
    <t>ОКрН000139</t>
  </si>
  <si>
    <t>№25</t>
  </si>
  <si>
    <t>ОКрН000140</t>
  </si>
  <si>
    <t>№ 25</t>
  </si>
  <si>
    <t>ОКрН000180</t>
  </si>
  <si>
    <t>КнПрд000158</t>
  </si>
  <si>
    <t>ОКрН000269</t>
  </si>
  <si>
    <t>КнПрд000213</t>
  </si>
  <si>
    <t>ОКрН000297</t>
  </si>
  <si>
    <t>112</t>
  </si>
  <si>
    <t>ОКрН000364</t>
  </si>
  <si>
    <t>КнПрд000298</t>
  </si>
  <si>
    <t>ОНакР000980</t>
  </si>
  <si>
    <t>ВН002314</t>
  </si>
  <si>
    <t>ОНакР001192</t>
  </si>
  <si>
    <t>ВН002854</t>
  </si>
  <si>
    <t>ОНакР001234</t>
  </si>
  <si>
    <t>ВН002986</t>
  </si>
  <si>
    <t>ОНакР001254</t>
  </si>
  <si>
    <t>ВН003059</t>
  </si>
  <si>
    <t>ОНакР001352</t>
  </si>
  <si>
    <t>ВН003330</t>
  </si>
  <si>
    <t>ОНакР001814</t>
  </si>
  <si>
    <t>ВН004751</t>
  </si>
  <si>
    <t>ОНакР002208</t>
  </si>
  <si>
    <t>ОНакР002370</t>
  </si>
  <si>
    <t>ОНакР003426</t>
  </si>
  <si>
    <t>ВН003968</t>
  </si>
  <si>
    <t>ОНакР003434</t>
  </si>
  <si>
    <t>ОНакР003436</t>
  </si>
  <si>
    <t>ВН003969</t>
  </si>
  <si>
    <t>ОНакР004666</t>
  </si>
  <si>
    <t>ВН010849</t>
  </si>
  <si>
    <t>ОНК005541</t>
  </si>
  <si>
    <t>НК00005634</t>
  </si>
  <si>
    <t>ОНК005543</t>
  </si>
  <si>
    <t>НК00005636</t>
  </si>
  <si>
    <t>ОНК005553</t>
  </si>
  <si>
    <t>НК00005646</t>
  </si>
  <si>
    <t>ОНК005555</t>
  </si>
  <si>
    <t>НК00005648</t>
  </si>
  <si>
    <t>ОНК005558</t>
  </si>
  <si>
    <t>НК00005651</t>
  </si>
  <si>
    <t>ОНК005579</t>
  </si>
  <si>
    <t>НК00005672</t>
  </si>
  <si>
    <t>ОНК005584</t>
  </si>
  <si>
    <t>НК00005677</t>
  </si>
  <si>
    <t>ОНК005592</t>
  </si>
  <si>
    <t>НК00005685</t>
  </si>
  <si>
    <t>ОНК005602</t>
  </si>
  <si>
    <t>НК00005696</t>
  </si>
  <si>
    <t>ОНК005613</t>
  </si>
  <si>
    <t>НК00005707</t>
  </si>
  <si>
    <t>ОНК005615</t>
  </si>
  <si>
    <t>НК00005709</t>
  </si>
  <si>
    <t>ОНК005619</t>
  </si>
  <si>
    <t>НК00005713</t>
  </si>
  <si>
    <t>ОНК005647</t>
  </si>
  <si>
    <t>НК00005741</t>
  </si>
  <si>
    <t>ОНК007332</t>
  </si>
  <si>
    <t>НК00007459</t>
  </si>
  <si>
    <t>Оп006176</t>
  </si>
  <si>
    <t>ВН006379</t>
  </si>
  <si>
    <t>Раздел</t>
  </si>
  <si>
    <t>Дт / Кт</t>
  </si>
  <si>
    <t>ВКН000660</t>
  </si>
  <si>
    <t>26.06.2013</t>
  </si>
  <si>
    <t>Накладная покупки</t>
  </si>
  <si>
    <t>02.04.2013</t>
  </si>
  <si>
    <t>Распределение накладных расходов</t>
  </si>
  <si>
    <t>03.04.2013</t>
  </si>
  <si>
    <t>01.04.2013</t>
  </si>
  <si>
    <t>04.04.2013</t>
  </si>
  <si>
    <t>07.04.2013</t>
  </si>
  <si>
    <t>08.04.2013</t>
  </si>
  <si>
    <t>09.04.2013</t>
  </si>
  <si>
    <t>ВН002855</t>
  </si>
  <si>
    <t>11.04.2013</t>
  </si>
  <si>
    <t>ВН003064</t>
  </si>
  <si>
    <t>12.04.2013</t>
  </si>
  <si>
    <t>ВН003109</t>
  </si>
  <si>
    <t>ВН003110</t>
  </si>
  <si>
    <t>ВН003115</t>
  </si>
  <si>
    <t>ВН003118</t>
  </si>
  <si>
    <t>ВН003204</t>
  </si>
  <si>
    <t>10.04.2013</t>
  </si>
  <si>
    <t>05.04.2013</t>
  </si>
  <si>
    <t>ВН003361</t>
  </si>
  <si>
    <t>ВН003366</t>
  </si>
  <si>
    <t>15.04.2013</t>
  </si>
  <si>
    <t>ВН003433</t>
  </si>
  <si>
    <t>17.04.2013</t>
  </si>
  <si>
    <t>ВН003518</t>
  </si>
  <si>
    <t>ВН003586</t>
  </si>
  <si>
    <t>16.04.2013</t>
  </si>
  <si>
    <t>ВН003588</t>
  </si>
  <si>
    <t>ВН003971</t>
  </si>
  <si>
    <t>ВН003972</t>
  </si>
  <si>
    <t>ВН004205</t>
  </si>
  <si>
    <t>23.04.2013</t>
  </si>
  <si>
    <t>ВН004209</t>
  </si>
  <si>
    <t>30.04.2013</t>
  </si>
  <si>
    <t>ВН004226</t>
  </si>
  <si>
    <t>22.04.2013</t>
  </si>
  <si>
    <t>ВН004227</t>
  </si>
  <si>
    <t>20.04.2013</t>
  </si>
  <si>
    <t>ВН004234</t>
  </si>
  <si>
    <t>ВН004251</t>
  </si>
  <si>
    <t>ВН004253</t>
  </si>
  <si>
    <t>ВН004269</t>
  </si>
  <si>
    <t>ВН004280</t>
  </si>
  <si>
    <t>24.04.2013</t>
  </si>
  <si>
    <t>ВН004312</t>
  </si>
  <si>
    <t>ВН004420</t>
  </si>
  <si>
    <t>18.04.2013</t>
  </si>
  <si>
    <t>ВН004421</t>
  </si>
  <si>
    <t>ВН004435</t>
  </si>
  <si>
    <t>ВН004463</t>
  </si>
  <si>
    <t>29.04.2013</t>
  </si>
  <si>
    <t>ВН004533</t>
  </si>
  <si>
    <t>ВН004538</t>
  </si>
  <si>
    <t>ВН004540</t>
  </si>
  <si>
    <t>ВН004545</t>
  </si>
  <si>
    <t>ВН004549</t>
  </si>
  <si>
    <t>ВН004553</t>
  </si>
  <si>
    <t>ВН004554</t>
  </si>
  <si>
    <t>ВН004704</t>
  </si>
  <si>
    <t>ВН004705</t>
  </si>
  <si>
    <t>ВН004726</t>
  </si>
  <si>
    <t>ВН004768</t>
  </si>
  <si>
    <t>26.04.2013</t>
  </si>
  <si>
    <t>ВН004769</t>
  </si>
  <si>
    <t>ВН004770</t>
  </si>
  <si>
    <t>ВН004773</t>
  </si>
  <si>
    <t>ВН004778</t>
  </si>
  <si>
    <t>06.05.2013</t>
  </si>
  <si>
    <t>ВН004783</t>
  </si>
  <si>
    <t>ВН004792</t>
  </si>
  <si>
    <t>19.04.2013</t>
  </si>
  <si>
    <t>ВН004793</t>
  </si>
  <si>
    <t>ВН004796</t>
  </si>
  <si>
    <t>ВН004814</t>
  </si>
  <si>
    <t>ВН004841</t>
  </si>
  <si>
    <t>01.05.2013</t>
  </si>
  <si>
    <t>ВН004881</t>
  </si>
  <si>
    <t>ВН004882</t>
  </si>
  <si>
    <t>ВН004906</t>
  </si>
  <si>
    <t>ВН004908</t>
  </si>
  <si>
    <t>ВН005042</t>
  </si>
  <si>
    <t>07.05.2013</t>
  </si>
  <si>
    <t>ВН005050</t>
  </si>
  <si>
    <t>ВН005051</t>
  </si>
  <si>
    <t>ВН005052</t>
  </si>
  <si>
    <t>ВН005139</t>
  </si>
  <si>
    <t>ВН005140</t>
  </si>
  <si>
    <t>ВН005142</t>
  </si>
  <si>
    <t>ВН005144</t>
  </si>
  <si>
    <t>ВН005145</t>
  </si>
  <si>
    <t>ВН005247</t>
  </si>
  <si>
    <t>13.05.2013</t>
  </si>
  <si>
    <t>ВН005357</t>
  </si>
  <si>
    <t>10.05.2013</t>
  </si>
  <si>
    <t>ВН005413</t>
  </si>
  <si>
    <t>25.04.2013</t>
  </si>
  <si>
    <t>ВН005414</t>
  </si>
  <si>
    <t>ВН005416</t>
  </si>
  <si>
    <t>ВН005418</t>
  </si>
  <si>
    <t>ВН005535</t>
  </si>
  <si>
    <t>ВН005536</t>
  </si>
  <si>
    <t>ВН005543</t>
  </si>
  <si>
    <t>ВН005714</t>
  </si>
  <si>
    <t>15.05.2013</t>
  </si>
  <si>
    <t>ВН005768</t>
  </si>
  <si>
    <t>ВН005776</t>
  </si>
  <si>
    <t>16.05.2013</t>
  </si>
  <si>
    <t>ВН005777</t>
  </si>
  <si>
    <t>ВН005820</t>
  </si>
  <si>
    <t>17.05.2013</t>
  </si>
  <si>
    <t>ВН005876</t>
  </si>
  <si>
    <t>21.05.2013</t>
  </si>
  <si>
    <t>ВН005968</t>
  </si>
  <si>
    <t>ВН005971</t>
  </si>
  <si>
    <t>ВН005980</t>
  </si>
  <si>
    <t>ВН005988</t>
  </si>
  <si>
    <t>22.05.2013</t>
  </si>
  <si>
    <t>ВН005992</t>
  </si>
  <si>
    <t>ВН006008</t>
  </si>
  <si>
    <t>20.05.2013</t>
  </si>
  <si>
    <t>ВН006035</t>
  </si>
  <si>
    <t>ВН006054</t>
  </si>
  <si>
    <t>ВН006057</t>
  </si>
  <si>
    <t>14.05.2013</t>
  </si>
  <si>
    <t>ВН006093</t>
  </si>
  <si>
    <t>23.05.2013</t>
  </si>
  <si>
    <t>ВН006100</t>
  </si>
  <si>
    <t>ВН006103</t>
  </si>
  <si>
    <t>ВН006108</t>
  </si>
  <si>
    <t>ВН006149</t>
  </si>
  <si>
    <t>ВН006165</t>
  </si>
  <si>
    <t>ВН006281</t>
  </si>
  <si>
    <t>ВН006329</t>
  </si>
  <si>
    <t>27.05.2013</t>
  </si>
  <si>
    <t>ВН006341</t>
  </si>
  <si>
    <t>ВН006353</t>
  </si>
  <si>
    <t>ВН006354</t>
  </si>
  <si>
    <t>ВН006355</t>
  </si>
  <si>
    <t>ВН006380</t>
  </si>
  <si>
    <t>28.05.2013</t>
  </si>
  <si>
    <t>ВН006391</t>
  </si>
  <si>
    <t>ВН006392</t>
  </si>
  <si>
    <t>ВН006412</t>
  </si>
  <si>
    <t>24.05.2013</t>
  </si>
  <si>
    <t>ВН006418</t>
  </si>
  <si>
    <t>ВН006420</t>
  </si>
  <si>
    <t>ВН006468</t>
  </si>
  <si>
    <t>29.05.2013</t>
  </si>
  <si>
    <t>ВН006485</t>
  </si>
  <si>
    <t>18.05.2013</t>
  </si>
  <si>
    <t>ВН006616</t>
  </si>
  <si>
    <t>ВН006767</t>
  </si>
  <si>
    <t>31.05.2013</t>
  </si>
  <si>
    <t>ВН006896</t>
  </si>
  <si>
    <t>03.06.2013</t>
  </si>
  <si>
    <t>ВН006900</t>
  </si>
  <si>
    <t>ВН006976</t>
  </si>
  <si>
    <t>ВН006981</t>
  </si>
  <si>
    <t>ВН006982</t>
  </si>
  <si>
    <t>01.06.2013</t>
  </si>
  <si>
    <t>ВН007010</t>
  </si>
  <si>
    <t>25.05.2013</t>
  </si>
  <si>
    <t>ВН007033</t>
  </si>
  <si>
    <t>ВН007047</t>
  </si>
  <si>
    <t>ВН007054</t>
  </si>
  <si>
    <t>ВН007161</t>
  </si>
  <si>
    <t>ВН007162</t>
  </si>
  <si>
    <t>ВН007166</t>
  </si>
  <si>
    <t>ВН007167</t>
  </si>
  <si>
    <t>ВН007196</t>
  </si>
  <si>
    <t>05.06.2013</t>
  </si>
  <si>
    <t>ВН007427</t>
  </si>
  <si>
    <t>10.06.2013</t>
  </si>
  <si>
    <t>ВН007448</t>
  </si>
  <si>
    <t>ВН007472</t>
  </si>
  <si>
    <t>ВН007477</t>
  </si>
  <si>
    <t>30.05.2013</t>
  </si>
  <si>
    <t>ВН007478</t>
  </si>
  <si>
    <t>ВН007479</t>
  </si>
  <si>
    <t>ВН007480</t>
  </si>
  <si>
    <t>ВН007569</t>
  </si>
  <si>
    <t>ВН007587</t>
  </si>
  <si>
    <t>ВН007589</t>
  </si>
  <si>
    <t>ВН007598</t>
  </si>
  <si>
    <t>ВН007599</t>
  </si>
  <si>
    <t>ВН007602</t>
  </si>
  <si>
    <t>ВН007603</t>
  </si>
  <si>
    <t>ВН007620</t>
  </si>
  <si>
    <t>11.06.2013</t>
  </si>
  <si>
    <t>ВН007624</t>
  </si>
  <si>
    <t>ВН007631</t>
  </si>
  <si>
    <t>ВН007633</t>
  </si>
  <si>
    <t>18.06.2013</t>
  </si>
  <si>
    <t>ВН007637</t>
  </si>
  <si>
    <t>ВН007645</t>
  </si>
  <si>
    <t>ВН007685</t>
  </si>
  <si>
    <t>ВН007686</t>
  </si>
  <si>
    <t>ВН007772</t>
  </si>
  <si>
    <t>06.06.2013</t>
  </si>
  <si>
    <t>ВН007776</t>
  </si>
  <si>
    <t>14.06.2013</t>
  </si>
  <si>
    <t>ВН007830</t>
  </si>
  <si>
    <t>ВН007831</t>
  </si>
  <si>
    <t>ВН007866</t>
  </si>
  <si>
    <t>15.06.2013</t>
  </si>
  <si>
    <t>ВН007893</t>
  </si>
  <si>
    <t>ВН007894</t>
  </si>
  <si>
    <t>ВН007913</t>
  </si>
  <si>
    <t>ВН007914</t>
  </si>
  <si>
    <t>07.06.2013</t>
  </si>
  <si>
    <t>ВН007966</t>
  </si>
  <si>
    <t>17.06.2013</t>
  </si>
  <si>
    <t>ВН007967</t>
  </si>
  <si>
    <t>ВН007980</t>
  </si>
  <si>
    <t>ВН008042</t>
  </si>
  <si>
    <t>ВН008044</t>
  </si>
  <si>
    <t>ВН008062</t>
  </si>
  <si>
    <t>ВН008063</t>
  </si>
  <si>
    <t>ВН008065</t>
  </si>
  <si>
    <t>ВН008072</t>
  </si>
  <si>
    <t>ВН008187</t>
  </si>
  <si>
    <t>ВН008188</t>
  </si>
  <si>
    <t>ВН008196</t>
  </si>
  <si>
    <t>ВН008197</t>
  </si>
  <si>
    <t>ВН008254</t>
  </si>
  <si>
    <t>ВН008258</t>
  </si>
  <si>
    <t>ВН008264</t>
  </si>
  <si>
    <t>ВН008268</t>
  </si>
  <si>
    <t>ВН008335</t>
  </si>
  <si>
    <t>ВН008380</t>
  </si>
  <si>
    <t>04.06.2013</t>
  </si>
  <si>
    <t>ВН008420</t>
  </si>
  <si>
    <t>ВН008421</t>
  </si>
  <si>
    <t>ВН008425</t>
  </si>
  <si>
    <t>ВН008426</t>
  </si>
  <si>
    <t>ВН008508</t>
  </si>
  <si>
    <t>ВН008523</t>
  </si>
  <si>
    <t>ВН008536</t>
  </si>
  <si>
    <t>ВН008537</t>
  </si>
  <si>
    <t>ВН008545</t>
  </si>
  <si>
    <t>ВН008548</t>
  </si>
  <si>
    <t>ВН008549</t>
  </si>
  <si>
    <t>ВН008550</t>
  </si>
  <si>
    <t>ВН008551</t>
  </si>
  <si>
    <t>ВН008555</t>
  </si>
  <si>
    <t>ВН008556</t>
  </si>
  <si>
    <t>ВН008595</t>
  </si>
  <si>
    <t>ВН008597</t>
  </si>
  <si>
    <t>ВН008673</t>
  </si>
  <si>
    <t>ВН008674</t>
  </si>
  <si>
    <t>ВН008708</t>
  </si>
  <si>
    <t>ВН008717</t>
  </si>
  <si>
    <t>19.06.2013</t>
  </si>
  <si>
    <t>ВН008731</t>
  </si>
  <si>
    <t>30.06.2013</t>
  </si>
  <si>
    <t>ВН008734</t>
  </si>
  <si>
    <t>24.06.2013</t>
  </si>
  <si>
    <t>ВН008892</t>
  </si>
  <si>
    <t>25.06.2013</t>
  </si>
  <si>
    <t>ВН008902</t>
  </si>
  <si>
    <t>ВН008903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</si>
</sst>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 ##0.00"/>
  </numFmts>
  <fonts count="6" x14ac:knownFonts="1">
    <font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3" borderId="2" xfId="1" applyNumberFormat="1" applyFont="1" applyFill="1" applyBorder="1" applyAlignment="1">
      <alignment horizontal="left" vertical="top"/>
    </xf>
    <xf numFmtId="0" fontId="5" fillId="3" borderId="2" xfId="1" applyNumberFormat="1" applyFont="1" applyFill="1" applyBorder="1" applyAlignment="1">
      <alignment horizontal="left" vertical="top"/>
    </xf>
    <xf numFmtId="4" fontId="5" fillId="3" borderId="2" xfId="1" applyNumberFormat="1" applyFont="1" applyFill="1" applyBorder="1" applyAlignment="1">
      <alignment horizontal="right" vertical="top"/>
    </xf>
    <xf numFmtId="2" fontId="5" fillId="3" borderId="2" xfId="1" applyNumberFormat="1" applyFont="1" applyFill="1" applyBorder="1" applyAlignment="1">
      <alignment horizontal="right" vertical="top"/>
    </xf>
    <xf numFmtId="0" fontId="1" fillId="0" borderId="1" xfId="0" applyNumberFormat="1" applyFont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0" fillId="0" borderId="0" xfId="0" applyNumberFormat="1"/>
  </cellXfs>
  <cellStyles count="2">
    <cellStyle name="Normal" xfId="0" builtinId="0"/>
    <cellStyle name="Обычный_Исх 1С" xfId="1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tabSelected="1" zoomScale="90" zoomScaleNormal="90" workbookViewId="0">
      <selection activeCell="M20" sqref="M20"/>
    </sheetView>
  </sheetViews>
  <sheetFormatPr defaultRowHeight="15" x14ac:dyDescent="0.25"/>
  <cols>
    <col min="1" max="1" width="13.5703125" bestFit="1" customWidth="1"/>
    <col min="2" max="2" width="13.28515625" customWidth="1"/>
    <col min="3" max="3" width="12" customWidth="1"/>
    <col min="4" max="4" width="10.7109375" customWidth="1"/>
    <col min="5" max="5" width="9.5703125" customWidth="1"/>
    <col min="6" max="6" width="10.42578125" customWidth="1"/>
    <col min="7" max="7" width="16" bestFit="1" customWidth="1"/>
    <col min="8" max="8" width="12" bestFit="1" customWidth="1"/>
    <col min="9" max="9" width="18.140625" style="17" bestFit="1" customWidth="1"/>
  </cols>
  <sheetData>
    <row r="1" spans="1:1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4" t="s">
        <v>8</v>
      </c>
    </row>
    <row r="2" spans="1:11" x14ac:dyDescent="0.25">
      <c r="A2" s="4" t="s">
        <v>9</v>
      </c>
      <c r="B2" s="5">
        <v>41365</v>
      </c>
      <c r="C2" s="4" t="s">
        <v>10</v>
      </c>
      <c r="D2" s="4">
        <v>76</v>
      </c>
      <c r="E2" s="4" t="s">
        <v>11</v>
      </c>
      <c r="F2" s="4" t="s">
        <v>12</v>
      </c>
      <c r="G2" s="6">
        <v>151949.94</v>
      </c>
      <c r="H2" s="6">
        <v>151949.94</v>
      </c>
      <c r="I2" s="15" t="s">
        <v>13</v>
      </c>
      <c r="J2" t="str">
        <f>IFERROR(INDEX(Лист2!$E$2:$E$242,MATCH(I2,Лист2!$C$2:$C$242,0)),"")</f>
        <v/>
      </c>
      <c r="K2" t="str">
        <f>IF(J2="","",H2-J2)</f>
        <v/>
      </c>
    </row>
    <row r="3" spans="1:11" x14ac:dyDescent="0.25">
      <c r="A3" s="7" t="s">
        <v>14</v>
      </c>
      <c r="B3" s="8">
        <v>41365</v>
      </c>
      <c r="C3" s="7" t="s">
        <v>10</v>
      </c>
      <c r="D3" s="7">
        <v>60</v>
      </c>
      <c r="E3" s="7" t="s">
        <v>11</v>
      </c>
      <c r="F3" s="7" t="s">
        <v>12</v>
      </c>
      <c r="G3" s="9">
        <v>-64000</v>
      </c>
      <c r="H3" s="9">
        <v>-64000</v>
      </c>
      <c r="I3" s="16" t="s">
        <v>15</v>
      </c>
      <c r="J3" t="str">
        <f>IFERROR(INDEX(Лист2!$E$2:$E$242,MATCH(I3,Лист2!$C$2:$C$242,0)),"")</f>
        <v/>
      </c>
      <c r="K3" t="str">
        <f t="shared" ref="K3:K66" si="0">IF(J3="","",H3-J3)</f>
        <v/>
      </c>
    </row>
    <row r="4" spans="1:11" x14ac:dyDescent="0.25">
      <c r="A4" s="4" t="s">
        <v>16</v>
      </c>
      <c r="B4" s="5">
        <v>41365</v>
      </c>
      <c r="C4" s="4" t="s">
        <v>10</v>
      </c>
      <c r="D4" s="4">
        <v>90</v>
      </c>
      <c r="E4" s="4" t="s">
        <v>11</v>
      </c>
      <c r="F4" s="4" t="s">
        <v>17</v>
      </c>
      <c r="G4" s="6">
        <v>1271.19</v>
      </c>
      <c r="H4" s="6">
        <v>1271.19</v>
      </c>
      <c r="I4" s="15" t="s">
        <v>18</v>
      </c>
      <c r="J4" t="str">
        <f>IFERROR(INDEX(Лист2!$E$2:$E$242,MATCH(I4,Лист2!$C$2:$C$242,0)),"")</f>
        <v/>
      </c>
      <c r="K4" t="str">
        <f t="shared" si="0"/>
        <v/>
      </c>
    </row>
    <row r="5" spans="1:11" x14ac:dyDescent="0.25">
      <c r="A5" s="7" t="s">
        <v>19</v>
      </c>
      <c r="B5" s="8">
        <v>41365</v>
      </c>
      <c r="C5" s="7" t="s">
        <v>10</v>
      </c>
      <c r="D5" s="7">
        <v>90</v>
      </c>
      <c r="E5" s="7" t="s">
        <v>11</v>
      </c>
      <c r="F5" s="7" t="s">
        <v>17</v>
      </c>
      <c r="G5" s="9">
        <v>30962.18</v>
      </c>
      <c r="H5" s="9">
        <v>30962.18</v>
      </c>
      <c r="I5" s="16" t="s">
        <v>20</v>
      </c>
      <c r="J5" t="str">
        <f>IFERROR(INDEX(Лист2!$E$2:$E$242,MATCH(I5,Лист2!$C$2:$C$242,0)),"")</f>
        <v/>
      </c>
      <c r="K5" t="str">
        <f t="shared" si="0"/>
        <v/>
      </c>
    </row>
    <row r="6" spans="1:11" x14ac:dyDescent="0.25">
      <c r="A6" s="4" t="s">
        <v>21</v>
      </c>
      <c r="B6" s="5">
        <v>41365</v>
      </c>
      <c r="C6" s="4" t="s">
        <v>10</v>
      </c>
      <c r="D6" s="4">
        <v>90</v>
      </c>
      <c r="E6" s="4" t="s">
        <v>11</v>
      </c>
      <c r="F6" s="4" t="s">
        <v>17</v>
      </c>
      <c r="G6" s="6">
        <v>10824.11</v>
      </c>
      <c r="H6" s="6">
        <v>10824.11</v>
      </c>
      <c r="I6" s="15" t="s">
        <v>22</v>
      </c>
      <c r="J6" t="str">
        <f>IFERROR(INDEX(Лист2!$E$2:$E$242,MATCH(I6,Лист2!$C$2:$C$242,0)),"")</f>
        <v/>
      </c>
      <c r="K6" t="str">
        <f t="shared" si="0"/>
        <v/>
      </c>
    </row>
    <row r="7" spans="1:11" x14ac:dyDescent="0.25">
      <c r="A7" s="7" t="s">
        <v>23</v>
      </c>
      <c r="B7" s="8">
        <v>41365</v>
      </c>
      <c r="C7" s="7" t="s">
        <v>10</v>
      </c>
      <c r="D7" s="7">
        <v>90</v>
      </c>
      <c r="E7" s="7" t="s">
        <v>11</v>
      </c>
      <c r="F7" s="7" t="s">
        <v>17</v>
      </c>
      <c r="G7" s="9">
        <v>21648.21</v>
      </c>
      <c r="H7" s="9">
        <v>21648.21</v>
      </c>
      <c r="I7" s="16" t="s">
        <v>24</v>
      </c>
      <c r="J7" t="str">
        <f>IFERROR(INDEX(Лист2!$E$2:$E$242,MATCH(I7,Лист2!$C$2:$C$242,0)),"")</f>
        <v/>
      </c>
      <c r="K7" t="str">
        <f t="shared" si="0"/>
        <v/>
      </c>
    </row>
    <row r="8" spans="1:11" x14ac:dyDescent="0.25">
      <c r="A8" s="4" t="s">
        <v>25</v>
      </c>
      <c r="B8" s="5">
        <v>41365</v>
      </c>
      <c r="C8" s="4" t="s">
        <v>10</v>
      </c>
      <c r="D8" s="4">
        <v>90</v>
      </c>
      <c r="E8" s="4" t="s">
        <v>11</v>
      </c>
      <c r="F8" s="4" t="s">
        <v>17</v>
      </c>
      <c r="G8" s="6">
        <v>10824.11</v>
      </c>
      <c r="H8" s="6">
        <v>10824.11</v>
      </c>
      <c r="I8" s="15" t="s">
        <v>26</v>
      </c>
      <c r="J8" t="str">
        <f>IFERROR(INDEX(Лист2!$E$2:$E$242,MATCH(I8,Лист2!$C$2:$C$242,0)),"")</f>
        <v/>
      </c>
      <c r="K8" t="str">
        <f t="shared" si="0"/>
        <v/>
      </c>
    </row>
    <row r="9" spans="1:11" x14ac:dyDescent="0.25">
      <c r="A9" s="7" t="s">
        <v>27</v>
      </c>
      <c r="B9" s="8">
        <v>41365</v>
      </c>
      <c r="C9" s="7" t="s">
        <v>10</v>
      </c>
      <c r="D9" s="7">
        <v>90</v>
      </c>
      <c r="E9" s="7" t="s">
        <v>11</v>
      </c>
      <c r="F9" s="7" t="s">
        <v>17</v>
      </c>
      <c r="G9" s="9">
        <v>5802.93</v>
      </c>
      <c r="H9" s="9">
        <v>5802.93</v>
      </c>
      <c r="I9" s="16" t="s">
        <v>28</v>
      </c>
      <c r="J9" t="str">
        <f>IFERROR(INDEX(Лист2!$E$2:$E$242,MATCH(I9,Лист2!$C$2:$C$242,0)),"")</f>
        <v/>
      </c>
      <c r="K9" t="str">
        <f t="shared" si="0"/>
        <v/>
      </c>
    </row>
    <row r="10" spans="1:11" x14ac:dyDescent="0.25">
      <c r="A10" s="4" t="s">
        <v>29</v>
      </c>
      <c r="B10" s="5">
        <v>41365</v>
      </c>
      <c r="C10" s="4" t="s">
        <v>10</v>
      </c>
      <c r="D10" s="4">
        <v>90</v>
      </c>
      <c r="E10" s="4" t="s">
        <v>11</v>
      </c>
      <c r="F10" s="4" t="s">
        <v>17</v>
      </c>
      <c r="G10" s="6">
        <v>6140.5</v>
      </c>
      <c r="H10" s="6">
        <v>6140.5</v>
      </c>
      <c r="I10" s="15" t="s">
        <v>30</v>
      </c>
      <c r="J10" t="str">
        <f>IFERROR(INDEX(Лист2!$E$2:$E$242,MATCH(I10,Лист2!$C$2:$C$242,0)),"")</f>
        <v/>
      </c>
      <c r="K10" t="str">
        <f t="shared" si="0"/>
        <v/>
      </c>
    </row>
    <row r="11" spans="1:11" x14ac:dyDescent="0.25">
      <c r="A11" s="7" t="s">
        <v>31</v>
      </c>
      <c r="B11" s="8">
        <v>41365</v>
      </c>
      <c r="C11" s="7" t="s">
        <v>10</v>
      </c>
      <c r="D11" s="7">
        <v>90</v>
      </c>
      <c r="E11" s="7" t="s">
        <v>11</v>
      </c>
      <c r="F11" s="7" t="s">
        <v>17</v>
      </c>
      <c r="G11" s="9">
        <v>6389.67</v>
      </c>
      <c r="H11" s="9">
        <v>6389.67</v>
      </c>
      <c r="I11" s="16" t="s">
        <v>32</v>
      </c>
      <c r="J11" t="str">
        <f>IFERROR(INDEX(Лист2!$E$2:$E$242,MATCH(I11,Лист2!$C$2:$C$242,0)),"")</f>
        <v/>
      </c>
      <c r="K11" t="str">
        <f t="shared" si="0"/>
        <v/>
      </c>
    </row>
    <row r="12" spans="1:11" x14ac:dyDescent="0.25">
      <c r="A12" s="4" t="s">
        <v>33</v>
      </c>
      <c r="B12" s="5">
        <v>41365</v>
      </c>
      <c r="C12" s="4" t="s">
        <v>10</v>
      </c>
      <c r="D12" s="4">
        <v>90</v>
      </c>
      <c r="E12" s="4" t="s">
        <v>11</v>
      </c>
      <c r="F12" s="4" t="s">
        <v>17</v>
      </c>
      <c r="G12" s="6">
        <v>3097.06</v>
      </c>
      <c r="H12" s="6">
        <v>3097.06</v>
      </c>
      <c r="I12" s="15" t="s">
        <v>34</v>
      </c>
      <c r="J12" t="str">
        <f>IFERROR(INDEX(Лист2!$E$2:$E$242,MATCH(I12,Лист2!$C$2:$C$242,0)),"")</f>
        <v/>
      </c>
      <c r="K12" t="str">
        <f t="shared" si="0"/>
        <v/>
      </c>
    </row>
    <row r="13" spans="1:11" x14ac:dyDescent="0.25">
      <c r="A13" s="7" t="s">
        <v>35</v>
      </c>
      <c r="B13" s="8">
        <v>41365</v>
      </c>
      <c r="C13" s="7" t="s">
        <v>10</v>
      </c>
      <c r="D13" s="7">
        <v>90</v>
      </c>
      <c r="E13" s="7" t="s">
        <v>11</v>
      </c>
      <c r="F13" s="7" t="s">
        <v>12</v>
      </c>
      <c r="G13" s="9">
        <v>-3.69</v>
      </c>
      <c r="H13" s="9">
        <v>-3.69</v>
      </c>
      <c r="I13" s="16" t="s">
        <v>36</v>
      </c>
      <c r="J13" t="str">
        <f>IFERROR(INDEX(Лист2!$E$2:$E$242,MATCH(I13,Лист2!$C$2:$C$242,0)),"")</f>
        <v/>
      </c>
      <c r="K13" t="str">
        <f t="shared" si="0"/>
        <v/>
      </c>
    </row>
    <row r="14" spans="1:11" x14ac:dyDescent="0.25">
      <c r="A14" s="4" t="s">
        <v>35</v>
      </c>
      <c r="B14" s="5">
        <v>41365</v>
      </c>
      <c r="C14" s="4" t="s">
        <v>10</v>
      </c>
      <c r="D14" s="4">
        <v>90</v>
      </c>
      <c r="E14" s="4" t="s">
        <v>11</v>
      </c>
      <c r="F14" s="4" t="s">
        <v>17</v>
      </c>
      <c r="G14" s="6">
        <v>6920.24</v>
      </c>
      <c r="H14" s="6">
        <v>6920.24</v>
      </c>
      <c r="I14" s="15" t="s">
        <v>36</v>
      </c>
      <c r="J14" t="str">
        <f>IFERROR(INDEX(Лист2!$E$2:$E$242,MATCH(I14,Лист2!$C$2:$C$242,0)),"")</f>
        <v/>
      </c>
      <c r="K14" t="str">
        <f t="shared" si="0"/>
        <v/>
      </c>
    </row>
    <row r="15" spans="1:11" x14ac:dyDescent="0.25">
      <c r="A15" s="7" t="s">
        <v>37</v>
      </c>
      <c r="B15" s="8">
        <v>41365</v>
      </c>
      <c r="C15" s="7" t="s">
        <v>10</v>
      </c>
      <c r="D15" s="7">
        <v>90</v>
      </c>
      <c r="E15" s="7" t="s">
        <v>11</v>
      </c>
      <c r="F15" s="7" t="s">
        <v>17</v>
      </c>
      <c r="G15" s="9">
        <v>10800</v>
      </c>
      <c r="H15" s="9">
        <v>10800</v>
      </c>
      <c r="I15" s="16" t="s">
        <v>38</v>
      </c>
      <c r="J15" t="str">
        <f>IFERROR(INDEX(Лист2!$E$2:$E$242,MATCH(I15,Лист2!$C$2:$C$242,0)),"")</f>
        <v/>
      </c>
      <c r="K15" t="str">
        <f t="shared" si="0"/>
        <v/>
      </c>
    </row>
    <row r="16" spans="1:11" x14ac:dyDescent="0.25">
      <c r="A16" s="4" t="s">
        <v>39</v>
      </c>
      <c r="B16" s="5">
        <v>41365</v>
      </c>
      <c r="C16" s="4" t="s">
        <v>10</v>
      </c>
      <c r="D16" s="4">
        <v>90</v>
      </c>
      <c r="E16" s="4" t="s">
        <v>11</v>
      </c>
      <c r="F16" s="4" t="s">
        <v>17</v>
      </c>
      <c r="G16" s="6">
        <v>19290.11</v>
      </c>
      <c r="H16" s="6">
        <v>19290.11</v>
      </c>
      <c r="I16" s="15" t="s">
        <v>40</v>
      </c>
      <c r="J16" t="str">
        <f>IFERROR(INDEX(Лист2!$E$2:$E$242,MATCH(I16,Лист2!$C$2:$C$242,0)),"")</f>
        <v/>
      </c>
      <c r="K16" t="str">
        <f t="shared" si="0"/>
        <v/>
      </c>
    </row>
    <row r="17" spans="1:11" x14ac:dyDescent="0.25">
      <c r="A17" s="7" t="s">
        <v>41</v>
      </c>
      <c r="B17" s="8">
        <v>41365</v>
      </c>
      <c r="C17" s="7" t="s">
        <v>10</v>
      </c>
      <c r="D17" s="7">
        <v>90</v>
      </c>
      <c r="E17" s="7" t="s">
        <v>11</v>
      </c>
      <c r="F17" s="7" t="s">
        <v>17</v>
      </c>
      <c r="G17" s="9">
        <v>9685.2000000000007</v>
      </c>
      <c r="H17" s="9">
        <v>9685.2000000000007</v>
      </c>
      <c r="I17" s="16" t="s">
        <v>42</v>
      </c>
      <c r="J17" t="str">
        <f>IFERROR(INDEX(Лист2!$E$2:$E$242,MATCH(I17,Лист2!$C$2:$C$242,0)),"")</f>
        <v/>
      </c>
      <c r="K17" t="str">
        <f t="shared" si="0"/>
        <v/>
      </c>
    </row>
    <row r="18" spans="1:11" x14ac:dyDescent="0.25">
      <c r="A18" s="4" t="s">
        <v>43</v>
      </c>
      <c r="B18" s="5">
        <v>41365</v>
      </c>
      <c r="C18" s="4" t="s">
        <v>10</v>
      </c>
      <c r="D18" s="4">
        <v>90</v>
      </c>
      <c r="E18" s="4" t="s">
        <v>11</v>
      </c>
      <c r="F18" s="4" t="s">
        <v>12</v>
      </c>
      <c r="G18" s="6">
        <v>-0.01</v>
      </c>
      <c r="H18" s="6">
        <v>-0.01</v>
      </c>
      <c r="I18" s="15" t="s">
        <v>44</v>
      </c>
      <c r="J18" t="str">
        <f>IFERROR(INDEX(Лист2!$E$2:$E$242,MATCH(I18,Лист2!$C$2:$C$242,0)),"")</f>
        <v/>
      </c>
      <c r="K18" t="str">
        <f t="shared" si="0"/>
        <v/>
      </c>
    </row>
    <row r="19" spans="1:11" x14ac:dyDescent="0.25">
      <c r="A19" s="7" t="s">
        <v>43</v>
      </c>
      <c r="B19" s="8">
        <v>41365</v>
      </c>
      <c r="C19" s="7" t="s">
        <v>10</v>
      </c>
      <c r="D19" s="7">
        <v>90</v>
      </c>
      <c r="E19" s="7" t="s">
        <v>11</v>
      </c>
      <c r="F19" s="7" t="s">
        <v>17</v>
      </c>
      <c r="G19" s="9">
        <v>9288.66</v>
      </c>
      <c r="H19" s="9">
        <v>9288.66</v>
      </c>
      <c r="I19" s="16" t="s">
        <v>44</v>
      </c>
      <c r="J19" t="str">
        <f>IFERROR(INDEX(Лист2!$E$2:$E$242,MATCH(I19,Лист2!$C$2:$C$242,0)),"")</f>
        <v/>
      </c>
      <c r="K19" t="str">
        <f t="shared" si="0"/>
        <v/>
      </c>
    </row>
    <row r="20" spans="1:11" x14ac:dyDescent="0.25">
      <c r="A20" s="4" t="s">
        <v>45</v>
      </c>
      <c r="B20" s="5">
        <v>41365</v>
      </c>
      <c r="C20" s="4" t="s">
        <v>10</v>
      </c>
      <c r="D20" s="4">
        <v>90</v>
      </c>
      <c r="E20" s="4" t="s">
        <v>11</v>
      </c>
      <c r="F20" s="4" t="s">
        <v>17</v>
      </c>
      <c r="G20" s="6">
        <v>12384.87</v>
      </c>
      <c r="H20" s="6">
        <v>12384.87</v>
      </c>
      <c r="I20" s="15" t="s">
        <v>46</v>
      </c>
      <c r="J20" t="str">
        <f>IFERROR(INDEX(Лист2!$E$2:$E$242,MATCH(I20,Лист2!$C$2:$C$242,0)),"")</f>
        <v/>
      </c>
      <c r="K20" t="str">
        <f t="shared" si="0"/>
        <v/>
      </c>
    </row>
    <row r="21" spans="1:11" x14ac:dyDescent="0.25">
      <c r="A21" s="7" t="s">
        <v>47</v>
      </c>
      <c r="B21" s="8">
        <v>41365</v>
      </c>
      <c r="C21" s="7" t="s">
        <v>10</v>
      </c>
      <c r="D21" s="7">
        <v>90</v>
      </c>
      <c r="E21" s="7" t="s">
        <v>11</v>
      </c>
      <c r="F21" s="7" t="s">
        <v>17</v>
      </c>
      <c r="G21" s="9">
        <v>9288.65</v>
      </c>
      <c r="H21" s="9">
        <v>9288.65</v>
      </c>
      <c r="I21" s="16" t="s">
        <v>48</v>
      </c>
      <c r="J21" t="str">
        <f>IFERROR(INDEX(Лист2!$E$2:$E$242,MATCH(I21,Лист2!$C$2:$C$242,0)),"")</f>
        <v/>
      </c>
      <c r="K21" t="str">
        <f t="shared" si="0"/>
        <v/>
      </c>
    </row>
    <row r="22" spans="1:11" x14ac:dyDescent="0.25">
      <c r="A22" s="4" t="s">
        <v>49</v>
      </c>
      <c r="B22" s="5">
        <v>41365</v>
      </c>
      <c r="C22" s="4" t="s">
        <v>10</v>
      </c>
      <c r="D22" s="4">
        <v>90</v>
      </c>
      <c r="E22" s="4" t="s">
        <v>11</v>
      </c>
      <c r="F22" s="4" t="s">
        <v>17</v>
      </c>
      <c r="G22" s="6">
        <v>15481.09</v>
      </c>
      <c r="H22" s="6">
        <v>15481.09</v>
      </c>
      <c r="I22" s="15" t="s">
        <v>50</v>
      </c>
      <c r="J22" t="str">
        <f>IFERROR(INDEX(Лист2!$E$2:$E$242,MATCH(I22,Лист2!$C$2:$C$242,0)),"")</f>
        <v/>
      </c>
      <c r="K22" t="str">
        <f t="shared" si="0"/>
        <v/>
      </c>
    </row>
    <row r="23" spans="1:11" x14ac:dyDescent="0.25">
      <c r="A23" s="7" t="s">
        <v>51</v>
      </c>
      <c r="B23" s="8">
        <v>41365</v>
      </c>
      <c r="C23" s="7" t="s">
        <v>10</v>
      </c>
      <c r="D23" s="7">
        <v>90</v>
      </c>
      <c r="E23" s="7" t="s">
        <v>11</v>
      </c>
      <c r="F23" s="7" t="s">
        <v>17</v>
      </c>
      <c r="G23" s="9">
        <v>12384.87</v>
      </c>
      <c r="H23" s="9">
        <v>12384.87</v>
      </c>
      <c r="I23" s="16" t="s">
        <v>52</v>
      </c>
      <c r="J23" t="str">
        <f>IFERROR(INDEX(Лист2!$E$2:$E$242,MATCH(I23,Лист2!$C$2:$C$242,0)),"")</f>
        <v/>
      </c>
      <c r="K23" t="str">
        <f t="shared" si="0"/>
        <v/>
      </c>
    </row>
    <row r="24" spans="1:11" x14ac:dyDescent="0.25">
      <c r="A24" s="4" t="s">
        <v>53</v>
      </c>
      <c r="B24" s="5">
        <v>41365</v>
      </c>
      <c r="C24" s="4" t="s">
        <v>10</v>
      </c>
      <c r="D24" s="4">
        <v>90</v>
      </c>
      <c r="E24" s="4" t="s">
        <v>11</v>
      </c>
      <c r="F24" s="4" t="s">
        <v>17</v>
      </c>
      <c r="G24" s="6">
        <v>15498.47</v>
      </c>
      <c r="H24" s="6">
        <v>15498.47</v>
      </c>
      <c r="I24" s="15" t="s">
        <v>54</v>
      </c>
      <c r="J24" t="str">
        <f>IFERROR(INDEX(Лист2!$E$2:$E$242,MATCH(I24,Лист2!$C$2:$C$242,0)),"")</f>
        <v/>
      </c>
      <c r="K24" t="str">
        <f t="shared" si="0"/>
        <v/>
      </c>
    </row>
    <row r="25" spans="1:11" x14ac:dyDescent="0.25">
      <c r="A25" s="7" t="s">
        <v>55</v>
      </c>
      <c r="B25" s="8">
        <v>41365</v>
      </c>
      <c r="C25" s="7" t="s">
        <v>10</v>
      </c>
      <c r="D25" s="7">
        <v>90</v>
      </c>
      <c r="E25" s="7" t="s">
        <v>11</v>
      </c>
      <c r="F25" s="7" t="s">
        <v>17</v>
      </c>
      <c r="G25" s="9">
        <v>7627.14</v>
      </c>
      <c r="H25" s="9">
        <v>7627.14</v>
      </c>
      <c r="I25" s="16" t="s">
        <v>56</v>
      </c>
      <c r="J25" t="str">
        <f>IFERROR(INDEX(Лист2!$E$2:$E$242,MATCH(I25,Лист2!$C$2:$C$242,0)),"")</f>
        <v/>
      </c>
      <c r="K25" t="str">
        <f t="shared" si="0"/>
        <v/>
      </c>
    </row>
    <row r="26" spans="1:11" x14ac:dyDescent="0.25">
      <c r="A26" s="4" t="s">
        <v>57</v>
      </c>
      <c r="B26" s="5">
        <v>41365</v>
      </c>
      <c r="C26" s="4" t="s">
        <v>10</v>
      </c>
      <c r="D26" s="4">
        <v>90</v>
      </c>
      <c r="E26" s="4" t="s">
        <v>11</v>
      </c>
      <c r="F26" s="4" t="s">
        <v>17</v>
      </c>
      <c r="G26" s="6">
        <v>5084.76</v>
      </c>
      <c r="H26" s="6">
        <v>5084.76</v>
      </c>
      <c r="I26" s="15" t="s">
        <v>58</v>
      </c>
      <c r="J26" t="str">
        <f>IFERROR(INDEX(Лист2!$E$2:$E$242,MATCH(I26,Лист2!$C$2:$C$242,0)),"")</f>
        <v/>
      </c>
      <c r="K26" t="str">
        <f t="shared" si="0"/>
        <v/>
      </c>
    </row>
    <row r="27" spans="1:11" x14ac:dyDescent="0.25">
      <c r="A27" s="7" t="s">
        <v>59</v>
      </c>
      <c r="B27" s="8">
        <v>41365</v>
      </c>
      <c r="C27" s="7" t="s">
        <v>10</v>
      </c>
      <c r="D27" s="7">
        <v>90</v>
      </c>
      <c r="E27" s="7" t="s">
        <v>11</v>
      </c>
      <c r="F27" s="7" t="s">
        <v>12</v>
      </c>
      <c r="G27" s="9">
        <v>-0.03</v>
      </c>
      <c r="H27" s="9">
        <v>-0.03</v>
      </c>
      <c r="I27" s="16" t="s">
        <v>60</v>
      </c>
      <c r="J27" t="str">
        <f>IFERROR(INDEX(Лист2!$E$2:$E$242,MATCH(I27,Лист2!$C$2:$C$242,0)),"")</f>
        <v/>
      </c>
      <c r="K27" t="str">
        <f t="shared" si="0"/>
        <v/>
      </c>
    </row>
    <row r="28" spans="1:11" x14ac:dyDescent="0.25">
      <c r="A28" s="4" t="s">
        <v>59</v>
      </c>
      <c r="B28" s="5">
        <v>41365</v>
      </c>
      <c r="C28" s="4" t="s">
        <v>10</v>
      </c>
      <c r="D28" s="4">
        <v>90</v>
      </c>
      <c r="E28" s="4" t="s">
        <v>11</v>
      </c>
      <c r="F28" s="4" t="s">
        <v>17</v>
      </c>
      <c r="G28" s="6">
        <v>3097.42</v>
      </c>
      <c r="H28" s="6">
        <v>3097.42</v>
      </c>
      <c r="I28" s="15" t="s">
        <v>60</v>
      </c>
      <c r="J28" t="str">
        <f>IFERROR(INDEX(Лист2!$E$2:$E$242,MATCH(I28,Лист2!$C$2:$C$242,0)),"")</f>
        <v/>
      </c>
      <c r="K28" t="str">
        <f t="shared" si="0"/>
        <v/>
      </c>
    </row>
    <row r="29" spans="1:11" x14ac:dyDescent="0.25">
      <c r="A29" s="7" t="s">
        <v>61</v>
      </c>
      <c r="B29" s="8">
        <v>41365</v>
      </c>
      <c r="C29" s="7" t="s">
        <v>10</v>
      </c>
      <c r="D29" s="7">
        <v>90</v>
      </c>
      <c r="E29" s="7" t="s">
        <v>11</v>
      </c>
      <c r="F29" s="7" t="s">
        <v>17</v>
      </c>
      <c r="G29" s="9">
        <v>6355.95</v>
      </c>
      <c r="H29" s="9">
        <v>6355.95</v>
      </c>
      <c r="I29" s="16" t="s">
        <v>62</v>
      </c>
      <c r="J29" t="str">
        <f>IFERROR(INDEX(Лист2!$E$2:$E$242,MATCH(I29,Лист2!$C$2:$C$242,0)),"")</f>
        <v/>
      </c>
      <c r="K29" t="str">
        <f t="shared" si="0"/>
        <v/>
      </c>
    </row>
    <row r="30" spans="1:11" x14ac:dyDescent="0.25">
      <c r="A30" s="4" t="s">
        <v>63</v>
      </c>
      <c r="B30" s="5">
        <v>41365</v>
      </c>
      <c r="C30" s="4" t="s">
        <v>10</v>
      </c>
      <c r="D30" s="4">
        <v>44</v>
      </c>
      <c r="E30" s="4" t="s">
        <v>11</v>
      </c>
      <c r="F30" s="4" t="s">
        <v>12</v>
      </c>
      <c r="G30" s="6">
        <v>19.73</v>
      </c>
      <c r="H30" s="6">
        <v>19.73</v>
      </c>
      <c r="I30" s="15" t="s">
        <v>64</v>
      </c>
      <c r="J30" t="str">
        <f>IFERROR(INDEX(Лист2!$E$2:$E$242,MATCH(I30,Лист2!$C$2:$C$242,0)),"")</f>
        <v/>
      </c>
      <c r="K30" t="str">
        <f t="shared" si="0"/>
        <v/>
      </c>
    </row>
    <row r="31" spans="1:11" x14ac:dyDescent="0.25">
      <c r="A31" s="7" t="s">
        <v>65</v>
      </c>
      <c r="B31" s="8">
        <v>41365</v>
      </c>
      <c r="C31" s="7" t="s">
        <v>10</v>
      </c>
      <c r="D31" s="7">
        <v>44</v>
      </c>
      <c r="E31" s="7" t="s">
        <v>11</v>
      </c>
      <c r="F31" s="7" t="s">
        <v>12</v>
      </c>
      <c r="G31" s="9">
        <v>17.75</v>
      </c>
      <c r="H31" s="9">
        <v>17.75</v>
      </c>
      <c r="I31" s="16" t="s">
        <v>66</v>
      </c>
      <c r="J31">
        <f>IFERROR(INDEX(Лист2!$E$2:$E$242,MATCH(I31,Лист2!$C$2:$C$242,0)),"")</f>
        <v>17.75</v>
      </c>
      <c r="K31">
        <f t="shared" si="0"/>
        <v>0</v>
      </c>
    </row>
    <row r="32" spans="1:11" x14ac:dyDescent="0.25">
      <c r="A32" s="4" t="s">
        <v>67</v>
      </c>
      <c r="B32" s="5">
        <v>41365</v>
      </c>
      <c r="C32" s="4" t="s">
        <v>10</v>
      </c>
      <c r="D32" s="4">
        <v>44</v>
      </c>
      <c r="E32" s="4" t="s">
        <v>11</v>
      </c>
      <c r="F32" s="4" t="s">
        <v>12</v>
      </c>
      <c r="G32" s="6">
        <v>168.29</v>
      </c>
      <c r="H32" s="6">
        <v>168.29</v>
      </c>
      <c r="I32" s="15" t="s">
        <v>68</v>
      </c>
      <c r="J32">
        <f>IFERROR(INDEX(Лист2!$E$2:$E$242,MATCH(I32,Лист2!$C$2:$C$242,0)),"")</f>
        <v>168.29</v>
      </c>
      <c r="K32">
        <f t="shared" si="0"/>
        <v>0</v>
      </c>
    </row>
    <row r="33" spans="1:11" x14ac:dyDescent="0.25">
      <c r="A33" s="7" t="s">
        <v>69</v>
      </c>
      <c r="B33" s="8">
        <v>41365</v>
      </c>
      <c r="C33" s="7" t="s">
        <v>10</v>
      </c>
      <c r="D33" s="7">
        <v>44</v>
      </c>
      <c r="E33" s="7" t="s">
        <v>11</v>
      </c>
      <c r="F33" s="7" t="s">
        <v>12</v>
      </c>
      <c r="G33" s="9">
        <v>13.93</v>
      </c>
      <c r="H33" s="9">
        <v>13.93</v>
      </c>
      <c r="I33" s="16" t="s">
        <v>70</v>
      </c>
      <c r="J33">
        <f>IFERROR(INDEX(Лист2!$E$2:$E$242,MATCH(I33,Лист2!$C$2:$C$242,0)),"")</f>
        <v>5231.99</v>
      </c>
      <c r="K33">
        <f t="shared" si="0"/>
        <v>-5218.0599999999995</v>
      </c>
    </row>
    <row r="34" spans="1:11" x14ac:dyDescent="0.25">
      <c r="A34" s="4" t="s">
        <v>69</v>
      </c>
      <c r="B34" s="5">
        <v>41365</v>
      </c>
      <c r="C34" s="4" t="s">
        <v>10</v>
      </c>
      <c r="D34" s="4">
        <v>44</v>
      </c>
      <c r="E34" s="4" t="s">
        <v>11</v>
      </c>
      <c r="F34" s="4" t="s">
        <v>12</v>
      </c>
      <c r="G34" s="6">
        <v>5218.0600000000004</v>
      </c>
      <c r="H34" s="6">
        <v>5218.0600000000004</v>
      </c>
      <c r="I34" s="15" t="s">
        <v>70</v>
      </c>
      <c r="J34">
        <f>IFERROR(INDEX(Лист2!$E$2:$E$242,MATCH(I34,Лист2!$C$2:$C$242,0)),"")</f>
        <v>5231.99</v>
      </c>
      <c r="K34">
        <f t="shared" si="0"/>
        <v>-13.929999999999382</v>
      </c>
    </row>
    <row r="35" spans="1:11" x14ac:dyDescent="0.25">
      <c r="A35" s="7" t="s">
        <v>71</v>
      </c>
      <c r="B35" s="8">
        <v>41365</v>
      </c>
      <c r="C35" s="7" t="s">
        <v>10</v>
      </c>
      <c r="D35" s="7">
        <v>44</v>
      </c>
      <c r="E35" s="7" t="s">
        <v>11</v>
      </c>
      <c r="F35" s="7" t="s">
        <v>12</v>
      </c>
      <c r="G35" s="9">
        <v>1864.41</v>
      </c>
      <c r="H35" s="9">
        <v>1864.41</v>
      </c>
      <c r="I35" s="16" t="s">
        <v>72</v>
      </c>
      <c r="J35" t="str">
        <f>IFERROR(INDEX(Лист2!$E$2:$E$242,MATCH(I35,Лист2!$C$2:$C$242,0)),"")</f>
        <v/>
      </c>
      <c r="K35" t="str">
        <f t="shared" si="0"/>
        <v/>
      </c>
    </row>
    <row r="36" spans="1:11" x14ac:dyDescent="0.25">
      <c r="A36" s="4" t="s">
        <v>73</v>
      </c>
      <c r="B36" s="5">
        <v>41365</v>
      </c>
      <c r="C36" s="4" t="s">
        <v>10</v>
      </c>
      <c r="D36" s="4">
        <v>44</v>
      </c>
      <c r="E36" s="4" t="s">
        <v>11</v>
      </c>
      <c r="F36" s="4" t="s">
        <v>12</v>
      </c>
      <c r="G36" s="6">
        <v>-1864.41</v>
      </c>
      <c r="H36" s="6">
        <v>-1864.41</v>
      </c>
      <c r="I36" s="15" t="s">
        <v>72</v>
      </c>
      <c r="J36" t="str">
        <f>IFERROR(INDEX(Лист2!$E$2:$E$242,MATCH(I36,Лист2!$C$2:$C$242,0)),"")</f>
        <v/>
      </c>
      <c r="K36" t="str">
        <f t="shared" si="0"/>
        <v/>
      </c>
    </row>
    <row r="37" spans="1:11" x14ac:dyDescent="0.25">
      <c r="A37" s="7" t="s">
        <v>74</v>
      </c>
      <c r="B37" s="8">
        <v>41365</v>
      </c>
      <c r="C37" s="7" t="s">
        <v>10</v>
      </c>
      <c r="D37" s="7">
        <v>44</v>
      </c>
      <c r="E37" s="7" t="s">
        <v>11</v>
      </c>
      <c r="F37" s="7" t="s">
        <v>12</v>
      </c>
      <c r="G37" s="9">
        <v>-19.73</v>
      </c>
      <c r="H37" s="9">
        <v>-19.73</v>
      </c>
      <c r="I37" s="16" t="s">
        <v>64</v>
      </c>
      <c r="J37" t="str">
        <f>IFERROR(INDEX(Лист2!$E$2:$E$242,MATCH(I37,Лист2!$C$2:$C$242,0)),"")</f>
        <v/>
      </c>
      <c r="K37" t="str">
        <f t="shared" si="0"/>
        <v/>
      </c>
    </row>
    <row r="38" spans="1:11" x14ac:dyDescent="0.25">
      <c r="A38" s="4" t="s">
        <v>75</v>
      </c>
      <c r="B38" s="5">
        <v>41365</v>
      </c>
      <c r="C38" s="4" t="s">
        <v>10</v>
      </c>
      <c r="D38" s="4">
        <v>44</v>
      </c>
      <c r="E38" s="4" t="s">
        <v>11</v>
      </c>
      <c r="F38" s="4" t="s">
        <v>12</v>
      </c>
      <c r="G38" s="6">
        <v>171212.24</v>
      </c>
      <c r="H38" s="6">
        <v>171212.24</v>
      </c>
      <c r="I38" s="15" t="s">
        <v>76</v>
      </c>
      <c r="J38">
        <f>IFERROR(INDEX(Лист2!$E$2:$E$242,MATCH(I38,Лист2!$C$2:$C$242,0)),"")</f>
        <v>174586.55</v>
      </c>
      <c r="K38">
        <f t="shared" si="0"/>
        <v>-3374.3099999999977</v>
      </c>
    </row>
    <row r="39" spans="1:11" x14ac:dyDescent="0.25">
      <c r="A39" s="7" t="s">
        <v>77</v>
      </c>
      <c r="B39" s="8">
        <v>41365</v>
      </c>
      <c r="C39" s="7" t="s">
        <v>10</v>
      </c>
      <c r="D39" s="7">
        <v>44</v>
      </c>
      <c r="E39" s="7" t="s">
        <v>11</v>
      </c>
      <c r="F39" s="7" t="s">
        <v>12</v>
      </c>
      <c r="G39" s="9">
        <v>3374.31</v>
      </c>
      <c r="H39" s="9">
        <v>3374.31</v>
      </c>
      <c r="I39" s="16" t="s">
        <v>76</v>
      </c>
      <c r="J39">
        <f>IFERROR(INDEX(Лист2!$E$2:$E$242,MATCH(I39,Лист2!$C$2:$C$242,0)),"")</f>
        <v>174586.55</v>
      </c>
      <c r="K39">
        <f t="shared" si="0"/>
        <v>-171212.24</v>
      </c>
    </row>
    <row r="40" spans="1:11" x14ac:dyDescent="0.25">
      <c r="A40" s="4" t="s">
        <v>78</v>
      </c>
      <c r="B40" s="5">
        <v>41365</v>
      </c>
      <c r="C40" s="4" t="s">
        <v>10</v>
      </c>
      <c r="D40" s="4">
        <v>44</v>
      </c>
      <c r="E40" s="4" t="s">
        <v>11</v>
      </c>
      <c r="F40" s="4" t="s">
        <v>12</v>
      </c>
      <c r="G40" s="6">
        <v>19944.919999999998</v>
      </c>
      <c r="H40" s="6">
        <v>19944.919999999998</v>
      </c>
      <c r="I40" s="15" t="s">
        <v>79</v>
      </c>
      <c r="J40">
        <f>IFERROR(INDEX(Лист2!$E$2:$E$242,MATCH(I40,Лист2!$C$2:$C$242,0)),"")</f>
        <v>19944.919999999998</v>
      </c>
      <c r="K40">
        <f t="shared" si="0"/>
        <v>0</v>
      </c>
    </row>
    <row r="41" spans="1:11" x14ac:dyDescent="0.25">
      <c r="A41" s="7" t="s">
        <v>80</v>
      </c>
      <c r="B41" s="8">
        <v>41365</v>
      </c>
      <c r="C41" s="7" t="s">
        <v>10</v>
      </c>
      <c r="D41" s="7">
        <v>44</v>
      </c>
      <c r="E41" s="7" t="s">
        <v>11</v>
      </c>
      <c r="F41" s="7" t="s">
        <v>12</v>
      </c>
      <c r="G41" s="9">
        <v>-0.01</v>
      </c>
      <c r="H41" s="9">
        <v>-0.01</v>
      </c>
      <c r="I41" s="16" t="s">
        <v>81</v>
      </c>
      <c r="J41" t="str">
        <f>IFERROR(INDEX(Лист2!$E$2:$E$242,MATCH(I41,Лист2!$C$2:$C$242,0)),"")</f>
        <v/>
      </c>
      <c r="K41" t="str">
        <f t="shared" si="0"/>
        <v/>
      </c>
    </row>
    <row r="42" spans="1:11" x14ac:dyDescent="0.25">
      <c r="A42" s="4" t="s">
        <v>80</v>
      </c>
      <c r="B42" s="5">
        <v>41365</v>
      </c>
      <c r="C42" s="4" t="s">
        <v>10</v>
      </c>
      <c r="D42" s="4">
        <v>44</v>
      </c>
      <c r="E42" s="4" t="s">
        <v>11</v>
      </c>
      <c r="F42" s="4" t="s">
        <v>12</v>
      </c>
      <c r="G42" s="6">
        <v>5000.01</v>
      </c>
      <c r="H42" s="6">
        <v>5000.01</v>
      </c>
      <c r="I42" s="15" t="s">
        <v>81</v>
      </c>
      <c r="J42" t="str">
        <f>IFERROR(INDEX(Лист2!$E$2:$E$242,MATCH(I42,Лист2!$C$2:$C$242,0)),"")</f>
        <v/>
      </c>
      <c r="K42" t="str">
        <f t="shared" si="0"/>
        <v/>
      </c>
    </row>
    <row r="43" spans="1:11" x14ac:dyDescent="0.25">
      <c r="A43" s="7" t="s">
        <v>82</v>
      </c>
      <c r="B43" s="8">
        <v>41365</v>
      </c>
      <c r="C43" s="7" t="s">
        <v>10</v>
      </c>
      <c r="D43" s="7">
        <v>90</v>
      </c>
      <c r="E43" s="7" t="s">
        <v>11</v>
      </c>
      <c r="F43" s="7" t="s">
        <v>17</v>
      </c>
      <c r="G43" s="9">
        <v>-42158.11</v>
      </c>
      <c r="H43" s="9">
        <v>-42158.11</v>
      </c>
      <c r="I43" s="16" t="s">
        <v>83</v>
      </c>
      <c r="J43" t="str">
        <f>IFERROR(INDEX(Лист2!$E$2:$E$242,MATCH(I43,Лист2!$C$2:$C$242,0)),"")</f>
        <v/>
      </c>
      <c r="K43" t="str">
        <f t="shared" si="0"/>
        <v/>
      </c>
    </row>
    <row r="44" spans="1:11" x14ac:dyDescent="0.25">
      <c r="A44" s="4" t="s">
        <v>84</v>
      </c>
      <c r="B44" s="5">
        <v>41365</v>
      </c>
      <c r="C44" s="4" t="s">
        <v>10</v>
      </c>
      <c r="D44" s="4">
        <v>90</v>
      </c>
      <c r="E44" s="4" t="s">
        <v>11</v>
      </c>
      <c r="F44" s="4" t="s">
        <v>17</v>
      </c>
      <c r="G44" s="6">
        <v>-55963.05</v>
      </c>
      <c r="H44" s="6">
        <v>-55963.05</v>
      </c>
      <c r="I44" s="15" t="s">
        <v>85</v>
      </c>
      <c r="J44" t="str">
        <f>IFERROR(INDEX(Лист2!$E$2:$E$242,MATCH(I44,Лист2!$C$2:$C$242,0)),"")</f>
        <v/>
      </c>
      <c r="K44" t="str">
        <f t="shared" si="0"/>
        <v/>
      </c>
    </row>
    <row r="45" spans="1:11" x14ac:dyDescent="0.25">
      <c r="A45" s="7" t="s">
        <v>86</v>
      </c>
      <c r="B45" s="8">
        <v>41365</v>
      </c>
      <c r="C45" s="7" t="s">
        <v>10</v>
      </c>
      <c r="D45" s="7">
        <v>90</v>
      </c>
      <c r="E45" s="7" t="s">
        <v>11</v>
      </c>
      <c r="F45" s="7" t="s">
        <v>17</v>
      </c>
      <c r="G45" s="9">
        <v>-2125.8000000000002</v>
      </c>
      <c r="H45" s="9">
        <v>-2125.8000000000002</v>
      </c>
      <c r="I45" s="16" t="s">
        <v>87</v>
      </c>
      <c r="J45" t="str">
        <f>IFERROR(INDEX(Лист2!$E$2:$E$242,MATCH(I45,Лист2!$C$2:$C$242,0)),"")</f>
        <v/>
      </c>
      <c r="K45" t="str">
        <f t="shared" si="0"/>
        <v/>
      </c>
    </row>
    <row r="46" spans="1:11" x14ac:dyDescent="0.25">
      <c r="A46" s="4" t="s">
        <v>88</v>
      </c>
      <c r="B46" s="5">
        <v>41365</v>
      </c>
      <c r="C46" s="4" t="s">
        <v>10</v>
      </c>
      <c r="D46" s="4">
        <v>90</v>
      </c>
      <c r="E46" s="4" t="s">
        <v>11</v>
      </c>
      <c r="F46" s="4" t="s">
        <v>17</v>
      </c>
      <c r="G46" s="6">
        <v>-6194.5</v>
      </c>
      <c r="H46" s="6">
        <v>-6194.5</v>
      </c>
      <c r="I46" s="15" t="s">
        <v>89</v>
      </c>
      <c r="J46" t="str">
        <f>IFERROR(INDEX(Лист2!$E$2:$E$242,MATCH(I46,Лист2!$C$2:$C$242,0)),"")</f>
        <v/>
      </c>
      <c r="K46" t="str">
        <f t="shared" si="0"/>
        <v/>
      </c>
    </row>
    <row r="47" spans="1:11" x14ac:dyDescent="0.25">
      <c r="A47" s="7" t="s">
        <v>90</v>
      </c>
      <c r="B47" s="8">
        <v>41365</v>
      </c>
      <c r="C47" s="7" t="s">
        <v>10</v>
      </c>
      <c r="D47" s="7">
        <v>90</v>
      </c>
      <c r="E47" s="7" t="s">
        <v>11</v>
      </c>
      <c r="F47" s="7" t="s">
        <v>17</v>
      </c>
      <c r="G47" s="9">
        <v>-12388.99</v>
      </c>
      <c r="H47" s="9">
        <v>-12388.99</v>
      </c>
      <c r="I47" s="16" t="s">
        <v>91</v>
      </c>
      <c r="J47" t="str">
        <f>IFERROR(INDEX(Лист2!$E$2:$E$242,MATCH(I47,Лист2!$C$2:$C$242,0)),"")</f>
        <v/>
      </c>
      <c r="K47" t="str">
        <f t="shared" si="0"/>
        <v/>
      </c>
    </row>
    <row r="48" spans="1:11" x14ac:dyDescent="0.25">
      <c r="A48" s="4" t="s">
        <v>92</v>
      </c>
      <c r="B48" s="5">
        <v>41365</v>
      </c>
      <c r="C48" s="4" t="s">
        <v>10</v>
      </c>
      <c r="D48" s="4">
        <v>90</v>
      </c>
      <c r="E48" s="4" t="s">
        <v>11</v>
      </c>
      <c r="F48" s="4" t="s">
        <v>17</v>
      </c>
      <c r="G48" s="6">
        <v>-287.17</v>
      </c>
      <c r="H48" s="6">
        <v>-287.17</v>
      </c>
      <c r="I48" s="15" t="s">
        <v>93</v>
      </c>
      <c r="J48" t="str">
        <f>IFERROR(INDEX(Лист2!$E$2:$E$242,MATCH(I48,Лист2!$C$2:$C$242,0)),"")</f>
        <v/>
      </c>
      <c r="K48" t="str">
        <f t="shared" si="0"/>
        <v/>
      </c>
    </row>
    <row r="49" spans="1:11" x14ac:dyDescent="0.25">
      <c r="A49" s="7" t="s">
        <v>94</v>
      </c>
      <c r="B49" s="8">
        <v>41365</v>
      </c>
      <c r="C49" s="7" t="s">
        <v>10</v>
      </c>
      <c r="D49" s="7">
        <v>90</v>
      </c>
      <c r="E49" s="7" t="s">
        <v>11</v>
      </c>
      <c r="F49" s="7" t="s">
        <v>17</v>
      </c>
      <c r="G49" s="9">
        <v>-11597.68</v>
      </c>
      <c r="H49" s="9">
        <v>-11597.68</v>
      </c>
      <c r="I49" s="16" t="s">
        <v>95</v>
      </c>
      <c r="J49" t="str">
        <f>IFERROR(INDEX(Лист2!$E$2:$E$242,MATCH(I49,Лист2!$C$2:$C$242,0)),"")</f>
        <v/>
      </c>
      <c r="K49" t="str">
        <f t="shared" si="0"/>
        <v/>
      </c>
    </row>
    <row r="50" spans="1:11" x14ac:dyDescent="0.25">
      <c r="A50" s="4" t="s">
        <v>96</v>
      </c>
      <c r="B50" s="5">
        <v>41365</v>
      </c>
      <c r="C50" s="4" t="s">
        <v>10</v>
      </c>
      <c r="D50" s="4">
        <v>90</v>
      </c>
      <c r="E50" s="4" t="s">
        <v>11</v>
      </c>
      <c r="F50" s="4" t="s">
        <v>17</v>
      </c>
      <c r="G50" s="6">
        <v>-7627.14</v>
      </c>
      <c r="H50" s="6">
        <v>-7627.14</v>
      </c>
      <c r="I50" s="15" t="s">
        <v>97</v>
      </c>
      <c r="J50" t="str">
        <f>IFERROR(INDEX(Лист2!$E$2:$E$242,MATCH(I50,Лист2!$C$2:$C$242,0)),"")</f>
        <v/>
      </c>
      <c r="K50" t="str">
        <f t="shared" si="0"/>
        <v/>
      </c>
    </row>
    <row r="51" spans="1:11" x14ac:dyDescent="0.25">
      <c r="A51" s="7" t="s">
        <v>98</v>
      </c>
      <c r="B51" s="8">
        <v>41365</v>
      </c>
      <c r="C51" s="7" t="s">
        <v>10</v>
      </c>
      <c r="D51" s="7">
        <v>90</v>
      </c>
      <c r="E51" s="7" t="s">
        <v>11</v>
      </c>
      <c r="F51" s="7" t="s">
        <v>17</v>
      </c>
      <c r="G51" s="9">
        <v>-2542.38</v>
      </c>
      <c r="H51" s="9">
        <v>-2542.38</v>
      </c>
      <c r="I51" s="16" t="s">
        <v>99</v>
      </c>
      <c r="J51" t="str">
        <f>IFERROR(INDEX(Лист2!$E$2:$E$242,MATCH(I51,Лист2!$C$2:$C$242,0)),"")</f>
        <v/>
      </c>
      <c r="K51" t="str">
        <f t="shared" si="0"/>
        <v/>
      </c>
    </row>
    <row r="52" spans="1:11" x14ac:dyDescent="0.25">
      <c r="A52" s="4" t="s">
        <v>100</v>
      </c>
      <c r="B52" s="5">
        <v>41365</v>
      </c>
      <c r="C52" s="4" t="s">
        <v>10</v>
      </c>
      <c r="D52" s="4">
        <v>90</v>
      </c>
      <c r="E52" s="4" t="s">
        <v>11</v>
      </c>
      <c r="F52" s="4" t="s">
        <v>17</v>
      </c>
      <c r="G52" s="6">
        <v>-5084.76</v>
      </c>
      <c r="H52" s="6">
        <v>-5084.76</v>
      </c>
      <c r="I52" s="15" t="s">
        <v>101</v>
      </c>
      <c r="J52" t="str">
        <f>IFERROR(INDEX(Лист2!$E$2:$E$242,MATCH(I52,Лист2!$C$2:$C$242,0)),"")</f>
        <v/>
      </c>
      <c r="K52" t="str">
        <f t="shared" si="0"/>
        <v/>
      </c>
    </row>
    <row r="53" spans="1:11" x14ac:dyDescent="0.25">
      <c r="A53" s="7" t="s">
        <v>102</v>
      </c>
      <c r="B53" s="8">
        <v>41365</v>
      </c>
      <c r="C53" s="7" t="s">
        <v>10</v>
      </c>
      <c r="D53" s="7">
        <v>90</v>
      </c>
      <c r="E53" s="7" t="s">
        <v>11</v>
      </c>
      <c r="F53" s="7" t="s">
        <v>17</v>
      </c>
      <c r="G53" s="9">
        <v>-7627.14</v>
      </c>
      <c r="H53" s="9">
        <v>-7627.14</v>
      </c>
      <c r="I53" s="16" t="s">
        <v>103</v>
      </c>
      <c r="J53" t="str">
        <f>IFERROR(INDEX(Лист2!$E$2:$E$242,MATCH(I53,Лист2!$C$2:$C$242,0)),"")</f>
        <v/>
      </c>
      <c r="K53" t="str">
        <f t="shared" si="0"/>
        <v/>
      </c>
    </row>
    <row r="54" spans="1:11" x14ac:dyDescent="0.25">
      <c r="A54" s="4" t="s">
        <v>104</v>
      </c>
      <c r="B54" s="5">
        <v>41365</v>
      </c>
      <c r="C54" s="4" t="s">
        <v>10</v>
      </c>
      <c r="D54" s="4">
        <v>90</v>
      </c>
      <c r="E54" s="4" t="s">
        <v>11</v>
      </c>
      <c r="F54" s="4" t="s">
        <v>17</v>
      </c>
      <c r="G54" s="6">
        <v>-7627.14</v>
      </c>
      <c r="H54" s="6">
        <v>-7627.14</v>
      </c>
      <c r="I54" s="15" t="s">
        <v>105</v>
      </c>
      <c r="J54" t="str">
        <f>IFERROR(INDEX(Лист2!$E$2:$E$242,MATCH(I54,Лист2!$C$2:$C$242,0)),"")</f>
        <v/>
      </c>
      <c r="K54" t="str">
        <f t="shared" si="0"/>
        <v/>
      </c>
    </row>
    <row r="55" spans="1:11" x14ac:dyDescent="0.25">
      <c r="A55" s="7" t="s">
        <v>106</v>
      </c>
      <c r="B55" s="8">
        <v>41365</v>
      </c>
      <c r="C55" s="7" t="s">
        <v>10</v>
      </c>
      <c r="D55" s="7">
        <v>90</v>
      </c>
      <c r="E55" s="7" t="s">
        <v>11</v>
      </c>
      <c r="F55" s="7" t="s">
        <v>17</v>
      </c>
      <c r="G55" s="9">
        <v>-7627.14</v>
      </c>
      <c r="H55" s="9">
        <v>-7627.14</v>
      </c>
      <c r="I55" s="16" t="s">
        <v>107</v>
      </c>
      <c r="J55" t="str">
        <f>IFERROR(INDEX(Лист2!$E$2:$E$242,MATCH(I55,Лист2!$C$2:$C$242,0)),"")</f>
        <v/>
      </c>
      <c r="K55" t="str">
        <f t="shared" si="0"/>
        <v/>
      </c>
    </row>
    <row r="56" spans="1:11" x14ac:dyDescent="0.25">
      <c r="A56" s="4" t="s">
        <v>108</v>
      </c>
      <c r="B56" s="5">
        <v>41365</v>
      </c>
      <c r="C56" s="4" t="s">
        <v>10</v>
      </c>
      <c r="D56" s="4">
        <v>90</v>
      </c>
      <c r="E56" s="4" t="s">
        <v>11</v>
      </c>
      <c r="F56" s="4" t="s">
        <v>17</v>
      </c>
      <c r="G56" s="6">
        <v>-36862.269999999997</v>
      </c>
      <c r="H56" s="6">
        <v>-36862.269999999997</v>
      </c>
      <c r="I56" s="15" t="s">
        <v>109</v>
      </c>
      <c r="J56" t="str">
        <f>IFERROR(INDEX(Лист2!$E$2:$E$242,MATCH(I56,Лист2!$C$2:$C$242,0)),"")</f>
        <v/>
      </c>
      <c r="K56" t="str">
        <f t="shared" si="0"/>
        <v/>
      </c>
    </row>
    <row r="57" spans="1:11" x14ac:dyDescent="0.25">
      <c r="A57" s="7" t="s">
        <v>110</v>
      </c>
      <c r="B57" s="8">
        <v>41365</v>
      </c>
      <c r="C57" s="7" t="s">
        <v>10</v>
      </c>
      <c r="D57" s="7">
        <v>90</v>
      </c>
      <c r="E57" s="7" t="s">
        <v>11</v>
      </c>
      <c r="F57" s="7" t="s">
        <v>17</v>
      </c>
      <c r="G57" s="9">
        <v>-20727.45</v>
      </c>
      <c r="H57" s="9">
        <v>-20727.45</v>
      </c>
      <c r="I57" s="16" t="s">
        <v>111</v>
      </c>
      <c r="J57" t="str">
        <f>IFERROR(INDEX(Лист2!$E$2:$E$242,MATCH(I57,Лист2!$C$2:$C$242,0)),"")</f>
        <v/>
      </c>
      <c r="K57" t="str">
        <f t="shared" si="0"/>
        <v/>
      </c>
    </row>
    <row r="58" spans="1:11" x14ac:dyDescent="0.25">
      <c r="A58" s="4" t="s">
        <v>112</v>
      </c>
      <c r="B58" s="5">
        <v>41365</v>
      </c>
      <c r="C58" s="4" t="s">
        <v>10</v>
      </c>
      <c r="D58" s="4">
        <v>90</v>
      </c>
      <c r="E58" s="4" t="s">
        <v>11</v>
      </c>
      <c r="F58" s="4" t="s">
        <v>17</v>
      </c>
      <c r="G58" s="6">
        <v>-14818.18</v>
      </c>
      <c r="H58" s="6">
        <v>-14818.18</v>
      </c>
      <c r="I58" s="15" t="s">
        <v>113</v>
      </c>
      <c r="J58" t="str">
        <f>IFERROR(INDEX(Лист2!$E$2:$E$242,MATCH(I58,Лист2!$C$2:$C$242,0)),"")</f>
        <v/>
      </c>
      <c r="K58" t="str">
        <f t="shared" si="0"/>
        <v/>
      </c>
    </row>
    <row r="59" spans="1:11" x14ac:dyDescent="0.25">
      <c r="A59" s="7" t="s">
        <v>114</v>
      </c>
      <c r="B59" s="8">
        <v>41365</v>
      </c>
      <c r="C59" s="7" t="s">
        <v>10</v>
      </c>
      <c r="D59" s="7">
        <v>90</v>
      </c>
      <c r="E59" s="7" t="s">
        <v>11</v>
      </c>
      <c r="F59" s="7" t="s">
        <v>17</v>
      </c>
      <c r="G59" s="9">
        <v>-28190.02</v>
      </c>
      <c r="H59" s="9">
        <v>-28190.02</v>
      </c>
      <c r="I59" s="16" t="s">
        <v>115</v>
      </c>
      <c r="J59" t="str">
        <f>IFERROR(INDEX(Лист2!$E$2:$E$242,MATCH(I59,Лист2!$C$2:$C$242,0)),"")</f>
        <v/>
      </c>
      <c r="K59" t="str">
        <f t="shared" si="0"/>
        <v/>
      </c>
    </row>
    <row r="60" spans="1:11" x14ac:dyDescent="0.25">
      <c r="A60" s="4" t="s">
        <v>116</v>
      </c>
      <c r="B60" s="5">
        <v>41365</v>
      </c>
      <c r="C60" s="4" t="s">
        <v>10</v>
      </c>
      <c r="D60" s="4">
        <v>60</v>
      </c>
      <c r="E60" s="4" t="s">
        <v>117</v>
      </c>
      <c r="F60" s="4" t="s">
        <v>12</v>
      </c>
      <c r="G60" s="6">
        <v>36092.559999999998</v>
      </c>
      <c r="H60" s="6">
        <v>1436566.89</v>
      </c>
      <c r="I60" s="15" t="s">
        <v>118</v>
      </c>
      <c r="J60">
        <f>IFERROR(INDEX(Лист2!$E$2:$E$242,MATCH(I60,Лист2!$C$2:$C$242,0)),"")</f>
        <v>1436566.9</v>
      </c>
      <c r="K60">
        <f t="shared" si="0"/>
        <v>-1.0000000009313226E-2</v>
      </c>
    </row>
    <row r="61" spans="1:11" x14ac:dyDescent="0.25">
      <c r="A61" s="7" t="s">
        <v>119</v>
      </c>
      <c r="B61" s="8">
        <v>41365</v>
      </c>
      <c r="C61" s="7" t="s">
        <v>10</v>
      </c>
      <c r="D61" s="7">
        <v>60</v>
      </c>
      <c r="E61" s="7" t="s">
        <v>11</v>
      </c>
      <c r="F61" s="7" t="s">
        <v>12</v>
      </c>
      <c r="G61" s="9">
        <v>64000</v>
      </c>
      <c r="H61" s="9">
        <v>64000</v>
      </c>
      <c r="I61" s="16" t="s">
        <v>120</v>
      </c>
      <c r="J61" t="str">
        <f>IFERROR(INDEX(Лист2!$E$2:$E$242,MATCH(I61,Лист2!$C$2:$C$242,0)),"")</f>
        <v/>
      </c>
      <c r="K61" t="str">
        <f t="shared" si="0"/>
        <v/>
      </c>
    </row>
    <row r="62" spans="1:11" x14ac:dyDescent="0.25">
      <c r="A62" s="4" t="s">
        <v>121</v>
      </c>
      <c r="B62" s="5">
        <v>41365</v>
      </c>
      <c r="C62" s="4" t="s">
        <v>10</v>
      </c>
      <c r="D62" s="4">
        <v>60</v>
      </c>
      <c r="E62" s="4" t="s">
        <v>11</v>
      </c>
      <c r="F62" s="4" t="s">
        <v>12</v>
      </c>
      <c r="G62" s="6">
        <v>489915.25</v>
      </c>
      <c r="H62" s="6">
        <v>489915.25</v>
      </c>
      <c r="I62" s="15" t="s">
        <v>122</v>
      </c>
      <c r="J62">
        <f>IFERROR(INDEX(Лист2!$E$2:$E$242,MATCH(I62,Лист2!$C$2:$C$242,0)),"")</f>
        <v>489915.25</v>
      </c>
      <c r="K62">
        <f t="shared" si="0"/>
        <v>0</v>
      </c>
    </row>
    <row r="63" spans="1:11" x14ac:dyDescent="0.25">
      <c r="A63" s="7" t="s">
        <v>123</v>
      </c>
      <c r="B63" s="8">
        <v>41365</v>
      </c>
      <c r="C63" s="7" t="s">
        <v>10</v>
      </c>
      <c r="D63" s="7">
        <v>60</v>
      </c>
      <c r="E63" s="7" t="s">
        <v>11</v>
      </c>
      <c r="F63" s="7" t="s">
        <v>12</v>
      </c>
      <c r="G63" s="9">
        <v>269491.53000000003</v>
      </c>
      <c r="H63" s="9">
        <v>269491.53000000003</v>
      </c>
      <c r="I63" s="16" t="s">
        <v>124</v>
      </c>
      <c r="J63" t="str">
        <f>IFERROR(INDEX(Лист2!$E$2:$E$242,MATCH(I63,Лист2!$C$2:$C$242,0)),"")</f>
        <v/>
      </c>
      <c r="K63" t="str">
        <f t="shared" si="0"/>
        <v/>
      </c>
    </row>
    <row r="64" spans="1:11" x14ac:dyDescent="0.25">
      <c r="A64" s="4" t="s">
        <v>125</v>
      </c>
      <c r="B64" s="5">
        <v>41365</v>
      </c>
      <c r="C64" s="4" t="s">
        <v>10</v>
      </c>
      <c r="D64" s="4">
        <v>60</v>
      </c>
      <c r="E64" s="4" t="s">
        <v>11</v>
      </c>
      <c r="F64" s="4" t="s">
        <v>12</v>
      </c>
      <c r="G64" s="6">
        <v>269491.53000000003</v>
      </c>
      <c r="H64" s="6">
        <v>269491.53000000003</v>
      </c>
      <c r="I64" s="15" t="s">
        <v>126</v>
      </c>
      <c r="J64" t="str">
        <f>IFERROR(INDEX(Лист2!$E$2:$E$242,MATCH(I64,Лист2!$C$2:$C$242,0)),"")</f>
        <v/>
      </c>
      <c r="K64" t="str">
        <f t="shared" si="0"/>
        <v/>
      </c>
    </row>
    <row r="65" spans="1:11" x14ac:dyDescent="0.25">
      <c r="A65" s="7" t="s">
        <v>127</v>
      </c>
      <c r="B65" s="8">
        <v>41366</v>
      </c>
      <c r="C65" s="7" t="s">
        <v>10</v>
      </c>
      <c r="D65" s="7">
        <v>90</v>
      </c>
      <c r="E65" s="7" t="s">
        <v>11</v>
      </c>
      <c r="F65" s="7" t="s">
        <v>17</v>
      </c>
      <c r="G65" s="9">
        <v>-19143.37</v>
      </c>
      <c r="H65" s="9">
        <v>-19143.37</v>
      </c>
      <c r="I65" s="16" t="s">
        <v>128</v>
      </c>
      <c r="J65" t="str">
        <f>IFERROR(INDEX(Лист2!$E$2:$E$242,MATCH(I65,Лист2!$C$2:$C$242,0)),"")</f>
        <v/>
      </c>
      <c r="K65" t="str">
        <f t="shared" si="0"/>
        <v/>
      </c>
    </row>
    <row r="66" spans="1:11" x14ac:dyDescent="0.25">
      <c r="A66" s="4" t="s">
        <v>127</v>
      </c>
      <c r="B66" s="5">
        <v>41366</v>
      </c>
      <c r="C66" s="4" t="s">
        <v>10</v>
      </c>
      <c r="D66" s="4">
        <v>90</v>
      </c>
      <c r="E66" s="4" t="s">
        <v>11</v>
      </c>
      <c r="F66" s="4" t="s">
        <v>17</v>
      </c>
      <c r="G66" s="6">
        <v>19143.37</v>
      </c>
      <c r="H66" s="6">
        <v>19143.37</v>
      </c>
      <c r="I66" s="15" t="s">
        <v>128</v>
      </c>
      <c r="J66" t="str">
        <f>IFERROR(INDEX(Лист2!$E$2:$E$242,MATCH(I66,Лист2!$C$2:$C$242,0)),"")</f>
        <v/>
      </c>
      <c r="K66" t="str">
        <f t="shared" si="0"/>
        <v/>
      </c>
    </row>
    <row r="67" spans="1:11" x14ac:dyDescent="0.25">
      <c r="A67" s="7" t="s">
        <v>129</v>
      </c>
      <c r="B67" s="8">
        <v>41366</v>
      </c>
      <c r="C67" s="7" t="s">
        <v>10</v>
      </c>
      <c r="D67" s="7">
        <v>90</v>
      </c>
      <c r="E67" s="7" t="s">
        <v>11</v>
      </c>
      <c r="F67" s="7" t="s">
        <v>17</v>
      </c>
      <c r="G67" s="9">
        <v>6192.44</v>
      </c>
      <c r="H67" s="9">
        <v>6192.44</v>
      </c>
      <c r="I67" s="16" t="s">
        <v>130</v>
      </c>
      <c r="J67" t="str">
        <f>IFERROR(INDEX(Лист2!$E$2:$E$242,MATCH(I67,Лист2!$C$2:$C$242,0)),"")</f>
        <v/>
      </c>
      <c r="K67" t="str">
        <f t="shared" ref="K67:K130" si="1">IF(J67="","",H67-J67)</f>
        <v/>
      </c>
    </row>
    <row r="68" spans="1:11" x14ac:dyDescent="0.25">
      <c r="A68" s="4" t="s">
        <v>131</v>
      </c>
      <c r="B68" s="5">
        <v>41366</v>
      </c>
      <c r="C68" s="4" t="s">
        <v>10</v>
      </c>
      <c r="D68" s="4">
        <v>90</v>
      </c>
      <c r="E68" s="4" t="s">
        <v>11</v>
      </c>
      <c r="F68" s="4" t="s">
        <v>17</v>
      </c>
      <c r="G68" s="6">
        <v>6192.44</v>
      </c>
      <c r="H68" s="6">
        <v>6192.44</v>
      </c>
      <c r="I68" s="15" t="s">
        <v>130</v>
      </c>
      <c r="J68" t="str">
        <f>IFERROR(INDEX(Лист2!$E$2:$E$242,MATCH(I68,Лист2!$C$2:$C$242,0)),"")</f>
        <v/>
      </c>
      <c r="K68" t="str">
        <f t="shared" si="1"/>
        <v/>
      </c>
    </row>
    <row r="69" spans="1:11" x14ac:dyDescent="0.25">
      <c r="A69" s="7" t="s">
        <v>132</v>
      </c>
      <c r="B69" s="8">
        <v>41366</v>
      </c>
      <c r="C69" s="7" t="s">
        <v>10</v>
      </c>
      <c r="D69" s="7">
        <v>90</v>
      </c>
      <c r="E69" s="7" t="s">
        <v>11</v>
      </c>
      <c r="F69" s="7" t="s">
        <v>17</v>
      </c>
      <c r="G69" s="9">
        <v>18582.22</v>
      </c>
      <c r="H69" s="9">
        <v>18582.22</v>
      </c>
      <c r="I69" s="16" t="s">
        <v>133</v>
      </c>
      <c r="J69" t="str">
        <f>IFERROR(INDEX(Лист2!$E$2:$E$242,MATCH(I69,Лист2!$C$2:$C$242,0)),"")</f>
        <v/>
      </c>
      <c r="K69" t="str">
        <f t="shared" si="1"/>
        <v/>
      </c>
    </row>
    <row r="70" spans="1:11" x14ac:dyDescent="0.25">
      <c r="A70" s="4" t="s">
        <v>134</v>
      </c>
      <c r="B70" s="5">
        <v>41366</v>
      </c>
      <c r="C70" s="4" t="s">
        <v>10</v>
      </c>
      <c r="D70" s="4">
        <v>90</v>
      </c>
      <c r="E70" s="4" t="s">
        <v>11</v>
      </c>
      <c r="F70" s="4" t="s">
        <v>17</v>
      </c>
      <c r="G70" s="6">
        <v>6196.8</v>
      </c>
      <c r="H70" s="6">
        <v>6196.8</v>
      </c>
      <c r="I70" s="15" t="s">
        <v>133</v>
      </c>
      <c r="J70" t="str">
        <f>IFERROR(INDEX(Лист2!$E$2:$E$242,MATCH(I70,Лист2!$C$2:$C$242,0)),"")</f>
        <v/>
      </c>
      <c r="K70" t="str">
        <f t="shared" si="1"/>
        <v/>
      </c>
    </row>
    <row r="71" spans="1:11" x14ac:dyDescent="0.25">
      <c r="A71" s="7" t="s">
        <v>135</v>
      </c>
      <c r="B71" s="8">
        <v>41366</v>
      </c>
      <c r="C71" s="7" t="s">
        <v>10</v>
      </c>
      <c r="D71" s="7">
        <v>90</v>
      </c>
      <c r="E71" s="7" t="s">
        <v>11</v>
      </c>
      <c r="F71" s="7" t="s">
        <v>17</v>
      </c>
      <c r="G71" s="9">
        <v>20339.04</v>
      </c>
      <c r="H71" s="9">
        <v>20339.04</v>
      </c>
      <c r="I71" s="16" t="s">
        <v>136</v>
      </c>
      <c r="J71" t="str">
        <f>IFERROR(INDEX(Лист2!$E$2:$E$242,MATCH(I71,Лист2!$C$2:$C$242,0)),"")</f>
        <v/>
      </c>
      <c r="K71" t="str">
        <f t="shared" si="1"/>
        <v/>
      </c>
    </row>
    <row r="72" spans="1:11" x14ac:dyDescent="0.25">
      <c r="A72" s="4" t="s">
        <v>137</v>
      </c>
      <c r="B72" s="5">
        <v>41366</v>
      </c>
      <c r="C72" s="4" t="s">
        <v>10</v>
      </c>
      <c r="D72" s="4">
        <v>90</v>
      </c>
      <c r="E72" s="4" t="s">
        <v>11</v>
      </c>
      <c r="F72" s="4" t="s">
        <v>17</v>
      </c>
      <c r="G72" s="6">
        <v>25034.32</v>
      </c>
      <c r="H72" s="6">
        <v>25034.32</v>
      </c>
      <c r="I72" s="15" t="s">
        <v>138</v>
      </c>
      <c r="J72" t="str">
        <f>IFERROR(INDEX(Лист2!$E$2:$E$242,MATCH(I72,Лист2!$C$2:$C$242,0)),"")</f>
        <v/>
      </c>
      <c r="K72" t="str">
        <f t="shared" si="1"/>
        <v/>
      </c>
    </row>
    <row r="73" spans="1:11" x14ac:dyDescent="0.25">
      <c r="A73" s="7" t="s">
        <v>139</v>
      </c>
      <c r="B73" s="8">
        <v>41366</v>
      </c>
      <c r="C73" s="7" t="s">
        <v>10</v>
      </c>
      <c r="D73" s="7">
        <v>44</v>
      </c>
      <c r="E73" s="7" t="s">
        <v>11</v>
      </c>
      <c r="F73" s="7" t="s">
        <v>12</v>
      </c>
      <c r="G73" s="9">
        <v>33898.31</v>
      </c>
      <c r="H73" s="9">
        <v>33898.31</v>
      </c>
      <c r="I73" s="16" t="s">
        <v>140</v>
      </c>
      <c r="J73">
        <f>IFERROR(INDEX(Лист2!$E$2:$E$242,MATCH(I73,Лист2!$C$2:$C$242,0)),"")</f>
        <v>33898.31</v>
      </c>
      <c r="K73">
        <f t="shared" si="1"/>
        <v>0</v>
      </c>
    </row>
    <row r="74" spans="1:11" x14ac:dyDescent="0.25">
      <c r="A74" s="4" t="s">
        <v>141</v>
      </c>
      <c r="B74" s="5">
        <v>41366</v>
      </c>
      <c r="C74" s="4" t="s">
        <v>10</v>
      </c>
      <c r="D74" s="4">
        <v>90</v>
      </c>
      <c r="E74" s="4" t="s">
        <v>11</v>
      </c>
      <c r="F74" s="4" t="s">
        <v>17</v>
      </c>
      <c r="G74" s="6">
        <v>-6194.5</v>
      </c>
      <c r="H74" s="6">
        <v>-6194.5</v>
      </c>
      <c r="I74" s="15" t="s">
        <v>142</v>
      </c>
      <c r="J74" t="str">
        <f>IFERROR(INDEX(Лист2!$E$2:$E$242,MATCH(I74,Лист2!$C$2:$C$242,0)),"")</f>
        <v/>
      </c>
      <c r="K74" t="str">
        <f t="shared" si="1"/>
        <v/>
      </c>
    </row>
    <row r="75" spans="1:11" x14ac:dyDescent="0.25">
      <c r="A75" s="7" t="s">
        <v>143</v>
      </c>
      <c r="B75" s="8">
        <v>41366</v>
      </c>
      <c r="C75" s="7" t="s">
        <v>10</v>
      </c>
      <c r="D75" s="7">
        <v>90</v>
      </c>
      <c r="E75" s="7" t="s">
        <v>11</v>
      </c>
      <c r="F75" s="7" t="s">
        <v>17</v>
      </c>
      <c r="G75" s="9">
        <v>-28354.79</v>
      </c>
      <c r="H75" s="9">
        <v>-28354.79</v>
      </c>
      <c r="I75" s="16" t="s">
        <v>144</v>
      </c>
      <c r="J75" t="str">
        <f>IFERROR(INDEX(Лист2!$E$2:$E$242,MATCH(I75,Лист2!$C$2:$C$242,0)),"")</f>
        <v/>
      </c>
      <c r="K75" t="str">
        <f t="shared" si="1"/>
        <v/>
      </c>
    </row>
    <row r="76" spans="1:11" x14ac:dyDescent="0.25">
      <c r="A76" s="4" t="s">
        <v>145</v>
      </c>
      <c r="B76" s="5">
        <v>41366</v>
      </c>
      <c r="C76" s="4" t="s">
        <v>10</v>
      </c>
      <c r="D76" s="4">
        <v>90</v>
      </c>
      <c r="E76" s="4" t="s">
        <v>11</v>
      </c>
      <c r="F76" s="4" t="s">
        <v>17</v>
      </c>
      <c r="G76" s="6">
        <v>-9870.18</v>
      </c>
      <c r="H76" s="6">
        <v>-9870.18</v>
      </c>
      <c r="I76" s="15" t="s">
        <v>146</v>
      </c>
      <c r="J76" t="str">
        <f>IFERROR(INDEX(Лист2!$E$2:$E$242,MATCH(I76,Лист2!$C$2:$C$242,0)),"")</f>
        <v/>
      </c>
      <c r="K76" t="str">
        <f t="shared" si="1"/>
        <v/>
      </c>
    </row>
    <row r="77" spans="1:11" x14ac:dyDescent="0.25">
      <c r="A77" s="7" t="s">
        <v>147</v>
      </c>
      <c r="B77" s="8">
        <v>41366</v>
      </c>
      <c r="C77" s="7" t="s">
        <v>10</v>
      </c>
      <c r="D77" s="7">
        <v>90</v>
      </c>
      <c r="E77" s="7" t="s">
        <v>11</v>
      </c>
      <c r="F77" s="7" t="s">
        <v>17</v>
      </c>
      <c r="G77" s="9">
        <v>-9139.1</v>
      </c>
      <c r="H77" s="9">
        <v>-9139.1</v>
      </c>
      <c r="I77" s="16" t="s">
        <v>148</v>
      </c>
      <c r="J77" t="str">
        <f>IFERROR(INDEX(Лист2!$E$2:$E$242,MATCH(I77,Лист2!$C$2:$C$242,0)),"")</f>
        <v/>
      </c>
      <c r="K77" t="str">
        <f t="shared" si="1"/>
        <v/>
      </c>
    </row>
    <row r="78" spans="1:11" x14ac:dyDescent="0.25">
      <c r="A78" s="4" t="s">
        <v>149</v>
      </c>
      <c r="B78" s="5">
        <v>41366</v>
      </c>
      <c r="C78" s="4" t="s">
        <v>10</v>
      </c>
      <c r="D78" s="4">
        <v>90</v>
      </c>
      <c r="E78" s="4" t="s">
        <v>11</v>
      </c>
      <c r="F78" s="4" t="s">
        <v>17</v>
      </c>
      <c r="G78" s="6">
        <v>-19143.37</v>
      </c>
      <c r="H78" s="6">
        <v>-19143.37</v>
      </c>
      <c r="I78" s="15" t="s">
        <v>150</v>
      </c>
      <c r="J78" t="str">
        <f>IFERROR(INDEX(Лист2!$E$2:$E$242,MATCH(I78,Лист2!$C$2:$C$242,0)),"")</f>
        <v/>
      </c>
      <c r="K78" t="str">
        <f t="shared" si="1"/>
        <v/>
      </c>
    </row>
    <row r="79" spans="1:11" x14ac:dyDescent="0.25">
      <c r="A79" s="7" t="s">
        <v>151</v>
      </c>
      <c r="B79" s="8">
        <v>41366</v>
      </c>
      <c r="C79" s="7" t="s">
        <v>10</v>
      </c>
      <c r="D79" s="7">
        <v>90</v>
      </c>
      <c r="E79" s="7" t="s">
        <v>11</v>
      </c>
      <c r="F79" s="7" t="s">
        <v>17</v>
      </c>
      <c r="G79" s="9">
        <v>-826.97</v>
      </c>
      <c r="H79" s="9">
        <v>-826.97</v>
      </c>
      <c r="I79" s="16" t="s">
        <v>152</v>
      </c>
      <c r="J79" t="str">
        <f>IFERROR(INDEX(Лист2!$E$2:$E$242,MATCH(I79,Лист2!$C$2:$C$242,0)),"")</f>
        <v/>
      </c>
      <c r="K79" t="str">
        <f t="shared" si="1"/>
        <v/>
      </c>
    </row>
    <row r="80" spans="1:11" x14ac:dyDescent="0.25">
      <c r="A80" s="4" t="s">
        <v>153</v>
      </c>
      <c r="B80" s="5">
        <v>41366</v>
      </c>
      <c r="C80" s="4" t="s">
        <v>10</v>
      </c>
      <c r="D80" s="4">
        <v>90</v>
      </c>
      <c r="E80" s="4" t="s">
        <v>11</v>
      </c>
      <c r="F80" s="4" t="s">
        <v>17</v>
      </c>
      <c r="G80" s="6">
        <v>-6192.94</v>
      </c>
      <c r="H80" s="6">
        <v>-6192.94</v>
      </c>
      <c r="I80" s="15" t="s">
        <v>154</v>
      </c>
      <c r="J80" t="str">
        <f>IFERROR(INDEX(Лист2!$E$2:$E$242,MATCH(I80,Лист2!$C$2:$C$242,0)),"")</f>
        <v/>
      </c>
      <c r="K80" t="str">
        <f t="shared" si="1"/>
        <v/>
      </c>
    </row>
    <row r="81" spans="1:11" x14ac:dyDescent="0.25">
      <c r="A81" s="7" t="s">
        <v>155</v>
      </c>
      <c r="B81" s="8">
        <v>41366</v>
      </c>
      <c r="C81" s="7" t="s">
        <v>10</v>
      </c>
      <c r="D81" s="7">
        <v>90</v>
      </c>
      <c r="E81" s="7" t="s">
        <v>11</v>
      </c>
      <c r="F81" s="7" t="s">
        <v>17</v>
      </c>
      <c r="G81" s="9">
        <v>-25034.32</v>
      </c>
      <c r="H81" s="9">
        <v>-25034.32</v>
      </c>
      <c r="I81" s="16" t="s">
        <v>156</v>
      </c>
      <c r="J81" t="str">
        <f>IFERROR(INDEX(Лист2!$E$2:$E$242,MATCH(I81,Лист2!$C$2:$C$242,0)),"")</f>
        <v/>
      </c>
      <c r="K81" t="str">
        <f t="shared" si="1"/>
        <v/>
      </c>
    </row>
    <row r="82" spans="1:11" x14ac:dyDescent="0.25">
      <c r="A82" s="4" t="s">
        <v>157</v>
      </c>
      <c r="B82" s="5">
        <v>41366</v>
      </c>
      <c r="C82" s="4" t="s">
        <v>10</v>
      </c>
      <c r="D82" s="4">
        <v>90</v>
      </c>
      <c r="E82" s="4" t="s">
        <v>11</v>
      </c>
      <c r="F82" s="4" t="s">
        <v>17</v>
      </c>
      <c r="G82" s="6">
        <v>-34894.99</v>
      </c>
      <c r="H82" s="6">
        <v>-34894.99</v>
      </c>
      <c r="I82" s="15" t="s">
        <v>158</v>
      </c>
      <c r="J82" t="str">
        <f>IFERROR(INDEX(Лист2!$E$2:$E$242,MATCH(I82,Лист2!$C$2:$C$242,0)),"")</f>
        <v/>
      </c>
      <c r="K82" t="str">
        <f t="shared" si="1"/>
        <v/>
      </c>
    </row>
    <row r="83" spans="1:11" x14ac:dyDescent="0.25">
      <c r="A83" s="7" t="s">
        <v>159</v>
      </c>
      <c r="B83" s="8">
        <v>41366</v>
      </c>
      <c r="C83" s="7" t="s">
        <v>10</v>
      </c>
      <c r="D83" s="7">
        <v>90</v>
      </c>
      <c r="E83" s="7" t="s">
        <v>11</v>
      </c>
      <c r="F83" s="7" t="s">
        <v>17</v>
      </c>
      <c r="G83" s="9">
        <v>-9291.75</v>
      </c>
      <c r="H83" s="9">
        <v>-9291.75</v>
      </c>
      <c r="I83" s="16" t="s">
        <v>160</v>
      </c>
      <c r="J83" t="str">
        <f>IFERROR(INDEX(Лист2!$E$2:$E$242,MATCH(I83,Лист2!$C$2:$C$242,0)),"")</f>
        <v/>
      </c>
      <c r="K83" t="str">
        <f t="shared" si="1"/>
        <v/>
      </c>
    </row>
    <row r="84" spans="1:11" x14ac:dyDescent="0.25">
      <c r="A84" s="4" t="s">
        <v>161</v>
      </c>
      <c r="B84" s="5">
        <v>41366</v>
      </c>
      <c r="C84" s="4" t="s">
        <v>10</v>
      </c>
      <c r="D84" s="4">
        <v>90</v>
      </c>
      <c r="E84" s="4" t="s">
        <v>11</v>
      </c>
      <c r="F84" s="4" t="s">
        <v>17</v>
      </c>
      <c r="G84" s="6">
        <v>-14771.49</v>
      </c>
      <c r="H84" s="6">
        <v>-14771.49</v>
      </c>
      <c r="I84" s="15" t="s">
        <v>162</v>
      </c>
      <c r="J84" t="str">
        <f>IFERROR(INDEX(Лист2!$E$2:$E$242,MATCH(I84,Лист2!$C$2:$C$242,0)),"")</f>
        <v/>
      </c>
      <c r="K84" t="str">
        <f t="shared" si="1"/>
        <v/>
      </c>
    </row>
    <row r="85" spans="1:11" x14ac:dyDescent="0.25">
      <c r="A85" s="7" t="s">
        <v>163</v>
      </c>
      <c r="B85" s="8">
        <v>41366</v>
      </c>
      <c r="C85" s="7" t="s">
        <v>10</v>
      </c>
      <c r="D85" s="7">
        <v>90</v>
      </c>
      <c r="E85" s="7" t="s">
        <v>11</v>
      </c>
      <c r="F85" s="7" t="s">
        <v>17</v>
      </c>
      <c r="G85" s="9">
        <v>-154387.07999999999</v>
      </c>
      <c r="H85" s="9">
        <v>-154387.07999999999</v>
      </c>
      <c r="I85" s="16" t="s">
        <v>164</v>
      </c>
      <c r="J85" t="str">
        <f>IFERROR(INDEX(Лист2!$E$2:$E$242,MATCH(I85,Лист2!$C$2:$C$242,0)),"")</f>
        <v/>
      </c>
      <c r="K85" t="str">
        <f t="shared" si="1"/>
        <v/>
      </c>
    </row>
    <row r="86" spans="1:11" x14ac:dyDescent="0.25">
      <c r="A86" s="4" t="s">
        <v>165</v>
      </c>
      <c r="B86" s="5">
        <v>41366</v>
      </c>
      <c r="C86" s="4" t="s">
        <v>10</v>
      </c>
      <c r="D86" s="4">
        <v>90</v>
      </c>
      <c r="E86" s="4" t="s">
        <v>11</v>
      </c>
      <c r="F86" s="4" t="s">
        <v>17</v>
      </c>
      <c r="G86" s="6">
        <v>-180724.56</v>
      </c>
      <c r="H86" s="6">
        <v>-180724.56</v>
      </c>
      <c r="I86" s="15" t="s">
        <v>166</v>
      </c>
      <c r="J86" t="str">
        <f>IFERROR(INDEX(Лист2!$E$2:$E$242,MATCH(I86,Лист2!$C$2:$C$242,0)),"")</f>
        <v/>
      </c>
      <c r="K86" t="str">
        <f t="shared" si="1"/>
        <v/>
      </c>
    </row>
    <row r="87" spans="1:11" x14ac:dyDescent="0.25">
      <c r="A87" s="7" t="s">
        <v>167</v>
      </c>
      <c r="B87" s="8">
        <v>41366</v>
      </c>
      <c r="C87" s="7" t="s">
        <v>10</v>
      </c>
      <c r="D87" s="7">
        <v>90</v>
      </c>
      <c r="E87" s="7" t="s">
        <v>11</v>
      </c>
      <c r="F87" s="7" t="s">
        <v>17</v>
      </c>
      <c r="G87" s="9">
        <v>-145643.70000000001</v>
      </c>
      <c r="H87" s="9">
        <v>-145643.70000000001</v>
      </c>
      <c r="I87" s="16" t="s">
        <v>168</v>
      </c>
      <c r="J87" t="str">
        <f>IFERROR(INDEX(Лист2!$E$2:$E$242,MATCH(I87,Лист2!$C$2:$C$242,0)),"")</f>
        <v/>
      </c>
      <c r="K87" t="str">
        <f t="shared" si="1"/>
        <v/>
      </c>
    </row>
    <row r="88" spans="1:11" x14ac:dyDescent="0.25">
      <c r="A88" s="4" t="s">
        <v>169</v>
      </c>
      <c r="B88" s="5">
        <v>41366</v>
      </c>
      <c r="C88" s="4" t="s">
        <v>10</v>
      </c>
      <c r="D88" s="4">
        <v>90</v>
      </c>
      <c r="E88" s="4" t="s">
        <v>11</v>
      </c>
      <c r="F88" s="4" t="s">
        <v>17</v>
      </c>
      <c r="G88" s="6">
        <v>-13441.32</v>
      </c>
      <c r="H88" s="6">
        <v>-13441.32</v>
      </c>
      <c r="I88" s="15" t="s">
        <v>170</v>
      </c>
      <c r="J88" t="str">
        <f>IFERROR(INDEX(Лист2!$E$2:$E$242,MATCH(I88,Лист2!$C$2:$C$242,0)),"")</f>
        <v/>
      </c>
      <c r="K88" t="str">
        <f t="shared" si="1"/>
        <v/>
      </c>
    </row>
    <row r="89" spans="1:11" x14ac:dyDescent="0.25">
      <c r="A89" s="7" t="s">
        <v>171</v>
      </c>
      <c r="B89" s="8">
        <v>41366</v>
      </c>
      <c r="C89" s="7" t="s">
        <v>10</v>
      </c>
      <c r="D89" s="7">
        <v>91</v>
      </c>
      <c r="E89" s="7" t="s">
        <v>11</v>
      </c>
      <c r="F89" s="7" t="s">
        <v>17</v>
      </c>
      <c r="G89" s="9">
        <v>-5113.1499999999996</v>
      </c>
      <c r="H89" s="9">
        <v>-5113.1499999999996</v>
      </c>
      <c r="I89" s="16" t="s">
        <v>172</v>
      </c>
      <c r="J89" t="str">
        <f>IFERROR(INDEX(Лист2!$E$2:$E$242,MATCH(I89,Лист2!$C$2:$C$242,0)),"")</f>
        <v/>
      </c>
      <c r="K89" t="str">
        <f t="shared" si="1"/>
        <v/>
      </c>
    </row>
    <row r="90" spans="1:11" x14ac:dyDescent="0.25">
      <c r="A90" s="4" t="s">
        <v>173</v>
      </c>
      <c r="B90" s="5">
        <v>41367</v>
      </c>
      <c r="C90" s="4" t="s">
        <v>10</v>
      </c>
      <c r="D90" s="4">
        <v>90</v>
      </c>
      <c r="E90" s="4" t="s">
        <v>11</v>
      </c>
      <c r="F90" s="4" t="s">
        <v>17</v>
      </c>
      <c r="G90" s="6">
        <v>21648.21</v>
      </c>
      <c r="H90" s="6">
        <v>21648.21</v>
      </c>
      <c r="I90" s="15" t="s">
        <v>174</v>
      </c>
      <c r="J90" t="str">
        <f>IFERROR(INDEX(Лист2!$E$2:$E$242,MATCH(I90,Лист2!$C$2:$C$242,0)),"")</f>
        <v/>
      </c>
      <c r="K90" t="str">
        <f t="shared" si="1"/>
        <v/>
      </c>
    </row>
    <row r="91" spans="1:11" x14ac:dyDescent="0.25">
      <c r="A91" s="7" t="s">
        <v>175</v>
      </c>
      <c r="B91" s="8">
        <v>41367</v>
      </c>
      <c r="C91" s="7" t="s">
        <v>10</v>
      </c>
      <c r="D91" s="7">
        <v>90</v>
      </c>
      <c r="E91" s="7" t="s">
        <v>11</v>
      </c>
      <c r="F91" s="7" t="s">
        <v>17</v>
      </c>
      <c r="G91" s="9">
        <v>14432.14</v>
      </c>
      <c r="H91" s="9">
        <v>14432.14</v>
      </c>
      <c r="I91" s="16" t="s">
        <v>176</v>
      </c>
      <c r="J91" t="str">
        <f>IFERROR(INDEX(Лист2!$E$2:$E$242,MATCH(I91,Лист2!$C$2:$C$242,0)),"")</f>
        <v/>
      </c>
      <c r="K91" t="str">
        <f t="shared" si="1"/>
        <v/>
      </c>
    </row>
    <row r="92" spans="1:11" x14ac:dyDescent="0.25">
      <c r="A92" s="4" t="s">
        <v>177</v>
      </c>
      <c r="B92" s="5">
        <v>41367</v>
      </c>
      <c r="C92" s="4" t="s">
        <v>10</v>
      </c>
      <c r="D92" s="4">
        <v>44</v>
      </c>
      <c r="E92" s="4" t="s">
        <v>11</v>
      </c>
      <c r="F92" s="4" t="s">
        <v>12</v>
      </c>
      <c r="G92" s="6">
        <v>32.44</v>
      </c>
      <c r="H92" s="6">
        <v>32.44</v>
      </c>
      <c r="I92" s="15" t="s">
        <v>178</v>
      </c>
      <c r="J92">
        <f>IFERROR(INDEX(Лист2!$E$2:$E$242,MATCH(I92,Лист2!$C$2:$C$242,0)),"")</f>
        <v>32.44</v>
      </c>
      <c r="K92">
        <f t="shared" si="1"/>
        <v>0</v>
      </c>
    </row>
    <row r="93" spans="1:11" x14ac:dyDescent="0.25">
      <c r="A93" s="7" t="s">
        <v>179</v>
      </c>
      <c r="B93" s="8">
        <v>41367</v>
      </c>
      <c r="C93" s="7" t="s">
        <v>10</v>
      </c>
      <c r="D93" s="7">
        <v>44</v>
      </c>
      <c r="E93" s="7" t="s">
        <v>11</v>
      </c>
      <c r="F93" s="7" t="s">
        <v>12</v>
      </c>
      <c r="G93" s="9">
        <v>20.329999999999998</v>
      </c>
      <c r="H93" s="9">
        <v>20.329999999999998</v>
      </c>
      <c r="I93" s="16" t="s">
        <v>180</v>
      </c>
      <c r="J93">
        <f>IFERROR(INDEX(Лист2!$E$2:$E$242,MATCH(I93,Лист2!$C$2:$C$242,0)),"")</f>
        <v>20.329999999999998</v>
      </c>
      <c r="K93">
        <f t="shared" si="1"/>
        <v>0</v>
      </c>
    </row>
    <row r="94" spans="1:11" x14ac:dyDescent="0.25">
      <c r="A94" s="4" t="s">
        <v>181</v>
      </c>
      <c r="B94" s="5">
        <v>41367</v>
      </c>
      <c r="C94" s="4" t="s">
        <v>10</v>
      </c>
      <c r="D94" s="4">
        <v>44</v>
      </c>
      <c r="E94" s="4" t="s">
        <v>11</v>
      </c>
      <c r="F94" s="4" t="s">
        <v>12</v>
      </c>
      <c r="G94" s="6">
        <v>29.92</v>
      </c>
      <c r="H94" s="6">
        <v>29.92</v>
      </c>
      <c r="I94" s="15" t="s">
        <v>182</v>
      </c>
      <c r="J94">
        <f>IFERROR(INDEX(Лист2!$E$2:$E$242,MATCH(I94,Лист2!$C$2:$C$242,0)),"")</f>
        <v>29.92</v>
      </c>
      <c r="K94">
        <f t="shared" si="1"/>
        <v>0</v>
      </c>
    </row>
    <row r="95" spans="1:11" x14ac:dyDescent="0.25">
      <c r="A95" s="7" t="s">
        <v>183</v>
      </c>
      <c r="B95" s="8">
        <v>41367</v>
      </c>
      <c r="C95" s="7" t="s">
        <v>10</v>
      </c>
      <c r="D95" s="7">
        <v>44</v>
      </c>
      <c r="E95" s="7" t="s">
        <v>11</v>
      </c>
      <c r="F95" s="7" t="s">
        <v>12</v>
      </c>
      <c r="G95" s="9">
        <v>13.99</v>
      </c>
      <c r="H95" s="9">
        <v>13.99</v>
      </c>
      <c r="I95" s="16" t="s">
        <v>184</v>
      </c>
      <c r="J95">
        <f>IFERROR(INDEX(Лист2!$E$2:$E$242,MATCH(I95,Лист2!$C$2:$C$242,0)),"")</f>
        <v>13.99</v>
      </c>
      <c r="K95">
        <f t="shared" si="1"/>
        <v>0</v>
      </c>
    </row>
    <row r="96" spans="1:11" x14ac:dyDescent="0.25">
      <c r="A96" s="4" t="s">
        <v>185</v>
      </c>
      <c r="B96" s="5">
        <v>41367</v>
      </c>
      <c r="C96" s="4" t="s">
        <v>10</v>
      </c>
      <c r="D96" s="4">
        <v>90</v>
      </c>
      <c r="E96" s="4" t="s">
        <v>11</v>
      </c>
      <c r="F96" s="4" t="s">
        <v>17</v>
      </c>
      <c r="G96" s="6">
        <v>-3537.97</v>
      </c>
      <c r="H96" s="6">
        <v>-3537.97</v>
      </c>
      <c r="I96" s="15" t="s">
        <v>186</v>
      </c>
      <c r="J96" t="str">
        <f>IFERROR(INDEX(Лист2!$E$2:$E$242,MATCH(I96,Лист2!$C$2:$C$242,0)),"")</f>
        <v/>
      </c>
      <c r="K96" t="str">
        <f t="shared" si="1"/>
        <v/>
      </c>
    </row>
    <row r="97" spans="1:11" x14ac:dyDescent="0.25">
      <c r="A97" s="7" t="s">
        <v>187</v>
      </c>
      <c r="B97" s="8">
        <v>41367</v>
      </c>
      <c r="C97" s="7" t="s">
        <v>10</v>
      </c>
      <c r="D97" s="7">
        <v>90</v>
      </c>
      <c r="E97" s="7" t="s">
        <v>11</v>
      </c>
      <c r="F97" s="7" t="s">
        <v>17</v>
      </c>
      <c r="G97" s="9">
        <v>-3096.47</v>
      </c>
      <c r="H97" s="9">
        <v>-3096.47</v>
      </c>
      <c r="I97" s="16" t="s">
        <v>188</v>
      </c>
      <c r="J97" t="str">
        <f>IFERROR(INDEX(Лист2!$E$2:$E$242,MATCH(I97,Лист2!$C$2:$C$242,0)),"")</f>
        <v/>
      </c>
      <c r="K97" t="str">
        <f t="shared" si="1"/>
        <v/>
      </c>
    </row>
    <row r="98" spans="1:11" x14ac:dyDescent="0.25">
      <c r="A98" s="4" t="s">
        <v>189</v>
      </c>
      <c r="B98" s="5">
        <v>41367</v>
      </c>
      <c r="C98" s="4" t="s">
        <v>10</v>
      </c>
      <c r="D98" s="4">
        <v>90</v>
      </c>
      <c r="E98" s="4" t="s">
        <v>11</v>
      </c>
      <c r="F98" s="4" t="s">
        <v>17</v>
      </c>
      <c r="G98" s="6">
        <v>-14810.5</v>
      </c>
      <c r="H98" s="6">
        <v>-14810.5</v>
      </c>
      <c r="I98" s="15" t="s">
        <v>190</v>
      </c>
      <c r="J98" t="str">
        <f>IFERROR(INDEX(Лист2!$E$2:$E$242,MATCH(I98,Лист2!$C$2:$C$242,0)),"")</f>
        <v/>
      </c>
      <c r="K98" t="str">
        <f t="shared" si="1"/>
        <v/>
      </c>
    </row>
    <row r="99" spans="1:11" x14ac:dyDescent="0.25">
      <c r="A99" s="7" t="s">
        <v>191</v>
      </c>
      <c r="B99" s="8">
        <v>41367</v>
      </c>
      <c r="C99" s="7" t="s">
        <v>10</v>
      </c>
      <c r="D99" s="7">
        <v>90</v>
      </c>
      <c r="E99" s="7" t="s">
        <v>11</v>
      </c>
      <c r="F99" s="7" t="s">
        <v>17</v>
      </c>
      <c r="G99" s="9">
        <v>-12385.88</v>
      </c>
      <c r="H99" s="9">
        <v>-12385.88</v>
      </c>
      <c r="I99" s="16" t="s">
        <v>192</v>
      </c>
      <c r="J99" t="str">
        <f>IFERROR(INDEX(Лист2!$E$2:$E$242,MATCH(I99,Лист2!$C$2:$C$242,0)),"")</f>
        <v/>
      </c>
      <c r="K99" t="str">
        <f t="shared" si="1"/>
        <v/>
      </c>
    </row>
    <row r="100" spans="1:11" x14ac:dyDescent="0.25">
      <c r="A100" s="4" t="s">
        <v>193</v>
      </c>
      <c r="B100" s="5">
        <v>41367</v>
      </c>
      <c r="C100" s="4" t="s">
        <v>10</v>
      </c>
      <c r="D100" s="4">
        <v>90</v>
      </c>
      <c r="E100" s="4" t="s">
        <v>11</v>
      </c>
      <c r="F100" s="4" t="s">
        <v>17</v>
      </c>
      <c r="G100" s="6">
        <v>-33016.870000000003</v>
      </c>
      <c r="H100" s="6">
        <v>-33016.870000000003</v>
      </c>
      <c r="I100" s="15" t="s">
        <v>194</v>
      </c>
      <c r="J100" t="str">
        <f>IFERROR(INDEX(Лист2!$E$2:$E$242,MATCH(I100,Лист2!$C$2:$C$242,0)),"")</f>
        <v/>
      </c>
      <c r="K100" t="str">
        <f t="shared" si="1"/>
        <v/>
      </c>
    </row>
    <row r="101" spans="1:11" x14ac:dyDescent="0.25">
      <c r="A101" s="7" t="s">
        <v>195</v>
      </c>
      <c r="B101" s="8">
        <v>41367</v>
      </c>
      <c r="C101" s="7" t="s">
        <v>10</v>
      </c>
      <c r="D101" s="7">
        <v>90</v>
      </c>
      <c r="E101" s="7" t="s">
        <v>11</v>
      </c>
      <c r="F101" s="7" t="s">
        <v>17</v>
      </c>
      <c r="G101" s="9">
        <v>-4304.13</v>
      </c>
      <c r="H101" s="9">
        <v>-4304.13</v>
      </c>
      <c r="I101" s="16" t="s">
        <v>196</v>
      </c>
      <c r="J101" t="str">
        <f>IFERROR(INDEX(Лист2!$E$2:$E$242,MATCH(I101,Лист2!$C$2:$C$242,0)),"")</f>
        <v/>
      </c>
      <c r="K101" t="str">
        <f t="shared" si="1"/>
        <v/>
      </c>
    </row>
    <row r="102" spans="1:11" x14ac:dyDescent="0.25">
      <c r="A102" s="4" t="s">
        <v>197</v>
      </c>
      <c r="B102" s="5">
        <v>41367</v>
      </c>
      <c r="C102" s="4" t="s">
        <v>10</v>
      </c>
      <c r="D102" s="4">
        <v>90</v>
      </c>
      <c r="E102" s="4" t="s">
        <v>11</v>
      </c>
      <c r="F102" s="4" t="s">
        <v>17</v>
      </c>
      <c r="G102" s="6">
        <v>-112.22</v>
      </c>
      <c r="H102" s="6">
        <v>-112.22</v>
      </c>
      <c r="I102" s="15" t="s">
        <v>198</v>
      </c>
      <c r="J102" t="str">
        <f>IFERROR(INDEX(Лист2!$E$2:$E$242,MATCH(I102,Лист2!$C$2:$C$242,0)),"")</f>
        <v/>
      </c>
      <c r="K102" t="str">
        <f t="shared" si="1"/>
        <v/>
      </c>
    </row>
    <row r="103" spans="1:11" x14ac:dyDescent="0.25">
      <c r="A103" s="7" t="s">
        <v>199</v>
      </c>
      <c r="B103" s="8">
        <v>41367</v>
      </c>
      <c r="C103" s="7" t="s">
        <v>10</v>
      </c>
      <c r="D103" s="7">
        <v>90</v>
      </c>
      <c r="E103" s="7" t="s">
        <v>11</v>
      </c>
      <c r="F103" s="7" t="s">
        <v>17</v>
      </c>
      <c r="G103" s="9">
        <v>-29689.200000000001</v>
      </c>
      <c r="H103" s="9">
        <v>-29689.200000000001</v>
      </c>
      <c r="I103" s="16" t="s">
        <v>200</v>
      </c>
      <c r="J103" t="str">
        <f>IFERROR(INDEX(Лист2!$E$2:$E$242,MATCH(I103,Лист2!$C$2:$C$242,0)),"")</f>
        <v/>
      </c>
      <c r="K103" t="str">
        <f t="shared" si="1"/>
        <v/>
      </c>
    </row>
    <row r="104" spans="1:11" x14ac:dyDescent="0.25">
      <c r="A104" s="4" t="s">
        <v>201</v>
      </c>
      <c r="B104" s="5">
        <v>41367</v>
      </c>
      <c r="C104" s="4" t="s">
        <v>10</v>
      </c>
      <c r="D104" s="4">
        <v>90</v>
      </c>
      <c r="E104" s="4" t="s">
        <v>11</v>
      </c>
      <c r="F104" s="4" t="s">
        <v>17</v>
      </c>
      <c r="G104" s="6">
        <v>-14432.14</v>
      </c>
      <c r="H104" s="6">
        <v>-14432.14</v>
      </c>
      <c r="I104" s="15" t="s">
        <v>202</v>
      </c>
      <c r="J104" t="str">
        <f>IFERROR(INDEX(Лист2!$E$2:$E$242,MATCH(I104,Лист2!$C$2:$C$242,0)),"")</f>
        <v/>
      </c>
      <c r="K104" t="str">
        <f t="shared" si="1"/>
        <v/>
      </c>
    </row>
    <row r="105" spans="1:11" x14ac:dyDescent="0.25">
      <c r="A105" s="7" t="s">
        <v>203</v>
      </c>
      <c r="B105" s="8">
        <v>41367</v>
      </c>
      <c r="C105" s="7" t="s">
        <v>10</v>
      </c>
      <c r="D105" s="7">
        <v>90</v>
      </c>
      <c r="E105" s="7" t="s">
        <v>11</v>
      </c>
      <c r="F105" s="7" t="s">
        <v>17</v>
      </c>
      <c r="G105" s="9">
        <v>-3096.47</v>
      </c>
      <c r="H105" s="9">
        <v>-3096.47</v>
      </c>
      <c r="I105" s="16" t="s">
        <v>204</v>
      </c>
      <c r="J105" t="str">
        <f>IFERROR(INDEX(Лист2!$E$2:$E$242,MATCH(I105,Лист2!$C$2:$C$242,0)),"")</f>
        <v/>
      </c>
      <c r="K105" t="str">
        <f t="shared" si="1"/>
        <v/>
      </c>
    </row>
    <row r="106" spans="1:11" x14ac:dyDescent="0.25">
      <c r="A106" s="4" t="s">
        <v>205</v>
      </c>
      <c r="B106" s="5">
        <v>41367</v>
      </c>
      <c r="C106" s="4" t="s">
        <v>10</v>
      </c>
      <c r="D106" s="4">
        <v>90</v>
      </c>
      <c r="E106" s="4" t="s">
        <v>11</v>
      </c>
      <c r="F106" s="4" t="s">
        <v>17</v>
      </c>
      <c r="G106" s="6">
        <v>-21648.21</v>
      </c>
      <c r="H106" s="6">
        <v>-21648.21</v>
      </c>
      <c r="I106" s="15" t="s">
        <v>206</v>
      </c>
      <c r="J106" t="str">
        <f>IFERROR(INDEX(Лист2!$E$2:$E$242,MATCH(I106,Лист2!$C$2:$C$242,0)),"")</f>
        <v/>
      </c>
      <c r="K106" t="str">
        <f t="shared" si="1"/>
        <v/>
      </c>
    </row>
    <row r="107" spans="1:11" x14ac:dyDescent="0.25">
      <c r="A107" s="7" t="s">
        <v>207</v>
      </c>
      <c r="B107" s="8">
        <v>41367</v>
      </c>
      <c r="C107" s="7" t="s">
        <v>10</v>
      </c>
      <c r="D107" s="7">
        <v>90</v>
      </c>
      <c r="E107" s="7" t="s">
        <v>11</v>
      </c>
      <c r="F107" s="7" t="s">
        <v>17</v>
      </c>
      <c r="G107" s="9">
        <v>-30657.49</v>
      </c>
      <c r="H107" s="9">
        <v>-30657.49</v>
      </c>
      <c r="I107" s="16" t="s">
        <v>208</v>
      </c>
      <c r="J107" t="str">
        <f>IFERROR(INDEX(Лист2!$E$2:$E$242,MATCH(I107,Лист2!$C$2:$C$242,0)),"")</f>
        <v/>
      </c>
      <c r="K107" t="str">
        <f t="shared" si="1"/>
        <v/>
      </c>
    </row>
    <row r="108" spans="1:11" x14ac:dyDescent="0.25">
      <c r="A108" s="4" t="s">
        <v>209</v>
      </c>
      <c r="B108" s="5">
        <v>41367</v>
      </c>
      <c r="C108" s="4" t="s">
        <v>10</v>
      </c>
      <c r="D108" s="4">
        <v>90</v>
      </c>
      <c r="E108" s="4" t="s">
        <v>11</v>
      </c>
      <c r="F108" s="4" t="s">
        <v>17</v>
      </c>
      <c r="G108" s="6">
        <v>-17725.79</v>
      </c>
      <c r="H108" s="6">
        <v>-17725.79</v>
      </c>
      <c r="I108" s="15" t="s">
        <v>210</v>
      </c>
      <c r="J108" t="str">
        <f>IFERROR(INDEX(Лист2!$E$2:$E$242,MATCH(I108,Лист2!$C$2:$C$242,0)),"")</f>
        <v/>
      </c>
      <c r="K108" t="str">
        <f t="shared" si="1"/>
        <v/>
      </c>
    </row>
    <row r="109" spans="1:11" x14ac:dyDescent="0.25">
      <c r="A109" s="7" t="s">
        <v>211</v>
      </c>
      <c r="B109" s="8">
        <v>41367</v>
      </c>
      <c r="C109" s="7" t="s">
        <v>10</v>
      </c>
      <c r="D109" s="7">
        <v>90</v>
      </c>
      <c r="E109" s="7" t="s">
        <v>11</v>
      </c>
      <c r="F109" s="7" t="s">
        <v>17</v>
      </c>
      <c r="G109" s="9">
        <v>-120028.65</v>
      </c>
      <c r="H109" s="9">
        <v>-120028.65</v>
      </c>
      <c r="I109" s="16" t="s">
        <v>212</v>
      </c>
      <c r="J109" t="str">
        <f>IFERROR(INDEX(Лист2!$E$2:$E$242,MATCH(I109,Лист2!$C$2:$C$242,0)),"")</f>
        <v/>
      </c>
      <c r="K109" t="str">
        <f t="shared" si="1"/>
        <v/>
      </c>
    </row>
    <row r="110" spans="1:11" x14ac:dyDescent="0.25">
      <c r="A110" s="4" t="s">
        <v>213</v>
      </c>
      <c r="B110" s="5">
        <v>41367</v>
      </c>
      <c r="C110" s="4" t="s">
        <v>10</v>
      </c>
      <c r="D110" s="4">
        <v>90</v>
      </c>
      <c r="E110" s="4" t="s">
        <v>11</v>
      </c>
      <c r="F110" s="4" t="s">
        <v>17</v>
      </c>
      <c r="G110" s="6">
        <v>-20727.45</v>
      </c>
      <c r="H110" s="6">
        <v>-20727.45</v>
      </c>
      <c r="I110" s="15" t="s">
        <v>214</v>
      </c>
      <c r="J110" t="str">
        <f>IFERROR(INDEX(Лист2!$E$2:$E$242,MATCH(I110,Лист2!$C$2:$C$242,0)),"")</f>
        <v/>
      </c>
      <c r="K110" t="str">
        <f t="shared" si="1"/>
        <v/>
      </c>
    </row>
    <row r="111" spans="1:11" x14ac:dyDescent="0.25">
      <c r="A111" s="7" t="s">
        <v>215</v>
      </c>
      <c r="B111" s="8">
        <v>41367</v>
      </c>
      <c r="C111" s="7" t="s">
        <v>10</v>
      </c>
      <c r="D111" s="7">
        <v>91</v>
      </c>
      <c r="E111" s="7" t="s">
        <v>11</v>
      </c>
      <c r="F111" s="7" t="s">
        <v>17</v>
      </c>
      <c r="G111" s="9">
        <v>-30657.49</v>
      </c>
      <c r="H111" s="9">
        <v>-30657.49</v>
      </c>
      <c r="I111" s="16" t="s">
        <v>216</v>
      </c>
      <c r="J111" t="str">
        <f>IFERROR(INDEX(Лист2!$E$2:$E$242,MATCH(I111,Лист2!$C$2:$C$242,0)),"")</f>
        <v/>
      </c>
      <c r="K111" t="str">
        <f t="shared" si="1"/>
        <v/>
      </c>
    </row>
    <row r="112" spans="1:11" x14ac:dyDescent="0.25">
      <c r="A112" s="4" t="s">
        <v>217</v>
      </c>
      <c r="B112" s="5">
        <v>41368</v>
      </c>
      <c r="C112" s="4" t="s">
        <v>10</v>
      </c>
      <c r="D112" s="4">
        <v>76</v>
      </c>
      <c r="E112" s="4" t="s">
        <v>11</v>
      </c>
      <c r="F112" s="4" t="s">
        <v>12</v>
      </c>
      <c r="G112" s="6">
        <v>29168.33</v>
      </c>
      <c r="H112" s="6">
        <v>29168.33</v>
      </c>
      <c r="I112" s="15" t="s">
        <v>218</v>
      </c>
      <c r="J112" t="str">
        <f>IFERROR(INDEX(Лист2!$E$2:$E$242,MATCH(I112,Лист2!$C$2:$C$242,0)),"")</f>
        <v/>
      </c>
      <c r="K112" t="str">
        <f t="shared" si="1"/>
        <v/>
      </c>
    </row>
    <row r="113" spans="1:11" x14ac:dyDescent="0.25">
      <c r="A113" s="7" t="s">
        <v>219</v>
      </c>
      <c r="B113" s="8">
        <v>41368</v>
      </c>
      <c r="C113" s="7" t="s">
        <v>10</v>
      </c>
      <c r="D113" s="7">
        <v>90</v>
      </c>
      <c r="E113" s="7" t="s">
        <v>11</v>
      </c>
      <c r="F113" s="7" t="s">
        <v>17</v>
      </c>
      <c r="G113" s="9">
        <v>17725.79</v>
      </c>
      <c r="H113" s="9">
        <v>17725.79</v>
      </c>
      <c r="I113" s="16" t="s">
        <v>220</v>
      </c>
      <c r="J113" t="str">
        <f>IFERROR(INDEX(Лист2!$E$2:$E$242,MATCH(I113,Лист2!$C$2:$C$242,0)),"")</f>
        <v/>
      </c>
      <c r="K113" t="str">
        <f t="shared" si="1"/>
        <v/>
      </c>
    </row>
    <row r="114" spans="1:11" x14ac:dyDescent="0.25">
      <c r="A114" s="4" t="s">
        <v>221</v>
      </c>
      <c r="B114" s="5">
        <v>41368</v>
      </c>
      <c r="C114" s="4" t="s">
        <v>10</v>
      </c>
      <c r="D114" s="4">
        <v>44</v>
      </c>
      <c r="E114" s="4" t="s">
        <v>11</v>
      </c>
      <c r="F114" s="4" t="s">
        <v>12</v>
      </c>
      <c r="G114" s="6">
        <v>29.77</v>
      </c>
      <c r="H114" s="6">
        <v>29.77</v>
      </c>
      <c r="I114" s="15" t="s">
        <v>222</v>
      </c>
      <c r="J114">
        <f>IFERROR(INDEX(Лист2!$E$2:$E$242,MATCH(I114,Лист2!$C$2:$C$242,0)),"")</f>
        <v>29.77</v>
      </c>
      <c r="K114">
        <f t="shared" si="1"/>
        <v>0</v>
      </c>
    </row>
    <row r="115" spans="1:11" x14ac:dyDescent="0.25">
      <c r="A115" s="7" t="s">
        <v>223</v>
      </c>
      <c r="B115" s="8">
        <v>41368</v>
      </c>
      <c r="C115" s="7" t="s">
        <v>10</v>
      </c>
      <c r="D115" s="7">
        <v>44</v>
      </c>
      <c r="E115" s="7" t="s">
        <v>11</v>
      </c>
      <c r="F115" s="7" t="s">
        <v>12</v>
      </c>
      <c r="G115" s="9">
        <v>29.77</v>
      </c>
      <c r="H115" s="9">
        <v>29.77</v>
      </c>
      <c r="I115" s="16" t="s">
        <v>224</v>
      </c>
      <c r="J115">
        <f>IFERROR(INDEX(Лист2!$E$2:$E$242,MATCH(I115,Лист2!$C$2:$C$242,0)),"")</f>
        <v>29.77</v>
      </c>
      <c r="K115">
        <f t="shared" si="1"/>
        <v>0</v>
      </c>
    </row>
    <row r="116" spans="1:11" x14ac:dyDescent="0.25">
      <c r="A116" s="4" t="s">
        <v>225</v>
      </c>
      <c r="B116" s="5">
        <v>41368</v>
      </c>
      <c r="C116" s="4" t="s">
        <v>10</v>
      </c>
      <c r="D116" s="4">
        <v>44</v>
      </c>
      <c r="E116" s="4" t="s">
        <v>11</v>
      </c>
      <c r="F116" s="4" t="s">
        <v>12</v>
      </c>
      <c r="G116" s="6">
        <v>13.85</v>
      </c>
      <c r="H116" s="6">
        <v>13.85</v>
      </c>
      <c r="I116" s="15" t="s">
        <v>226</v>
      </c>
      <c r="J116">
        <f>IFERROR(INDEX(Лист2!$E$2:$E$242,MATCH(I116,Лист2!$C$2:$C$242,0)),"")</f>
        <v>13.85</v>
      </c>
      <c r="K116">
        <f t="shared" si="1"/>
        <v>0</v>
      </c>
    </row>
    <row r="117" spans="1:11" x14ac:dyDescent="0.25">
      <c r="A117" s="7" t="s">
        <v>227</v>
      </c>
      <c r="B117" s="8">
        <v>41368</v>
      </c>
      <c r="C117" s="7" t="s">
        <v>10</v>
      </c>
      <c r="D117" s="7">
        <v>44</v>
      </c>
      <c r="E117" s="7" t="s">
        <v>11</v>
      </c>
      <c r="F117" s="7" t="s">
        <v>12</v>
      </c>
      <c r="G117" s="9">
        <v>11.98</v>
      </c>
      <c r="H117" s="9">
        <v>11.98</v>
      </c>
      <c r="I117" s="16" t="s">
        <v>228</v>
      </c>
      <c r="J117">
        <f>IFERROR(INDEX(Лист2!$E$2:$E$242,MATCH(I117,Лист2!$C$2:$C$242,0)),"")</f>
        <v>11.98</v>
      </c>
      <c r="K117">
        <f t="shared" si="1"/>
        <v>0</v>
      </c>
    </row>
    <row r="118" spans="1:11" x14ac:dyDescent="0.25">
      <c r="A118" s="4" t="s">
        <v>229</v>
      </c>
      <c r="B118" s="5">
        <v>41368</v>
      </c>
      <c r="C118" s="4" t="s">
        <v>10</v>
      </c>
      <c r="D118" s="4">
        <v>44</v>
      </c>
      <c r="E118" s="4" t="s">
        <v>11</v>
      </c>
      <c r="F118" s="4" t="s">
        <v>12</v>
      </c>
      <c r="G118" s="6">
        <v>11.98</v>
      </c>
      <c r="H118" s="6">
        <v>11.98</v>
      </c>
      <c r="I118" s="15" t="s">
        <v>230</v>
      </c>
      <c r="J118">
        <f>IFERROR(INDEX(Лист2!$E$2:$E$242,MATCH(I118,Лист2!$C$2:$C$242,0)),"")</f>
        <v>11.98</v>
      </c>
      <c r="K118">
        <f t="shared" si="1"/>
        <v>0</v>
      </c>
    </row>
    <row r="119" spans="1:11" x14ac:dyDescent="0.25">
      <c r="A119" s="7" t="s">
        <v>231</v>
      </c>
      <c r="B119" s="8">
        <v>41368</v>
      </c>
      <c r="C119" s="7" t="s">
        <v>10</v>
      </c>
      <c r="D119" s="7">
        <v>44</v>
      </c>
      <c r="E119" s="7" t="s">
        <v>11</v>
      </c>
      <c r="F119" s="7" t="s">
        <v>12</v>
      </c>
      <c r="G119" s="9">
        <v>51.83</v>
      </c>
      <c r="H119" s="9">
        <v>51.83</v>
      </c>
      <c r="I119" s="16" t="s">
        <v>232</v>
      </c>
      <c r="J119">
        <f>IFERROR(INDEX(Лист2!$E$2:$E$242,MATCH(I119,Лист2!$C$2:$C$242,0)),"")</f>
        <v>1265.0899999999999</v>
      </c>
      <c r="K119">
        <f t="shared" si="1"/>
        <v>-1213.26</v>
      </c>
    </row>
    <row r="120" spans="1:11" x14ac:dyDescent="0.25">
      <c r="A120" s="4" t="s">
        <v>231</v>
      </c>
      <c r="B120" s="5">
        <v>41368</v>
      </c>
      <c r="C120" s="4" t="s">
        <v>10</v>
      </c>
      <c r="D120" s="4">
        <v>44</v>
      </c>
      <c r="E120" s="4" t="s">
        <v>11</v>
      </c>
      <c r="F120" s="4" t="s">
        <v>12</v>
      </c>
      <c r="G120" s="6">
        <v>1213.26</v>
      </c>
      <c r="H120" s="6">
        <v>1213.26</v>
      </c>
      <c r="I120" s="15" t="s">
        <v>232</v>
      </c>
      <c r="J120">
        <f>IFERROR(INDEX(Лист2!$E$2:$E$242,MATCH(I120,Лист2!$C$2:$C$242,0)),"")</f>
        <v>1265.0899999999999</v>
      </c>
      <c r="K120">
        <f t="shared" si="1"/>
        <v>-51.829999999999927</v>
      </c>
    </row>
    <row r="121" spans="1:11" x14ac:dyDescent="0.25">
      <c r="A121" s="7" t="s">
        <v>233</v>
      </c>
      <c r="B121" s="8">
        <v>41368</v>
      </c>
      <c r="C121" s="7" t="s">
        <v>10</v>
      </c>
      <c r="D121" s="7">
        <v>44</v>
      </c>
      <c r="E121" s="7" t="s">
        <v>11</v>
      </c>
      <c r="F121" s="7" t="s">
        <v>12</v>
      </c>
      <c r="G121" s="9">
        <v>1601.26</v>
      </c>
      <c r="H121" s="9">
        <v>1601.26</v>
      </c>
      <c r="I121" s="16" t="s">
        <v>234</v>
      </c>
      <c r="J121">
        <f>IFERROR(INDEX(Лист2!$E$2:$E$242,MATCH(I121,Лист2!$C$2:$C$242,0)),"")</f>
        <v>1601.26</v>
      </c>
      <c r="K121">
        <f t="shared" si="1"/>
        <v>0</v>
      </c>
    </row>
    <row r="122" spans="1:11" x14ac:dyDescent="0.25">
      <c r="A122" s="4" t="s">
        <v>235</v>
      </c>
      <c r="B122" s="5">
        <v>41368</v>
      </c>
      <c r="C122" s="4" t="s">
        <v>10</v>
      </c>
      <c r="D122" s="4">
        <v>44</v>
      </c>
      <c r="E122" s="4" t="s">
        <v>11</v>
      </c>
      <c r="F122" s="4" t="s">
        <v>12</v>
      </c>
      <c r="G122" s="6">
        <v>17.72</v>
      </c>
      <c r="H122" s="6">
        <v>17.72</v>
      </c>
      <c r="I122" s="15" t="s">
        <v>236</v>
      </c>
      <c r="J122">
        <f>IFERROR(INDEX(Лист2!$E$2:$E$242,MATCH(I122,Лист2!$C$2:$C$242,0)),"")</f>
        <v>17.72</v>
      </c>
      <c r="K122">
        <f t="shared" si="1"/>
        <v>0</v>
      </c>
    </row>
    <row r="123" spans="1:11" x14ac:dyDescent="0.25">
      <c r="A123" s="7" t="s">
        <v>237</v>
      </c>
      <c r="B123" s="8">
        <v>41368</v>
      </c>
      <c r="C123" s="7" t="s">
        <v>10</v>
      </c>
      <c r="D123" s="7">
        <v>44</v>
      </c>
      <c r="E123" s="7" t="s">
        <v>11</v>
      </c>
      <c r="F123" s="7" t="s">
        <v>12</v>
      </c>
      <c r="G123" s="9">
        <v>5293.14</v>
      </c>
      <c r="H123" s="9">
        <v>5293.14</v>
      </c>
      <c r="I123" s="16" t="s">
        <v>238</v>
      </c>
      <c r="J123">
        <f>IFERROR(INDEX(Лист2!$E$2:$E$242,MATCH(I123,Лист2!$C$2:$C$242,0)),"")</f>
        <v>5293.14</v>
      </c>
      <c r="K123">
        <f t="shared" si="1"/>
        <v>0</v>
      </c>
    </row>
    <row r="124" spans="1:11" x14ac:dyDescent="0.25">
      <c r="A124" s="4" t="s">
        <v>239</v>
      </c>
      <c r="B124" s="5">
        <v>41368</v>
      </c>
      <c r="C124" s="4" t="s">
        <v>10</v>
      </c>
      <c r="D124" s="4">
        <v>44</v>
      </c>
      <c r="E124" s="4" t="s">
        <v>11</v>
      </c>
      <c r="F124" s="4" t="s">
        <v>12</v>
      </c>
      <c r="G124" s="6">
        <v>55084.75</v>
      </c>
      <c r="H124" s="6">
        <v>55084.75</v>
      </c>
      <c r="I124" s="15" t="s">
        <v>240</v>
      </c>
      <c r="J124">
        <f>IFERROR(INDEX(Лист2!$E$2:$E$242,MATCH(I124,Лист2!$C$2:$C$242,0)),"")</f>
        <v>55084.75</v>
      </c>
      <c r="K124">
        <f t="shared" si="1"/>
        <v>0</v>
      </c>
    </row>
    <row r="125" spans="1:11" x14ac:dyDescent="0.25">
      <c r="A125" s="7" t="s">
        <v>241</v>
      </c>
      <c r="B125" s="8">
        <v>41368</v>
      </c>
      <c r="C125" s="7" t="s">
        <v>10</v>
      </c>
      <c r="D125" s="7">
        <v>44</v>
      </c>
      <c r="E125" s="7" t="s">
        <v>11</v>
      </c>
      <c r="F125" s="7" t="s">
        <v>12</v>
      </c>
      <c r="G125" s="9">
        <v>453.59</v>
      </c>
      <c r="H125" s="9">
        <v>453.59</v>
      </c>
      <c r="I125" s="16" t="s">
        <v>242</v>
      </c>
      <c r="J125">
        <f>IFERROR(INDEX(Лист2!$E$2:$E$242,MATCH(I125,Лист2!$C$2:$C$242,0)),"")</f>
        <v>453.59</v>
      </c>
      <c r="K125">
        <f t="shared" si="1"/>
        <v>0</v>
      </c>
    </row>
    <row r="126" spans="1:11" x14ac:dyDescent="0.25">
      <c r="A126" s="4" t="s">
        <v>243</v>
      </c>
      <c r="B126" s="5">
        <v>41368</v>
      </c>
      <c r="C126" s="4" t="s">
        <v>10</v>
      </c>
      <c r="D126" s="4">
        <v>44</v>
      </c>
      <c r="E126" s="4" t="s">
        <v>11</v>
      </c>
      <c r="F126" s="4" t="s">
        <v>12</v>
      </c>
      <c r="G126" s="6">
        <v>1367.86</v>
      </c>
      <c r="H126" s="6">
        <v>1367.86</v>
      </c>
      <c r="I126" s="15" t="s">
        <v>244</v>
      </c>
      <c r="J126">
        <f>IFERROR(INDEX(Лист2!$E$2:$E$242,MATCH(I126,Лист2!$C$2:$C$242,0)),"")</f>
        <v>1367.86</v>
      </c>
      <c r="K126">
        <f t="shared" si="1"/>
        <v>0</v>
      </c>
    </row>
    <row r="127" spans="1:11" x14ac:dyDescent="0.25">
      <c r="A127" s="7" t="s">
        <v>245</v>
      </c>
      <c r="B127" s="8">
        <v>41368</v>
      </c>
      <c r="C127" s="7" t="s">
        <v>10</v>
      </c>
      <c r="D127" s="7">
        <v>44</v>
      </c>
      <c r="E127" s="7" t="s">
        <v>11</v>
      </c>
      <c r="F127" s="7" t="s">
        <v>12</v>
      </c>
      <c r="G127" s="9">
        <v>13004.24</v>
      </c>
      <c r="H127" s="9">
        <v>13004.24</v>
      </c>
      <c r="I127" s="16" t="s">
        <v>246</v>
      </c>
      <c r="J127">
        <f>IFERROR(INDEX(Лист2!$E$2:$E$242,MATCH(I127,Лист2!$C$2:$C$242,0)),"")</f>
        <v>13004.24</v>
      </c>
      <c r="K127">
        <f t="shared" si="1"/>
        <v>0</v>
      </c>
    </row>
    <row r="128" spans="1:11" x14ac:dyDescent="0.25">
      <c r="A128" s="4" t="s">
        <v>247</v>
      </c>
      <c r="B128" s="5">
        <v>41368</v>
      </c>
      <c r="C128" s="4" t="s">
        <v>10</v>
      </c>
      <c r="D128" s="4">
        <v>44</v>
      </c>
      <c r="E128" s="4" t="s">
        <v>11</v>
      </c>
      <c r="F128" s="4" t="s">
        <v>12</v>
      </c>
      <c r="G128" s="6">
        <v>93618.05</v>
      </c>
      <c r="H128" s="6">
        <v>93618.05</v>
      </c>
      <c r="I128" s="15" t="s">
        <v>248</v>
      </c>
      <c r="J128">
        <f>IFERROR(INDEX(Лист2!$E$2:$E$242,MATCH(I128,Лист2!$C$2:$C$242,0)),"")</f>
        <v>93889.47</v>
      </c>
      <c r="K128">
        <f t="shared" si="1"/>
        <v>-271.41999999999825</v>
      </c>
    </row>
    <row r="129" spans="1:11" x14ac:dyDescent="0.25">
      <c r="A129" s="7" t="s">
        <v>249</v>
      </c>
      <c r="B129" s="8">
        <v>41368</v>
      </c>
      <c r="C129" s="7" t="s">
        <v>10</v>
      </c>
      <c r="D129" s="7">
        <v>44</v>
      </c>
      <c r="E129" s="7" t="s">
        <v>11</v>
      </c>
      <c r="F129" s="7" t="s">
        <v>12</v>
      </c>
      <c r="G129" s="9">
        <v>271.42</v>
      </c>
      <c r="H129" s="9">
        <v>271.42</v>
      </c>
      <c r="I129" s="16" t="s">
        <v>248</v>
      </c>
      <c r="J129">
        <f>IFERROR(INDEX(Лист2!$E$2:$E$242,MATCH(I129,Лист2!$C$2:$C$242,0)),"")</f>
        <v>93889.47</v>
      </c>
      <c r="K129">
        <f t="shared" si="1"/>
        <v>-93618.05</v>
      </c>
    </row>
    <row r="130" spans="1:11" x14ac:dyDescent="0.25">
      <c r="A130" s="4" t="s">
        <v>250</v>
      </c>
      <c r="B130" s="5">
        <v>41368</v>
      </c>
      <c r="C130" s="4" t="s">
        <v>10</v>
      </c>
      <c r="D130" s="4">
        <v>90</v>
      </c>
      <c r="E130" s="4" t="s">
        <v>11</v>
      </c>
      <c r="F130" s="4" t="s">
        <v>17</v>
      </c>
      <c r="G130" s="6">
        <v>-18583.490000000002</v>
      </c>
      <c r="H130" s="6">
        <v>-18583.490000000002</v>
      </c>
      <c r="I130" s="15" t="s">
        <v>251</v>
      </c>
      <c r="J130" t="str">
        <f>IFERROR(INDEX(Лист2!$E$2:$E$242,MATCH(I130,Лист2!$C$2:$C$242,0)),"")</f>
        <v/>
      </c>
      <c r="K130" t="str">
        <f t="shared" si="1"/>
        <v/>
      </c>
    </row>
    <row r="131" spans="1:11" x14ac:dyDescent="0.25">
      <c r="A131" s="7" t="s">
        <v>252</v>
      </c>
      <c r="B131" s="8">
        <v>41368</v>
      </c>
      <c r="C131" s="7" t="s">
        <v>10</v>
      </c>
      <c r="D131" s="7">
        <v>90</v>
      </c>
      <c r="E131" s="7" t="s">
        <v>11</v>
      </c>
      <c r="F131" s="7" t="s">
        <v>17</v>
      </c>
      <c r="G131" s="9">
        <v>-6192.94</v>
      </c>
      <c r="H131" s="9">
        <v>-6192.94</v>
      </c>
      <c r="I131" s="16" t="s">
        <v>253</v>
      </c>
      <c r="J131" t="str">
        <f>IFERROR(INDEX(Лист2!$E$2:$E$242,MATCH(I131,Лист2!$C$2:$C$242,0)),"")</f>
        <v/>
      </c>
      <c r="K131" t="str">
        <f t="shared" ref="K131:K194" si="2">IF(J131="","",H131-J131)</f>
        <v/>
      </c>
    </row>
    <row r="132" spans="1:11" x14ac:dyDescent="0.25">
      <c r="A132" s="4" t="s">
        <v>254</v>
      </c>
      <c r="B132" s="5">
        <v>41368</v>
      </c>
      <c r="C132" s="4" t="s">
        <v>10</v>
      </c>
      <c r="D132" s="4">
        <v>90</v>
      </c>
      <c r="E132" s="4" t="s">
        <v>11</v>
      </c>
      <c r="F132" s="4" t="s">
        <v>17</v>
      </c>
      <c r="G132" s="6">
        <v>-3096.47</v>
      </c>
      <c r="H132" s="6">
        <v>-3096.47</v>
      </c>
      <c r="I132" s="15" t="s">
        <v>255</v>
      </c>
      <c r="J132" t="str">
        <f>IFERROR(INDEX(Лист2!$E$2:$E$242,MATCH(I132,Лист2!$C$2:$C$242,0)),"")</f>
        <v/>
      </c>
      <c r="K132" t="str">
        <f t="shared" si="2"/>
        <v/>
      </c>
    </row>
    <row r="133" spans="1:11" x14ac:dyDescent="0.25">
      <c r="A133" s="7" t="s">
        <v>256</v>
      </c>
      <c r="B133" s="8">
        <v>41368</v>
      </c>
      <c r="C133" s="7" t="s">
        <v>10</v>
      </c>
      <c r="D133" s="7">
        <v>90</v>
      </c>
      <c r="E133" s="7" t="s">
        <v>11</v>
      </c>
      <c r="F133" s="7" t="s">
        <v>17</v>
      </c>
      <c r="G133" s="9">
        <v>-101532.64</v>
      </c>
      <c r="H133" s="9">
        <v>-101532.64</v>
      </c>
      <c r="I133" s="16" t="s">
        <v>257</v>
      </c>
      <c r="J133" t="str">
        <f>IFERROR(INDEX(Лист2!$E$2:$E$242,MATCH(I133,Лист2!$C$2:$C$242,0)),"")</f>
        <v/>
      </c>
      <c r="K133" t="str">
        <f t="shared" si="2"/>
        <v/>
      </c>
    </row>
    <row r="134" spans="1:11" x14ac:dyDescent="0.25">
      <c r="A134" s="4" t="s">
        <v>258</v>
      </c>
      <c r="B134" s="5">
        <v>41368</v>
      </c>
      <c r="C134" s="4" t="s">
        <v>10</v>
      </c>
      <c r="D134" s="4">
        <v>90</v>
      </c>
      <c r="E134" s="4" t="s">
        <v>11</v>
      </c>
      <c r="F134" s="4" t="s">
        <v>17</v>
      </c>
      <c r="G134" s="6">
        <v>-53060.99</v>
      </c>
      <c r="H134" s="6">
        <v>-53060.99</v>
      </c>
      <c r="I134" s="15" t="s">
        <v>259</v>
      </c>
      <c r="J134" t="str">
        <f>IFERROR(INDEX(Лист2!$E$2:$E$242,MATCH(I134,Лист2!$C$2:$C$242,0)),"")</f>
        <v/>
      </c>
      <c r="K134" t="str">
        <f t="shared" si="2"/>
        <v/>
      </c>
    </row>
    <row r="135" spans="1:11" x14ac:dyDescent="0.25">
      <c r="A135" s="7" t="s">
        <v>260</v>
      </c>
      <c r="B135" s="8">
        <v>41368</v>
      </c>
      <c r="C135" s="7" t="s">
        <v>10</v>
      </c>
      <c r="D135" s="7">
        <v>90</v>
      </c>
      <c r="E135" s="7" t="s">
        <v>11</v>
      </c>
      <c r="F135" s="7" t="s">
        <v>17</v>
      </c>
      <c r="G135" s="9">
        <v>-5815.83</v>
      </c>
      <c r="H135" s="9">
        <v>-5815.83</v>
      </c>
      <c r="I135" s="16" t="s">
        <v>261</v>
      </c>
      <c r="J135" t="str">
        <f>IFERROR(INDEX(Лист2!$E$2:$E$242,MATCH(I135,Лист2!$C$2:$C$242,0)),"")</f>
        <v/>
      </c>
      <c r="K135" t="str">
        <f t="shared" si="2"/>
        <v/>
      </c>
    </row>
    <row r="136" spans="1:11" x14ac:dyDescent="0.25">
      <c r="A136" s="4" t="s">
        <v>262</v>
      </c>
      <c r="B136" s="5">
        <v>41368</v>
      </c>
      <c r="C136" s="4" t="s">
        <v>10</v>
      </c>
      <c r="D136" s="4">
        <v>90</v>
      </c>
      <c r="E136" s="4" t="s">
        <v>11</v>
      </c>
      <c r="F136" s="4" t="s">
        <v>17</v>
      </c>
      <c r="G136" s="6">
        <v>-5815.83</v>
      </c>
      <c r="H136" s="6">
        <v>-5815.83</v>
      </c>
      <c r="I136" s="15" t="s">
        <v>263</v>
      </c>
      <c r="J136" t="str">
        <f>IFERROR(INDEX(Лист2!$E$2:$E$242,MATCH(I136,Лист2!$C$2:$C$242,0)),"")</f>
        <v/>
      </c>
      <c r="K136" t="str">
        <f t="shared" si="2"/>
        <v/>
      </c>
    </row>
    <row r="137" spans="1:11" x14ac:dyDescent="0.25">
      <c r="A137" s="7" t="s">
        <v>264</v>
      </c>
      <c r="B137" s="8">
        <v>41368</v>
      </c>
      <c r="C137" s="7" t="s">
        <v>10</v>
      </c>
      <c r="D137" s="7">
        <v>90</v>
      </c>
      <c r="E137" s="7" t="s">
        <v>11</v>
      </c>
      <c r="F137" s="7" t="s">
        <v>17</v>
      </c>
      <c r="G137" s="9">
        <v>-2968.2</v>
      </c>
      <c r="H137" s="9">
        <v>-2968.2</v>
      </c>
      <c r="I137" s="16" t="s">
        <v>265</v>
      </c>
      <c r="J137" t="str">
        <f>IFERROR(INDEX(Лист2!$E$2:$E$242,MATCH(I137,Лист2!$C$2:$C$242,0)),"")</f>
        <v/>
      </c>
      <c r="K137" t="str">
        <f t="shared" si="2"/>
        <v/>
      </c>
    </row>
    <row r="138" spans="1:11" x14ac:dyDescent="0.25">
      <c r="A138" s="4" t="s">
        <v>266</v>
      </c>
      <c r="B138" s="5">
        <v>41368</v>
      </c>
      <c r="C138" s="4" t="s">
        <v>10</v>
      </c>
      <c r="D138" s="4">
        <v>90</v>
      </c>
      <c r="E138" s="4" t="s">
        <v>11</v>
      </c>
      <c r="F138" s="4" t="s">
        <v>17</v>
      </c>
      <c r="G138" s="6">
        <v>-3096.47</v>
      </c>
      <c r="H138" s="6">
        <v>-3096.47</v>
      </c>
      <c r="I138" s="15" t="s">
        <v>267</v>
      </c>
      <c r="J138" t="str">
        <f>IFERROR(INDEX(Лист2!$E$2:$E$242,MATCH(I138,Лист2!$C$2:$C$242,0)),"")</f>
        <v/>
      </c>
      <c r="K138" t="str">
        <f t="shared" si="2"/>
        <v/>
      </c>
    </row>
    <row r="139" spans="1:11" x14ac:dyDescent="0.25">
      <c r="A139" s="7" t="s">
        <v>268</v>
      </c>
      <c r="B139" s="8">
        <v>41368</v>
      </c>
      <c r="C139" s="7" t="s">
        <v>10</v>
      </c>
      <c r="D139" s="7">
        <v>60</v>
      </c>
      <c r="E139" s="7" t="s">
        <v>117</v>
      </c>
      <c r="F139" s="7" t="s">
        <v>12</v>
      </c>
      <c r="G139" s="9">
        <v>4773.6000000000004</v>
      </c>
      <c r="H139" s="9">
        <v>191780.33</v>
      </c>
      <c r="I139" s="16" t="s">
        <v>269</v>
      </c>
      <c r="J139">
        <f>IFERROR(INDEX(Лист2!$E$2:$E$242,MATCH(I139,Лист2!$C$2:$C$242,0)),"")</f>
        <v>191780.33</v>
      </c>
      <c r="K139">
        <f t="shared" si="2"/>
        <v>0</v>
      </c>
    </row>
    <row r="140" spans="1:11" x14ac:dyDescent="0.25">
      <c r="A140" s="4" t="s">
        <v>270</v>
      </c>
      <c r="B140" s="5">
        <v>41369</v>
      </c>
      <c r="C140" s="4" t="s">
        <v>10</v>
      </c>
      <c r="D140" s="4">
        <v>90</v>
      </c>
      <c r="E140" s="4" t="s">
        <v>11</v>
      </c>
      <c r="F140" s="4" t="s">
        <v>17</v>
      </c>
      <c r="G140" s="6">
        <v>6192.44</v>
      </c>
      <c r="H140" s="6">
        <v>6192.44</v>
      </c>
      <c r="I140" s="15" t="s">
        <v>271</v>
      </c>
      <c r="J140" t="str">
        <f>IFERROR(INDEX(Лист2!$E$2:$E$242,MATCH(I140,Лист2!$C$2:$C$242,0)),"")</f>
        <v/>
      </c>
      <c r="K140" t="str">
        <f t="shared" si="2"/>
        <v/>
      </c>
    </row>
    <row r="141" spans="1:11" x14ac:dyDescent="0.25">
      <c r="A141" s="7" t="s">
        <v>272</v>
      </c>
      <c r="B141" s="8">
        <v>41369</v>
      </c>
      <c r="C141" s="7" t="s">
        <v>10</v>
      </c>
      <c r="D141" s="7">
        <v>90</v>
      </c>
      <c r="E141" s="7" t="s">
        <v>11</v>
      </c>
      <c r="F141" s="7" t="s">
        <v>17</v>
      </c>
      <c r="G141" s="9">
        <v>3096.22</v>
      </c>
      <c r="H141" s="9">
        <v>3096.22</v>
      </c>
      <c r="I141" s="16" t="s">
        <v>271</v>
      </c>
      <c r="J141" t="str">
        <f>IFERROR(INDEX(Лист2!$E$2:$E$242,MATCH(I141,Лист2!$C$2:$C$242,0)),"")</f>
        <v/>
      </c>
      <c r="K141" t="str">
        <f t="shared" si="2"/>
        <v/>
      </c>
    </row>
    <row r="142" spans="1:11" x14ac:dyDescent="0.25">
      <c r="A142" s="4" t="s">
        <v>273</v>
      </c>
      <c r="B142" s="5">
        <v>41369</v>
      </c>
      <c r="C142" s="4" t="s">
        <v>10</v>
      </c>
      <c r="D142" s="4">
        <v>90</v>
      </c>
      <c r="E142" s="4" t="s">
        <v>11</v>
      </c>
      <c r="F142" s="4" t="s">
        <v>17</v>
      </c>
      <c r="G142" s="6">
        <v>3096.22</v>
      </c>
      <c r="H142" s="6">
        <v>3096.22</v>
      </c>
      <c r="I142" s="15" t="s">
        <v>271</v>
      </c>
      <c r="J142" t="str">
        <f>IFERROR(INDEX(Лист2!$E$2:$E$242,MATCH(I142,Лист2!$C$2:$C$242,0)),"")</f>
        <v/>
      </c>
      <c r="K142" t="str">
        <f t="shared" si="2"/>
        <v/>
      </c>
    </row>
    <row r="143" spans="1:11" x14ac:dyDescent="0.25">
      <c r="A143" s="7" t="s">
        <v>274</v>
      </c>
      <c r="B143" s="8">
        <v>41369</v>
      </c>
      <c r="C143" s="7" t="s">
        <v>10</v>
      </c>
      <c r="D143" s="7">
        <v>90</v>
      </c>
      <c r="E143" s="7" t="s">
        <v>11</v>
      </c>
      <c r="F143" s="7" t="s">
        <v>17</v>
      </c>
      <c r="G143" s="9">
        <v>9288.65</v>
      </c>
      <c r="H143" s="9">
        <v>9288.65</v>
      </c>
      <c r="I143" s="16" t="s">
        <v>271</v>
      </c>
      <c r="J143" t="str">
        <f>IFERROR(INDEX(Лист2!$E$2:$E$242,MATCH(I143,Лист2!$C$2:$C$242,0)),"")</f>
        <v/>
      </c>
      <c r="K143" t="str">
        <f t="shared" si="2"/>
        <v/>
      </c>
    </row>
    <row r="144" spans="1:11" x14ac:dyDescent="0.25">
      <c r="A144" s="4" t="s">
        <v>275</v>
      </c>
      <c r="B144" s="5">
        <v>41369</v>
      </c>
      <c r="C144" s="4" t="s">
        <v>10</v>
      </c>
      <c r="D144" s="4">
        <v>90</v>
      </c>
      <c r="E144" s="4" t="s">
        <v>11</v>
      </c>
      <c r="F144" s="4" t="s">
        <v>17</v>
      </c>
      <c r="G144" s="6">
        <v>3097.04</v>
      </c>
      <c r="H144" s="6">
        <v>3097.04</v>
      </c>
      <c r="I144" s="15" t="s">
        <v>271</v>
      </c>
      <c r="J144" t="str">
        <f>IFERROR(INDEX(Лист2!$E$2:$E$242,MATCH(I144,Лист2!$C$2:$C$242,0)),"")</f>
        <v/>
      </c>
      <c r="K144" t="str">
        <f t="shared" si="2"/>
        <v/>
      </c>
    </row>
    <row r="145" spans="1:11" x14ac:dyDescent="0.25">
      <c r="A145" s="7" t="s">
        <v>276</v>
      </c>
      <c r="B145" s="8">
        <v>41369</v>
      </c>
      <c r="C145" s="7" t="s">
        <v>10</v>
      </c>
      <c r="D145" s="7">
        <v>90</v>
      </c>
      <c r="E145" s="7" t="s">
        <v>11</v>
      </c>
      <c r="F145" s="7" t="s">
        <v>17</v>
      </c>
      <c r="G145" s="9">
        <v>6194.07</v>
      </c>
      <c r="H145" s="9">
        <v>6194.07</v>
      </c>
      <c r="I145" s="16" t="s">
        <v>271</v>
      </c>
      <c r="J145" t="str">
        <f>IFERROR(INDEX(Лист2!$E$2:$E$242,MATCH(I145,Лист2!$C$2:$C$242,0)),"")</f>
        <v/>
      </c>
      <c r="K145" t="str">
        <f t="shared" si="2"/>
        <v/>
      </c>
    </row>
    <row r="146" spans="1:11" x14ac:dyDescent="0.25">
      <c r="A146" s="4" t="s">
        <v>277</v>
      </c>
      <c r="B146" s="5">
        <v>41369</v>
      </c>
      <c r="C146" s="4" t="s">
        <v>10</v>
      </c>
      <c r="D146" s="4">
        <v>90</v>
      </c>
      <c r="E146" s="4" t="s">
        <v>11</v>
      </c>
      <c r="F146" s="4" t="s">
        <v>17</v>
      </c>
      <c r="G146" s="6">
        <v>9291.11</v>
      </c>
      <c r="H146" s="6">
        <v>9291.11</v>
      </c>
      <c r="I146" s="15" t="s">
        <v>271</v>
      </c>
      <c r="J146" t="str">
        <f>IFERROR(INDEX(Лист2!$E$2:$E$242,MATCH(I146,Лист2!$C$2:$C$242,0)),"")</f>
        <v/>
      </c>
      <c r="K146" t="str">
        <f t="shared" si="2"/>
        <v/>
      </c>
    </row>
    <row r="147" spans="1:11" x14ac:dyDescent="0.25">
      <c r="A147" s="7" t="s">
        <v>278</v>
      </c>
      <c r="B147" s="8">
        <v>41369</v>
      </c>
      <c r="C147" s="7" t="s">
        <v>10</v>
      </c>
      <c r="D147" s="7">
        <v>90</v>
      </c>
      <c r="E147" s="7" t="s">
        <v>11</v>
      </c>
      <c r="F147" s="7" t="s">
        <v>17</v>
      </c>
      <c r="G147" s="9">
        <v>9288.65</v>
      </c>
      <c r="H147" s="9">
        <v>9288.65</v>
      </c>
      <c r="I147" s="16" t="s">
        <v>271</v>
      </c>
      <c r="J147" t="str">
        <f>IFERROR(INDEX(Лист2!$E$2:$E$242,MATCH(I147,Лист2!$C$2:$C$242,0)),"")</f>
        <v/>
      </c>
      <c r="K147" t="str">
        <f t="shared" si="2"/>
        <v/>
      </c>
    </row>
    <row r="148" spans="1:11" x14ac:dyDescent="0.25">
      <c r="A148" s="4" t="s">
        <v>279</v>
      </c>
      <c r="B148" s="5">
        <v>41369</v>
      </c>
      <c r="C148" s="4" t="s">
        <v>10</v>
      </c>
      <c r="D148" s="4">
        <v>90</v>
      </c>
      <c r="E148" s="4" t="s">
        <v>11</v>
      </c>
      <c r="F148" s="4" t="s">
        <v>17</v>
      </c>
      <c r="G148" s="6">
        <v>6194.06</v>
      </c>
      <c r="H148" s="6">
        <v>6194.06</v>
      </c>
      <c r="I148" s="15" t="s">
        <v>271</v>
      </c>
      <c r="J148" t="str">
        <f>IFERROR(INDEX(Лист2!$E$2:$E$242,MATCH(I148,Лист2!$C$2:$C$242,0)),"")</f>
        <v/>
      </c>
      <c r="K148" t="str">
        <f t="shared" si="2"/>
        <v/>
      </c>
    </row>
    <row r="149" spans="1:11" x14ac:dyDescent="0.25">
      <c r="A149" s="7" t="s">
        <v>280</v>
      </c>
      <c r="B149" s="8">
        <v>41369</v>
      </c>
      <c r="C149" s="7" t="s">
        <v>10</v>
      </c>
      <c r="D149" s="7">
        <v>90</v>
      </c>
      <c r="E149" s="7" t="s">
        <v>11</v>
      </c>
      <c r="F149" s="7" t="s">
        <v>17</v>
      </c>
      <c r="G149" s="9">
        <v>6194.41</v>
      </c>
      <c r="H149" s="9">
        <v>6194.41</v>
      </c>
      <c r="I149" s="16" t="s">
        <v>271</v>
      </c>
      <c r="J149" t="str">
        <f>IFERROR(INDEX(Лист2!$E$2:$E$242,MATCH(I149,Лист2!$C$2:$C$242,0)),"")</f>
        <v/>
      </c>
      <c r="K149" t="str">
        <f t="shared" si="2"/>
        <v/>
      </c>
    </row>
    <row r="150" spans="1:11" x14ac:dyDescent="0.25">
      <c r="A150" s="4" t="s">
        <v>281</v>
      </c>
      <c r="B150" s="5">
        <v>41369</v>
      </c>
      <c r="C150" s="4" t="s">
        <v>10</v>
      </c>
      <c r="D150" s="4">
        <v>90</v>
      </c>
      <c r="E150" s="4" t="s">
        <v>11</v>
      </c>
      <c r="F150" s="4" t="s">
        <v>17</v>
      </c>
      <c r="G150" s="6">
        <v>21648.21</v>
      </c>
      <c r="H150" s="6">
        <v>21648.21</v>
      </c>
      <c r="I150" s="15" t="s">
        <v>282</v>
      </c>
      <c r="J150" t="str">
        <f>IFERROR(INDEX(Лист2!$E$2:$E$242,MATCH(I150,Лист2!$C$2:$C$242,0)),"")</f>
        <v/>
      </c>
      <c r="K150" t="str">
        <f t="shared" si="2"/>
        <v/>
      </c>
    </row>
    <row r="151" spans="1:11" x14ac:dyDescent="0.25">
      <c r="A151" s="7" t="s">
        <v>283</v>
      </c>
      <c r="B151" s="8">
        <v>41369</v>
      </c>
      <c r="C151" s="7" t="s">
        <v>10</v>
      </c>
      <c r="D151" s="7">
        <v>44</v>
      </c>
      <c r="E151" s="7" t="s">
        <v>11</v>
      </c>
      <c r="F151" s="7" t="s">
        <v>12</v>
      </c>
      <c r="G151" s="9">
        <v>118.39</v>
      </c>
      <c r="H151" s="9">
        <v>118.39</v>
      </c>
      <c r="I151" s="16" t="s">
        <v>284</v>
      </c>
      <c r="J151">
        <f>IFERROR(INDEX(Лист2!$E$2:$E$242,MATCH(I151,Лист2!$C$2:$C$242,0)),"")</f>
        <v>118.39</v>
      </c>
      <c r="K151">
        <f t="shared" si="2"/>
        <v>0</v>
      </c>
    </row>
    <row r="152" spans="1:11" x14ac:dyDescent="0.25">
      <c r="A152" s="4" t="s">
        <v>285</v>
      </c>
      <c r="B152" s="5">
        <v>41369</v>
      </c>
      <c r="C152" s="4" t="s">
        <v>10</v>
      </c>
      <c r="D152" s="4">
        <v>44</v>
      </c>
      <c r="E152" s="4" t="s">
        <v>11</v>
      </c>
      <c r="F152" s="4" t="s">
        <v>12</v>
      </c>
      <c r="G152" s="6">
        <v>2118.64</v>
      </c>
      <c r="H152" s="6">
        <v>2118.64</v>
      </c>
      <c r="I152" s="15" t="s">
        <v>286</v>
      </c>
      <c r="J152">
        <f>IFERROR(INDEX(Лист2!$E$2:$E$242,MATCH(I152,Лист2!$C$2:$C$242,0)),"")</f>
        <v>2118.64</v>
      </c>
      <c r="K152">
        <f t="shared" si="2"/>
        <v>0</v>
      </c>
    </row>
    <row r="153" spans="1:11" x14ac:dyDescent="0.25">
      <c r="A153" s="7" t="s">
        <v>287</v>
      </c>
      <c r="B153" s="8">
        <v>41369</v>
      </c>
      <c r="C153" s="7" t="s">
        <v>10</v>
      </c>
      <c r="D153" s="7">
        <v>90</v>
      </c>
      <c r="E153" s="7" t="s">
        <v>11</v>
      </c>
      <c r="F153" s="7" t="s">
        <v>17</v>
      </c>
      <c r="G153" s="9">
        <v>-5936.39</v>
      </c>
      <c r="H153" s="9">
        <v>-5936.39</v>
      </c>
      <c r="I153" s="16" t="s">
        <v>288</v>
      </c>
      <c r="J153" t="str">
        <f>IFERROR(INDEX(Лист2!$E$2:$E$242,MATCH(I153,Лист2!$C$2:$C$242,0)),"")</f>
        <v/>
      </c>
      <c r="K153" t="str">
        <f t="shared" si="2"/>
        <v/>
      </c>
    </row>
    <row r="154" spans="1:11" x14ac:dyDescent="0.25">
      <c r="A154" s="4" t="s">
        <v>289</v>
      </c>
      <c r="B154" s="5">
        <v>41369</v>
      </c>
      <c r="C154" s="4" t="s">
        <v>10</v>
      </c>
      <c r="D154" s="4">
        <v>90</v>
      </c>
      <c r="E154" s="4" t="s">
        <v>11</v>
      </c>
      <c r="F154" s="4" t="s">
        <v>17</v>
      </c>
      <c r="G154" s="6">
        <v>-8904.59</v>
      </c>
      <c r="H154" s="6">
        <v>-8904.59</v>
      </c>
      <c r="I154" s="15" t="s">
        <v>290</v>
      </c>
      <c r="J154" t="str">
        <f>IFERROR(INDEX(Лист2!$E$2:$E$242,MATCH(I154,Лист2!$C$2:$C$242,0)),"")</f>
        <v/>
      </c>
      <c r="K154" t="str">
        <f t="shared" si="2"/>
        <v/>
      </c>
    </row>
    <row r="155" spans="1:11" x14ac:dyDescent="0.25">
      <c r="A155" s="7" t="s">
        <v>291</v>
      </c>
      <c r="B155" s="8">
        <v>41369</v>
      </c>
      <c r="C155" s="7" t="s">
        <v>10</v>
      </c>
      <c r="D155" s="7">
        <v>90</v>
      </c>
      <c r="E155" s="7" t="s">
        <v>11</v>
      </c>
      <c r="F155" s="7" t="s">
        <v>17</v>
      </c>
      <c r="G155" s="9">
        <v>-23745.57</v>
      </c>
      <c r="H155" s="9">
        <v>-23745.57</v>
      </c>
      <c r="I155" s="16" t="s">
        <v>292</v>
      </c>
      <c r="J155" t="str">
        <f>IFERROR(INDEX(Лист2!$E$2:$E$242,MATCH(I155,Лист2!$C$2:$C$242,0)),"")</f>
        <v/>
      </c>
      <c r="K155" t="str">
        <f t="shared" si="2"/>
        <v/>
      </c>
    </row>
    <row r="156" spans="1:11" x14ac:dyDescent="0.25">
      <c r="A156" s="4" t="s">
        <v>293</v>
      </c>
      <c r="B156" s="5">
        <v>41369</v>
      </c>
      <c r="C156" s="4" t="s">
        <v>10</v>
      </c>
      <c r="D156" s="4">
        <v>90</v>
      </c>
      <c r="E156" s="4" t="s">
        <v>11</v>
      </c>
      <c r="F156" s="4" t="s">
        <v>17</v>
      </c>
      <c r="G156" s="6">
        <v>-6192.94</v>
      </c>
      <c r="H156" s="6">
        <v>-6192.94</v>
      </c>
      <c r="I156" s="15" t="s">
        <v>294</v>
      </c>
      <c r="J156" t="str">
        <f>IFERROR(INDEX(Лист2!$E$2:$E$242,MATCH(I156,Лист2!$C$2:$C$242,0)),"")</f>
        <v/>
      </c>
      <c r="K156" t="str">
        <f t="shared" si="2"/>
        <v/>
      </c>
    </row>
    <row r="157" spans="1:11" x14ac:dyDescent="0.25">
      <c r="A157" s="7" t="s">
        <v>295</v>
      </c>
      <c r="B157" s="8">
        <v>41369</v>
      </c>
      <c r="C157" s="7" t="s">
        <v>10</v>
      </c>
      <c r="D157" s="7">
        <v>90</v>
      </c>
      <c r="E157" s="7" t="s">
        <v>11</v>
      </c>
      <c r="F157" s="7" t="s">
        <v>17</v>
      </c>
      <c r="G157" s="9">
        <v>-21648.21</v>
      </c>
      <c r="H157" s="9">
        <v>-21648.21</v>
      </c>
      <c r="I157" s="16" t="s">
        <v>296</v>
      </c>
      <c r="J157" t="str">
        <f>IFERROR(INDEX(Лист2!$E$2:$E$242,MATCH(I157,Лист2!$C$2:$C$242,0)),"")</f>
        <v/>
      </c>
      <c r="K157" t="str">
        <f t="shared" si="2"/>
        <v/>
      </c>
    </row>
    <row r="158" spans="1:11" x14ac:dyDescent="0.25">
      <c r="A158" s="4" t="s">
        <v>297</v>
      </c>
      <c r="B158" s="5">
        <v>41369</v>
      </c>
      <c r="C158" s="4" t="s">
        <v>10</v>
      </c>
      <c r="D158" s="4">
        <v>90</v>
      </c>
      <c r="E158" s="4" t="s">
        <v>11</v>
      </c>
      <c r="F158" s="4" t="s">
        <v>17</v>
      </c>
      <c r="G158" s="6">
        <v>-2907.92</v>
      </c>
      <c r="H158" s="6">
        <v>-2907.92</v>
      </c>
      <c r="I158" s="15" t="s">
        <v>298</v>
      </c>
      <c r="J158" t="str">
        <f>IFERROR(INDEX(Лист2!$E$2:$E$242,MATCH(I158,Лист2!$C$2:$C$242,0)),"")</f>
        <v/>
      </c>
      <c r="K158" t="str">
        <f t="shared" si="2"/>
        <v/>
      </c>
    </row>
    <row r="159" spans="1:11" x14ac:dyDescent="0.25">
      <c r="A159" s="7" t="s">
        <v>299</v>
      </c>
      <c r="B159" s="8">
        <v>41369</v>
      </c>
      <c r="C159" s="7" t="s">
        <v>10</v>
      </c>
      <c r="D159" s="7">
        <v>90</v>
      </c>
      <c r="E159" s="7" t="s">
        <v>11</v>
      </c>
      <c r="F159" s="7" t="s">
        <v>17</v>
      </c>
      <c r="G159" s="9">
        <v>-5936.39</v>
      </c>
      <c r="H159" s="9">
        <v>-5936.39</v>
      </c>
      <c r="I159" s="16" t="s">
        <v>300</v>
      </c>
      <c r="J159" t="str">
        <f>IFERROR(INDEX(Лист2!$E$2:$E$242,MATCH(I159,Лист2!$C$2:$C$242,0)),"")</f>
        <v/>
      </c>
      <c r="K159" t="str">
        <f t="shared" si="2"/>
        <v/>
      </c>
    </row>
    <row r="160" spans="1:11" x14ac:dyDescent="0.25">
      <c r="A160" s="4" t="s">
        <v>301</v>
      </c>
      <c r="B160" s="5">
        <v>41369</v>
      </c>
      <c r="C160" s="4" t="s">
        <v>10</v>
      </c>
      <c r="D160" s="4">
        <v>90</v>
      </c>
      <c r="E160" s="4" t="s">
        <v>11</v>
      </c>
      <c r="F160" s="4" t="s">
        <v>17</v>
      </c>
      <c r="G160" s="6">
        <v>-5936.39</v>
      </c>
      <c r="H160" s="6">
        <v>-5936.39</v>
      </c>
      <c r="I160" s="15" t="s">
        <v>302</v>
      </c>
      <c r="J160" t="str">
        <f>IFERROR(INDEX(Лист2!$E$2:$E$242,MATCH(I160,Лист2!$C$2:$C$242,0)),"")</f>
        <v/>
      </c>
      <c r="K160" t="str">
        <f t="shared" si="2"/>
        <v/>
      </c>
    </row>
    <row r="161" spans="1:11" x14ac:dyDescent="0.25">
      <c r="A161" s="7" t="s">
        <v>303</v>
      </c>
      <c r="B161" s="8">
        <v>41369</v>
      </c>
      <c r="C161" s="7" t="s">
        <v>10</v>
      </c>
      <c r="D161" s="7">
        <v>90</v>
      </c>
      <c r="E161" s="7" t="s">
        <v>11</v>
      </c>
      <c r="F161" s="7" t="s">
        <v>17</v>
      </c>
      <c r="G161" s="9">
        <v>-80738</v>
      </c>
      <c r="H161" s="9">
        <v>-80738</v>
      </c>
      <c r="I161" s="16" t="s">
        <v>304</v>
      </c>
      <c r="J161" t="str">
        <f>IFERROR(INDEX(Лист2!$E$2:$E$242,MATCH(I161,Лист2!$C$2:$C$242,0)),"")</f>
        <v/>
      </c>
      <c r="K161" t="str">
        <f t="shared" si="2"/>
        <v/>
      </c>
    </row>
    <row r="162" spans="1:11" x14ac:dyDescent="0.25">
      <c r="A162" s="4" t="s">
        <v>305</v>
      </c>
      <c r="B162" s="5">
        <v>41369</v>
      </c>
      <c r="C162" s="4" t="s">
        <v>10</v>
      </c>
      <c r="D162" s="4">
        <v>90</v>
      </c>
      <c r="E162" s="4" t="s">
        <v>11</v>
      </c>
      <c r="F162" s="4" t="s">
        <v>17</v>
      </c>
      <c r="G162" s="6">
        <v>-33883.760000000002</v>
      </c>
      <c r="H162" s="6">
        <v>-33883.760000000002</v>
      </c>
      <c r="I162" s="15" t="s">
        <v>306</v>
      </c>
      <c r="J162" t="str">
        <f>IFERROR(INDEX(Лист2!$E$2:$E$242,MATCH(I162,Лист2!$C$2:$C$242,0)),"")</f>
        <v/>
      </c>
      <c r="K162" t="str">
        <f t="shared" si="2"/>
        <v/>
      </c>
    </row>
    <row r="163" spans="1:11" x14ac:dyDescent="0.25">
      <c r="A163" s="7" t="s">
        <v>307</v>
      </c>
      <c r="B163" s="8">
        <v>41369</v>
      </c>
      <c r="C163" s="7" t="s">
        <v>10</v>
      </c>
      <c r="D163" s="7">
        <v>90</v>
      </c>
      <c r="E163" s="7" t="s">
        <v>11</v>
      </c>
      <c r="F163" s="7" t="s">
        <v>17</v>
      </c>
      <c r="G163" s="9">
        <v>-17883.259999999998</v>
      </c>
      <c r="H163" s="9">
        <v>-17883.259999999998</v>
      </c>
      <c r="I163" s="16" t="s">
        <v>308</v>
      </c>
      <c r="J163" t="str">
        <f>IFERROR(INDEX(Лист2!$E$2:$E$242,MATCH(I163,Лист2!$C$2:$C$242,0)),"")</f>
        <v/>
      </c>
      <c r="K163" t="str">
        <f t="shared" si="2"/>
        <v/>
      </c>
    </row>
    <row r="164" spans="1:11" x14ac:dyDescent="0.25">
      <c r="A164" s="4" t="s">
        <v>309</v>
      </c>
      <c r="B164" s="5">
        <v>41369</v>
      </c>
      <c r="C164" s="4" t="s">
        <v>10</v>
      </c>
      <c r="D164" s="4">
        <v>90</v>
      </c>
      <c r="E164" s="4" t="s">
        <v>11</v>
      </c>
      <c r="F164" s="4" t="s">
        <v>17</v>
      </c>
      <c r="G164" s="6">
        <v>-14902.71</v>
      </c>
      <c r="H164" s="6">
        <v>-14902.71</v>
      </c>
      <c r="I164" s="15" t="s">
        <v>310</v>
      </c>
      <c r="J164" t="str">
        <f>IFERROR(INDEX(Лист2!$E$2:$E$242,MATCH(I164,Лист2!$C$2:$C$242,0)),"")</f>
        <v/>
      </c>
      <c r="K164" t="str">
        <f t="shared" si="2"/>
        <v/>
      </c>
    </row>
    <row r="165" spans="1:11" x14ac:dyDescent="0.25">
      <c r="A165" s="7" t="s">
        <v>311</v>
      </c>
      <c r="B165" s="8">
        <v>41369</v>
      </c>
      <c r="C165" s="7" t="s">
        <v>10</v>
      </c>
      <c r="D165" s="7">
        <v>90</v>
      </c>
      <c r="E165" s="7" t="s">
        <v>11</v>
      </c>
      <c r="F165" s="7" t="s">
        <v>17</v>
      </c>
      <c r="G165" s="9">
        <v>-88862.17</v>
      </c>
      <c r="H165" s="9">
        <v>-88862.17</v>
      </c>
      <c r="I165" s="16" t="s">
        <v>312</v>
      </c>
      <c r="J165" t="str">
        <f>IFERROR(INDEX(Лист2!$E$2:$E$242,MATCH(I165,Лист2!$C$2:$C$242,0)),"")</f>
        <v/>
      </c>
      <c r="K165" t="str">
        <f t="shared" si="2"/>
        <v/>
      </c>
    </row>
    <row r="166" spans="1:11" x14ac:dyDescent="0.25">
      <c r="A166" s="4" t="s">
        <v>313</v>
      </c>
      <c r="B166" s="5">
        <v>41369</v>
      </c>
      <c r="C166" s="4" t="s">
        <v>10</v>
      </c>
      <c r="D166" s="4">
        <v>90</v>
      </c>
      <c r="E166" s="4" t="s">
        <v>11</v>
      </c>
      <c r="F166" s="4" t="s">
        <v>17</v>
      </c>
      <c r="G166" s="6">
        <v>-8397.2999999999993</v>
      </c>
      <c r="H166" s="6">
        <v>-8397.2999999999993</v>
      </c>
      <c r="I166" s="15" t="s">
        <v>314</v>
      </c>
      <c r="J166" t="str">
        <f>IFERROR(INDEX(Лист2!$E$2:$E$242,MATCH(I166,Лист2!$C$2:$C$242,0)),"")</f>
        <v/>
      </c>
      <c r="K166" t="str">
        <f t="shared" si="2"/>
        <v/>
      </c>
    </row>
    <row r="167" spans="1:11" x14ac:dyDescent="0.25">
      <c r="A167" s="7" t="s">
        <v>315</v>
      </c>
      <c r="B167" s="8">
        <v>41369</v>
      </c>
      <c r="C167" s="7" t="s">
        <v>10</v>
      </c>
      <c r="D167" s="7">
        <v>90</v>
      </c>
      <c r="E167" s="7" t="s">
        <v>11</v>
      </c>
      <c r="F167" s="7" t="s">
        <v>17</v>
      </c>
      <c r="G167" s="9">
        <v>-10489.21</v>
      </c>
      <c r="H167" s="9">
        <v>-10489.21</v>
      </c>
      <c r="I167" s="16" t="s">
        <v>316</v>
      </c>
      <c r="J167" t="str">
        <f>IFERROR(INDEX(Лист2!$E$2:$E$242,MATCH(I167,Лист2!$C$2:$C$242,0)),"")</f>
        <v/>
      </c>
      <c r="K167" t="str">
        <f t="shared" si="2"/>
        <v/>
      </c>
    </row>
    <row r="168" spans="1:11" x14ac:dyDescent="0.25">
      <c r="A168" s="4" t="s">
        <v>317</v>
      </c>
      <c r="B168" s="5">
        <v>41371</v>
      </c>
      <c r="C168" s="4" t="s">
        <v>10</v>
      </c>
      <c r="D168" s="4">
        <v>44</v>
      </c>
      <c r="E168" s="4" t="s">
        <v>11</v>
      </c>
      <c r="F168" s="4" t="s">
        <v>12</v>
      </c>
      <c r="G168" s="6">
        <v>3822.04</v>
      </c>
      <c r="H168" s="6">
        <v>3822.04</v>
      </c>
      <c r="I168" s="15" t="s">
        <v>318</v>
      </c>
      <c r="J168">
        <f>IFERROR(INDEX(Лист2!$E$2:$E$242,MATCH(I168,Лист2!$C$2:$C$242,0)),"")</f>
        <v>3822.04</v>
      </c>
      <c r="K168">
        <f t="shared" si="2"/>
        <v>0</v>
      </c>
    </row>
    <row r="169" spans="1:11" x14ac:dyDescent="0.25">
      <c r="A169" s="7" t="s">
        <v>319</v>
      </c>
      <c r="B169" s="8">
        <v>41371</v>
      </c>
      <c r="C169" s="7" t="s">
        <v>10</v>
      </c>
      <c r="D169" s="7">
        <v>44</v>
      </c>
      <c r="E169" s="7" t="s">
        <v>11</v>
      </c>
      <c r="F169" s="7" t="s">
        <v>12</v>
      </c>
      <c r="G169" s="9">
        <v>2262.4499999999998</v>
      </c>
      <c r="H169" s="9">
        <v>2262.4499999999998</v>
      </c>
      <c r="I169" s="16" t="s">
        <v>320</v>
      </c>
      <c r="J169" t="str">
        <f>IFERROR(INDEX(Лист2!$E$2:$E$242,MATCH(I169,Лист2!$C$2:$C$242,0)),"")</f>
        <v/>
      </c>
      <c r="K169" t="str">
        <f t="shared" si="2"/>
        <v/>
      </c>
    </row>
    <row r="170" spans="1:11" x14ac:dyDescent="0.25">
      <c r="A170" s="4" t="s">
        <v>321</v>
      </c>
      <c r="B170" s="5">
        <v>41371</v>
      </c>
      <c r="C170" s="4" t="s">
        <v>10</v>
      </c>
      <c r="D170" s="4">
        <v>44</v>
      </c>
      <c r="E170" s="4" t="s">
        <v>11</v>
      </c>
      <c r="F170" s="4" t="s">
        <v>12</v>
      </c>
      <c r="G170" s="6">
        <v>-2262.4499999999998</v>
      </c>
      <c r="H170" s="6">
        <v>-2262.4499999999998</v>
      </c>
      <c r="I170" s="15" t="s">
        <v>320</v>
      </c>
      <c r="J170" t="str">
        <f>IFERROR(INDEX(Лист2!$E$2:$E$242,MATCH(I170,Лист2!$C$2:$C$242,0)),"")</f>
        <v/>
      </c>
      <c r="K170" t="str">
        <f t="shared" si="2"/>
        <v/>
      </c>
    </row>
    <row r="171" spans="1:11" x14ac:dyDescent="0.25">
      <c r="A171" s="7" t="s">
        <v>322</v>
      </c>
      <c r="B171" s="8">
        <v>41371</v>
      </c>
      <c r="C171" s="7" t="s">
        <v>10</v>
      </c>
      <c r="D171" s="7">
        <v>91</v>
      </c>
      <c r="E171" s="7" t="s">
        <v>11</v>
      </c>
      <c r="F171" s="7" t="s">
        <v>17</v>
      </c>
      <c r="G171" s="9">
        <v>-115893.08</v>
      </c>
      <c r="H171" s="9">
        <v>-115893.08</v>
      </c>
      <c r="I171" s="16" t="s">
        <v>323</v>
      </c>
      <c r="J171" t="str">
        <f>IFERROR(INDEX(Лист2!$E$2:$E$242,MATCH(I171,Лист2!$C$2:$C$242,0)),"")</f>
        <v/>
      </c>
      <c r="K171" t="str">
        <f t="shared" si="2"/>
        <v/>
      </c>
    </row>
    <row r="172" spans="1:11" x14ac:dyDescent="0.25">
      <c r="A172" s="4" t="s">
        <v>324</v>
      </c>
      <c r="B172" s="5">
        <v>41371</v>
      </c>
      <c r="C172" s="4" t="s">
        <v>10</v>
      </c>
      <c r="D172" s="4">
        <v>91</v>
      </c>
      <c r="E172" s="4" t="s">
        <v>11</v>
      </c>
      <c r="F172" s="4" t="s">
        <v>17</v>
      </c>
      <c r="G172" s="6">
        <v>-26214.63</v>
      </c>
      <c r="H172" s="6">
        <v>-26214.63</v>
      </c>
      <c r="I172" s="15" t="s">
        <v>325</v>
      </c>
      <c r="J172" t="str">
        <f>IFERROR(INDEX(Лист2!$E$2:$E$242,MATCH(I172,Лист2!$C$2:$C$242,0)),"")</f>
        <v/>
      </c>
      <c r="K172" t="str">
        <f t="shared" si="2"/>
        <v/>
      </c>
    </row>
    <row r="173" spans="1:11" x14ac:dyDescent="0.25">
      <c r="A173" s="7" t="s">
        <v>326</v>
      </c>
      <c r="B173" s="8">
        <v>41372</v>
      </c>
      <c r="C173" s="7" t="s">
        <v>10</v>
      </c>
      <c r="D173" s="7">
        <v>90</v>
      </c>
      <c r="E173" s="7" t="s">
        <v>11</v>
      </c>
      <c r="F173" s="7" t="s">
        <v>17</v>
      </c>
      <c r="G173" s="9">
        <v>54377.26</v>
      </c>
      <c r="H173" s="9">
        <v>54377.26</v>
      </c>
      <c r="I173" s="16" t="s">
        <v>327</v>
      </c>
      <c r="J173" t="str">
        <f>IFERROR(INDEX(Лист2!$E$2:$E$242,MATCH(I173,Лист2!$C$2:$C$242,0)),"")</f>
        <v/>
      </c>
      <c r="K173" t="str">
        <f t="shared" si="2"/>
        <v/>
      </c>
    </row>
    <row r="174" spans="1:11" x14ac:dyDescent="0.25">
      <c r="A174" s="4" t="s">
        <v>328</v>
      </c>
      <c r="B174" s="5">
        <v>41372</v>
      </c>
      <c r="C174" s="4" t="s">
        <v>10</v>
      </c>
      <c r="D174" s="4">
        <v>90</v>
      </c>
      <c r="E174" s="4" t="s">
        <v>11</v>
      </c>
      <c r="F174" s="4" t="s">
        <v>17</v>
      </c>
      <c r="G174" s="6">
        <v>21648.21</v>
      </c>
      <c r="H174" s="6">
        <v>21648.21</v>
      </c>
      <c r="I174" s="15" t="s">
        <v>329</v>
      </c>
      <c r="J174" t="str">
        <f>IFERROR(INDEX(Лист2!$E$2:$E$242,MATCH(I174,Лист2!$C$2:$C$242,0)),"")</f>
        <v/>
      </c>
      <c r="K174" t="str">
        <f t="shared" si="2"/>
        <v/>
      </c>
    </row>
    <row r="175" spans="1:11" x14ac:dyDescent="0.25">
      <c r="A175" s="7" t="s">
        <v>330</v>
      </c>
      <c r="B175" s="8">
        <v>41372</v>
      </c>
      <c r="C175" s="7" t="s">
        <v>10</v>
      </c>
      <c r="D175" s="7">
        <v>44</v>
      </c>
      <c r="E175" s="7" t="s">
        <v>11</v>
      </c>
      <c r="F175" s="7" t="s">
        <v>12</v>
      </c>
      <c r="G175" s="9">
        <v>915.46</v>
      </c>
      <c r="H175" s="9">
        <v>915.46</v>
      </c>
      <c r="I175" s="16" t="s">
        <v>331</v>
      </c>
      <c r="J175">
        <f>IFERROR(INDEX(Лист2!$E$2:$E$242,MATCH(I175,Лист2!$C$2:$C$242,0)),"")</f>
        <v>4183.0200000000004</v>
      </c>
      <c r="K175">
        <f t="shared" si="2"/>
        <v>-3267.5600000000004</v>
      </c>
    </row>
    <row r="176" spans="1:11" x14ac:dyDescent="0.25">
      <c r="A176" s="4" t="s">
        <v>330</v>
      </c>
      <c r="B176" s="5">
        <v>41372</v>
      </c>
      <c r="C176" s="4" t="s">
        <v>10</v>
      </c>
      <c r="D176" s="4">
        <v>44</v>
      </c>
      <c r="E176" s="4" t="s">
        <v>11</v>
      </c>
      <c r="F176" s="4" t="s">
        <v>12</v>
      </c>
      <c r="G176" s="6">
        <v>3267.56</v>
      </c>
      <c r="H176" s="6">
        <v>3267.56</v>
      </c>
      <c r="I176" s="15" t="s">
        <v>331</v>
      </c>
      <c r="J176">
        <f>IFERROR(INDEX(Лист2!$E$2:$E$242,MATCH(I176,Лист2!$C$2:$C$242,0)),"")</f>
        <v>4183.0200000000004</v>
      </c>
      <c r="K176">
        <f t="shared" si="2"/>
        <v>-915.46000000000049</v>
      </c>
    </row>
    <row r="177" spans="1:11" x14ac:dyDescent="0.25">
      <c r="A177" s="7" t="s">
        <v>332</v>
      </c>
      <c r="B177" s="8">
        <v>41372</v>
      </c>
      <c r="C177" s="7" t="s">
        <v>10</v>
      </c>
      <c r="D177" s="7">
        <v>90</v>
      </c>
      <c r="E177" s="7" t="s">
        <v>11</v>
      </c>
      <c r="F177" s="7" t="s">
        <v>17</v>
      </c>
      <c r="G177" s="9">
        <v>-6194.71</v>
      </c>
      <c r="H177" s="9">
        <v>-6194.71</v>
      </c>
      <c r="I177" s="16" t="s">
        <v>333</v>
      </c>
      <c r="J177" t="str">
        <f>IFERROR(INDEX(Лист2!$E$2:$E$242,MATCH(I177,Лист2!$C$2:$C$242,0)),"")</f>
        <v/>
      </c>
      <c r="K177" t="str">
        <f t="shared" si="2"/>
        <v/>
      </c>
    </row>
    <row r="178" spans="1:11" x14ac:dyDescent="0.25">
      <c r="A178" s="4" t="s">
        <v>334</v>
      </c>
      <c r="B178" s="5">
        <v>41372</v>
      </c>
      <c r="C178" s="4" t="s">
        <v>10</v>
      </c>
      <c r="D178" s="4">
        <v>90</v>
      </c>
      <c r="E178" s="4" t="s">
        <v>11</v>
      </c>
      <c r="F178" s="4" t="s">
        <v>17</v>
      </c>
      <c r="G178" s="6">
        <v>-9292.07</v>
      </c>
      <c r="H178" s="6">
        <v>-9292.07</v>
      </c>
      <c r="I178" s="15" t="s">
        <v>335</v>
      </c>
      <c r="J178" t="str">
        <f>IFERROR(INDEX(Лист2!$E$2:$E$242,MATCH(I178,Лист2!$C$2:$C$242,0)),"")</f>
        <v/>
      </c>
      <c r="K178" t="str">
        <f t="shared" si="2"/>
        <v/>
      </c>
    </row>
    <row r="179" spans="1:11" x14ac:dyDescent="0.25">
      <c r="A179" s="7" t="s">
        <v>336</v>
      </c>
      <c r="B179" s="8">
        <v>41372</v>
      </c>
      <c r="C179" s="7" t="s">
        <v>10</v>
      </c>
      <c r="D179" s="7">
        <v>90</v>
      </c>
      <c r="E179" s="7" t="s">
        <v>11</v>
      </c>
      <c r="F179" s="7" t="s">
        <v>17</v>
      </c>
      <c r="G179" s="9">
        <v>-21648.21</v>
      </c>
      <c r="H179" s="9">
        <v>-21648.21</v>
      </c>
      <c r="I179" s="16" t="s">
        <v>337</v>
      </c>
      <c r="J179" t="str">
        <f>IFERROR(INDEX(Лист2!$E$2:$E$242,MATCH(I179,Лист2!$C$2:$C$242,0)),"")</f>
        <v/>
      </c>
      <c r="K179" t="str">
        <f t="shared" si="2"/>
        <v/>
      </c>
    </row>
    <row r="180" spans="1:11" x14ac:dyDescent="0.25">
      <c r="A180" s="4" t="s">
        <v>338</v>
      </c>
      <c r="B180" s="5">
        <v>41372</v>
      </c>
      <c r="C180" s="4" t="s">
        <v>10</v>
      </c>
      <c r="D180" s="4">
        <v>90</v>
      </c>
      <c r="E180" s="4" t="s">
        <v>11</v>
      </c>
      <c r="F180" s="4" t="s">
        <v>17</v>
      </c>
      <c r="G180" s="6">
        <v>-20031.03</v>
      </c>
      <c r="H180" s="6">
        <v>-20031.03</v>
      </c>
      <c r="I180" s="15" t="s">
        <v>339</v>
      </c>
      <c r="J180" t="str">
        <f>IFERROR(INDEX(Лист2!$E$2:$E$242,MATCH(I180,Лист2!$C$2:$C$242,0)),"")</f>
        <v/>
      </c>
      <c r="K180" t="str">
        <f t="shared" si="2"/>
        <v/>
      </c>
    </row>
    <row r="181" spans="1:11" x14ac:dyDescent="0.25">
      <c r="A181" s="7" t="s">
        <v>340</v>
      </c>
      <c r="B181" s="8">
        <v>41372</v>
      </c>
      <c r="C181" s="7" t="s">
        <v>10</v>
      </c>
      <c r="D181" s="7">
        <v>90</v>
      </c>
      <c r="E181" s="7" t="s">
        <v>11</v>
      </c>
      <c r="F181" s="7" t="s">
        <v>17</v>
      </c>
      <c r="G181" s="9">
        <v>-14902.71</v>
      </c>
      <c r="H181" s="9">
        <v>-14902.71</v>
      </c>
      <c r="I181" s="16" t="s">
        <v>341</v>
      </c>
      <c r="J181" t="str">
        <f>IFERROR(INDEX(Лист2!$E$2:$E$242,MATCH(I181,Лист2!$C$2:$C$242,0)),"")</f>
        <v/>
      </c>
      <c r="K181" t="str">
        <f t="shared" si="2"/>
        <v/>
      </c>
    </row>
    <row r="182" spans="1:11" x14ac:dyDescent="0.25">
      <c r="A182" s="4" t="s">
        <v>342</v>
      </c>
      <c r="B182" s="5">
        <v>41372</v>
      </c>
      <c r="C182" s="4" t="s">
        <v>10</v>
      </c>
      <c r="D182" s="4">
        <v>90</v>
      </c>
      <c r="E182" s="4" t="s">
        <v>11</v>
      </c>
      <c r="F182" s="4" t="s">
        <v>17</v>
      </c>
      <c r="G182" s="6">
        <v>-3097.3</v>
      </c>
      <c r="H182" s="6">
        <v>-3097.3</v>
      </c>
      <c r="I182" s="15" t="s">
        <v>343</v>
      </c>
      <c r="J182" t="str">
        <f>IFERROR(INDEX(Лист2!$E$2:$E$242,MATCH(I182,Лист2!$C$2:$C$242,0)),"")</f>
        <v/>
      </c>
      <c r="K182" t="str">
        <f t="shared" si="2"/>
        <v/>
      </c>
    </row>
    <row r="183" spans="1:11" x14ac:dyDescent="0.25">
      <c r="A183" s="7" t="s">
        <v>344</v>
      </c>
      <c r="B183" s="8">
        <v>41372</v>
      </c>
      <c r="C183" s="7" t="s">
        <v>10</v>
      </c>
      <c r="D183" s="7">
        <v>90</v>
      </c>
      <c r="E183" s="7" t="s">
        <v>11</v>
      </c>
      <c r="F183" s="7" t="s">
        <v>17</v>
      </c>
      <c r="G183" s="9">
        <v>-54438.66</v>
      </c>
      <c r="H183" s="9">
        <v>-54438.66</v>
      </c>
      <c r="I183" s="16" t="s">
        <v>345</v>
      </c>
      <c r="J183" t="str">
        <f>IFERROR(INDEX(Лист2!$E$2:$E$242,MATCH(I183,Лист2!$C$2:$C$242,0)),"")</f>
        <v/>
      </c>
      <c r="K183" t="str">
        <f t="shared" si="2"/>
        <v/>
      </c>
    </row>
    <row r="184" spans="1:11" x14ac:dyDescent="0.25">
      <c r="A184" s="4" t="s">
        <v>346</v>
      </c>
      <c r="B184" s="5">
        <v>41372</v>
      </c>
      <c r="C184" s="4" t="s">
        <v>10</v>
      </c>
      <c r="D184" s="4">
        <v>90</v>
      </c>
      <c r="E184" s="4" t="s">
        <v>11</v>
      </c>
      <c r="F184" s="4" t="s">
        <v>17</v>
      </c>
      <c r="G184" s="6">
        <v>-27929.83</v>
      </c>
      <c r="H184" s="6">
        <v>-27929.83</v>
      </c>
      <c r="I184" s="15" t="s">
        <v>347</v>
      </c>
      <c r="J184" t="str">
        <f>IFERROR(INDEX(Лист2!$E$2:$E$242,MATCH(I184,Лист2!$C$2:$C$242,0)),"")</f>
        <v/>
      </c>
      <c r="K184" t="str">
        <f t="shared" si="2"/>
        <v/>
      </c>
    </row>
    <row r="185" spans="1:11" x14ac:dyDescent="0.25">
      <c r="A185" s="7" t="s">
        <v>348</v>
      </c>
      <c r="B185" s="8">
        <v>41372</v>
      </c>
      <c r="C185" s="7" t="s">
        <v>10</v>
      </c>
      <c r="D185" s="7">
        <v>90</v>
      </c>
      <c r="E185" s="7" t="s">
        <v>11</v>
      </c>
      <c r="F185" s="7" t="s">
        <v>17</v>
      </c>
      <c r="G185" s="9">
        <v>-103252.26</v>
      </c>
      <c r="H185" s="9">
        <v>-103252.26</v>
      </c>
      <c r="I185" s="16" t="s">
        <v>349</v>
      </c>
      <c r="J185" t="str">
        <f>IFERROR(INDEX(Лист2!$E$2:$E$242,MATCH(I185,Лист2!$C$2:$C$242,0)),"")</f>
        <v/>
      </c>
      <c r="K185" t="str">
        <f t="shared" si="2"/>
        <v/>
      </c>
    </row>
    <row r="186" spans="1:11" x14ac:dyDescent="0.25">
      <c r="A186" s="4" t="s">
        <v>350</v>
      </c>
      <c r="B186" s="5">
        <v>41372</v>
      </c>
      <c r="C186" s="4" t="s">
        <v>10</v>
      </c>
      <c r="D186" s="4">
        <v>90</v>
      </c>
      <c r="E186" s="4" t="s">
        <v>11</v>
      </c>
      <c r="F186" s="4" t="s">
        <v>17</v>
      </c>
      <c r="G186" s="6">
        <v>-14903.82</v>
      </c>
      <c r="H186" s="6">
        <v>-14903.82</v>
      </c>
      <c r="I186" s="15" t="s">
        <v>351</v>
      </c>
      <c r="J186" t="str">
        <f>IFERROR(INDEX(Лист2!$E$2:$E$242,MATCH(I186,Лист2!$C$2:$C$242,0)),"")</f>
        <v/>
      </c>
      <c r="K186" t="str">
        <f t="shared" si="2"/>
        <v/>
      </c>
    </row>
    <row r="187" spans="1:11" x14ac:dyDescent="0.25">
      <c r="A187" s="7" t="s">
        <v>352</v>
      </c>
      <c r="B187" s="8">
        <v>41372</v>
      </c>
      <c r="C187" s="7" t="s">
        <v>10</v>
      </c>
      <c r="D187" s="7">
        <v>90</v>
      </c>
      <c r="E187" s="7" t="s">
        <v>11</v>
      </c>
      <c r="F187" s="7" t="s">
        <v>17</v>
      </c>
      <c r="G187" s="9">
        <v>-4142.97</v>
      </c>
      <c r="H187" s="9">
        <v>-4142.97</v>
      </c>
      <c r="I187" s="16" t="s">
        <v>353</v>
      </c>
      <c r="J187" t="str">
        <f>IFERROR(INDEX(Лист2!$E$2:$E$242,MATCH(I187,Лист2!$C$2:$C$242,0)),"")</f>
        <v/>
      </c>
      <c r="K187" t="str">
        <f t="shared" si="2"/>
        <v/>
      </c>
    </row>
    <row r="188" spans="1:11" x14ac:dyDescent="0.25">
      <c r="A188" s="4" t="s">
        <v>354</v>
      </c>
      <c r="B188" s="5">
        <v>41372</v>
      </c>
      <c r="C188" s="4" t="s">
        <v>10</v>
      </c>
      <c r="D188" s="4">
        <v>90</v>
      </c>
      <c r="E188" s="4" t="s">
        <v>11</v>
      </c>
      <c r="F188" s="4" t="s">
        <v>17</v>
      </c>
      <c r="G188" s="6">
        <v>-7954.38</v>
      </c>
      <c r="H188" s="6">
        <v>-7954.38</v>
      </c>
      <c r="I188" s="15" t="s">
        <v>355</v>
      </c>
      <c r="J188" t="str">
        <f>IFERROR(INDEX(Лист2!$E$2:$E$242,MATCH(I188,Лист2!$C$2:$C$242,0)),"")</f>
        <v/>
      </c>
      <c r="K188" t="str">
        <f t="shared" si="2"/>
        <v/>
      </c>
    </row>
    <row r="189" spans="1:11" x14ac:dyDescent="0.25">
      <c r="A189" s="7" t="s">
        <v>356</v>
      </c>
      <c r="B189" s="8">
        <v>41372</v>
      </c>
      <c r="C189" s="7" t="s">
        <v>10</v>
      </c>
      <c r="D189" s="7">
        <v>90</v>
      </c>
      <c r="E189" s="7" t="s">
        <v>11</v>
      </c>
      <c r="F189" s="7" t="s">
        <v>17</v>
      </c>
      <c r="G189" s="9">
        <v>-54377.26</v>
      </c>
      <c r="H189" s="9">
        <v>-54377.26</v>
      </c>
      <c r="I189" s="16" t="s">
        <v>357</v>
      </c>
      <c r="J189" t="str">
        <f>IFERROR(INDEX(Лист2!$E$2:$E$242,MATCH(I189,Лист2!$C$2:$C$242,0)),"")</f>
        <v/>
      </c>
      <c r="K189" t="str">
        <f t="shared" si="2"/>
        <v/>
      </c>
    </row>
    <row r="190" spans="1:11" x14ac:dyDescent="0.25">
      <c r="A190" s="4" t="s">
        <v>358</v>
      </c>
      <c r="B190" s="5">
        <v>41372</v>
      </c>
      <c r="C190" s="4" t="s">
        <v>10</v>
      </c>
      <c r="D190" s="4">
        <v>90</v>
      </c>
      <c r="E190" s="4" t="s">
        <v>11</v>
      </c>
      <c r="F190" s="4" t="s">
        <v>17</v>
      </c>
      <c r="G190" s="6">
        <v>-10694.45</v>
      </c>
      <c r="H190" s="6">
        <v>-10694.45</v>
      </c>
      <c r="I190" s="15" t="s">
        <v>359</v>
      </c>
      <c r="J190" t="str">
        <f>IFERROR(INDEX(Лист2!$E$2:$E$242,MATCH(I190,Лист2!$C$2:$C$242,0)),"")</f>
        <v/>
      </c>
      <c r="K190" t="str">
        <f t="shared" si="2"/>
        <v/>
      </c>
    </row>
    <row r="191" spans="1:11" x14ac:dyDescent="0.25">
      <c r="A191" s="7" t="s">
        <v>360</v>
      </c>
      <c r="B191" s="8">
        <v>41372</v>
      </c>
      <c r="C191" s="7" t="s">
        <v>10</v>
      </c>
      <c r="D191" s="7">
        <v>90</v>
      </c>
      <c r="E191" s="7" t="s">
        <v>11</v>
      </c>
      <c r="F191" s="7" t="s">
        <v>17</v>
      </c>
      <c r="G191" s="9">
        <v>-54754.14</v>
      </c>
      <c r="H191" s="9">
        <v>-54754.14</v>
      </c>
      <c r="I191" s="16" t="s">
        <v>361</v>
      </c>
      <c r="J191" t="str">
        <f>IFERROR(INDEX(Лист2!$E$2:$E$242,MATCH(I191,Лист2!$C$2:$C$242,0)),"")</f>
        <v/>
      </c>
      <c r="K191" t="str">
        <f t="shared" si="2"/>
        <v/>
      </c>
    </row>
    <row r="192" spans="1:11" x14ac:dyDescent="0.25">
      <c r="A192" s="4" t="s">
        <v>362</v>
      </c>
      <c r="B192" s="5">
        <v>41373</v>
      </c>
      <c r="C192" s="4" t="s">
        <v>10</v>
      </c>
      <c r="D192" s="4">
        <v>76</v>
      </c>
      <c r="E192" s="4" t="s">
        <v>11</v>
      </c>
      <c r="F192" s="4" t="s">
        <v>12</v>
      </c>
      <c r="G192" s="6">
        <v>1602.06</v>
      </c>
      <c r="H192" s="6">
        <v>1602.06</v>
      </c>
      <c r="I192" s="15" t="s">
        <v>363</v>
      </c>
      <c r="J192" t="str">
        <f>IFERROR(INDEX(Лист2!$E$2:$E$242,MATCH(I192,Лист2!$C$2:$C$242,0)),"")</f>
        <v/>
      </c>
      <c r="K192" t="str">
        <f t="shared" si="2"/>
        <v/>
      </c>
    </row>
    <row r="193" spans="1:11" x14ac:dyDescent="0.25">
      <c r="A193" s="7" t="s">
        <v>362</v>
      </c>
      <c r="B193" s="8">
        <v>41373</v>
      </c>
      <c r="C193" s="7" t="s">
        <v>10</v>
      </c>
      <c r="D193" s="7">
        <v>76</v>
      </c>
      <c r="E193" s="7" t="s">
        <v>11</v>
      </c>
      <c r="F193" s="7" t="s">
        <v>12</v>
      </c>
      <c r="G193" s="9">
        <v>10174.280000000001</v>
      </c>
      <c r="H193" s="9">
        <v>10174.280000000001</v>
      </c>
      <c r="I193" s="16" t="s">
        <v>363</v>
      </c>
      <c r="J193" t="str">
        <f>IFERROR(INDEX(Лист2!$E$2:$E$242,MATCH(I193,Лист2!$C$2:$C$242,0)),"")</f>
        <v/>
      </c>
      <c r="K193" t="str">
        <f t="shared" si="2"/>
        <v/>
      </c>
    </row>
    <row r="194" spans="1:11" x14ac:dyDescent="0.25">
      <c r="A194" s="4" t="s">
        <v>362</v>
      </c>
      <c r="B194" s="5">
        <v>41373</v>
      </c>
      <c r="C194" s="4" t="s">
        <v>10</v>
      </c>
      <c r="D194" s="4">
        <v>76</v>
      </c>
      <c r="E194" s="4" t="s">
        <v>11</v>
      </c>
      <c r="F194" s="4" t="s">
        <v>12</v>
      </c>
      <c r="G194" s="6">
        <v>16088.8</v>
      </c>
      <c r="H194" s="6">
        <v>16088.8</v>
      </c>
      <c r="I194" s="15" t="s">
        <v>363</v>
      </c>
      <c r="J194" t="str">
        <f>IFERROR(INDEX(Лист2!$E$2:$E$242,MATCH(I194,Лист2!$C$2:$C$242,0)),"")</f>
        <v/>
      </c>
      <c r="K194" t="str">
        <f t="shared" si="2"/>
        <v/>
      </c>
    </row>
    <row r="195" spans="1:11" x14ac:dyDescent="0.25">
      <c r="A195" s="7" t="s">
        <v>362</v>
      </c>
      <c r="B195" s="8">
        <v>41373</v>
      </c>
      <c r="C195" s="7" t="s">
        <v>10</v>
      </c>
      <c r="D195" s="7">
        <v>76</v>
      </c>
      <c r="E195" s="7" t="s">
        <v>11</v>
      </c>
      <c r="F195" s="7" t="s">
        <v>12</v>
      </c>
      <c r="G195" s="9">
        <v>74498.36</v>
      </c>
      <c r="H195" s="9">
        <v>74498.36</v>
      </c>
      <c r="I195" s="16" t="s">
        <v>363</v>
      </c>
      <c r="J195" t="str">
        <f>IFERROR(INDEX(Лист2!$E$2:$E$242,MATCH(I195,Лист2!$C$2:$C$242,0)),"")</f>
        <v/>
      </c>
      <c r="K195" t="str">
        <f t="shared" ref="K195:K242" si="3">IF(J195="","",H195-J195)</f>
        <v/>
      </c>
    </row>
    <row r="196" spans="1:11" x14ac:dyDescent="0.25">
      <c r="A196" s="4" t="s">
        <v>364</v>
      </c>
      <c r="B196" s="5">
        <v>41373</v>
      </c>
      <c r="C196" s="4" t="s">
        <v>10</v>
      </c>
      <c r="D196" s="4">
        <v>90</v>
      </c>
      <c r="E196" s="4" t="s">
        <v>11</v>
      </c>
      <c r="F196" s="4" t="s">
        <v>17</v>
      </c>
      <c r="G196" s="6">
        <v>3097.04</v>
      </c>
      <c r="H196" s="6">
        <v>3097.04</v>
      </c>
      <c r="I196" s="15" t="s">
        <v>365</v>
      </c>
      <c r="J196" t="str">
        <f>IFERROR(INDEX(Лист2!$E$2:$E$242,MATCH(I196,Лист2!$C$2:$C$242,0)),"")</f>
        <v/>
      </c>
      <c r="K196" t="str">
        <f t="shared" si="3"/>
        <v/>
      </c>
    </row>
    <row r="197" spans="1:11" x14ac:dyDescent="0.25">
      <c r="A197" s="7" t="s">
        <v>366</v>
      </c>
      <c r="B197" s="8">
        <v>41373</v>
      </c>
      <c r="C197" s="7" t="s">
        <v>10</v>
      </c>
      <c r="D197" s="7">
        <v>90</v>
      </c>
      <c r="E197" s="7" t="s">
        <v>11</v>
      </c>
      <c r="F197" s="7" t="s">
        <v>17</v>
      </c>
      <c r="G197" s="9">
        <v>3096.22</v>
      </c>
      <c r="H197" s="9">
        <v>3096.22</v>
      </c>
      <c r="I197" s="16" t="s">
        <v>367</v>
      </c>
      <c r="J197" t="str">
        <f>IFERROR(INDEX(Лист2!$E$2:$E$242,MATCH(I197,Лист2!$C$2:$C$242,0)),"")</f>
        <v/>
      </c>
      <c r="K197" t="str">
        <f t="shared" si="3"/>
        <v/>
      </c>
    </row>
    <row r="198" spans="1:11" x14ac:dyDescent="0.25">
      <c r="A198" s="4" t="s">
        <v>368</v>
      </c>
      <c r="B198" s="5">
        <v>41373</v>
      </c>
      <c r="C198" s="4" t="s">
        <v>10</v>
      </c>
      <c r="D198" s="4">
        <v>90</v>
      </c>
      <c r="E198" s="4" t="s">
        <v>11</v>
      </c>
      <c r="F198" s="4" t="s">
        <v>17</v>
      </c>
      <c r="G198" s="6">
        <v>3098.23</v>
      </c>
      <c r="H198" s="6">
        <v>3098.23</v>
      </c>
      <c r="I198" s="15" t="s">
        <v>369</v>
      </c>
      <c r="J198" t="str">
        <f>IFERROR(INDEX(Лист2!$E$2:$E$242,MATCH(I198,Лист2!$C$2:$C$242,0)),"")</f>
        <v/>
      </c>
      <c r="K198" t="str">
        <f t="shared" si="3"/>
        <v/>
      </c>
    </row>
    <row r="199" spans="1:11" x14ac:dyDescent="0.25">
      <c r="A199" s="7" t="s">
        <v>370</v>
      </c>
      <c r="B199" s="8">
        <v>41373</v>
      </c>
      <c r="C199" s="7" t="s">
        <v>10</v>
      </c>
      <c r="D199" s="7">
        <v>90</v>
      </c>
      <c r="E199" s="7" t="s">
        <v>11</v>
      </c>
      <c r="F199" s="7" t="s">
        <v>17</v>
      </c>
      <c r="G199" s="9">
        <v>7216.07</v>
      </c>
      <c r="H199" s="9">
        <v>7216.07</v>
      </c>
      <c r="I199" s="16" t="s">
        <v>371</v>
      </c>
      <c r="J199" t="str">
        <f>IFERROR(INDEX(Лист2!$E$2:$E$242,MATCH(I199,Лист2!$C$2:$C$242,0)),"")</f>
        <v/>
      </c>
      <c r="K199" t="str">
        <f t="shared" si="3"/>
        <v/>
      </c>
    </row>
    <row r="200" spans="1:11" x14ac:dyDescent="0.25">
      <c r="A200" s="4" t="s">
        <v>372</v>
      </c>
      <c r="B200" s="5">
        <v>41373</v>
      </c>
      <c r="C200" s="4" t="s">
        <v>10</v>
      </c>
      <c r="D200" s="4">
        <v>90</v>
      </c>
      <c r="E200" s="4" t="s">
        <v>11</v>
      </c>
      <c r="F200" s="4" t="s">
        <v>17</v>
      </c>
      <c r="G200" s="6">
        <v>2493.1799999999998</v>
      </c>
      <c r="H200" s="6">
        <v>2493.1799999999998</v>
      </c>
      <c r="I200" s="15" t="s">
        <v>373</v>
      </c>
      <c r="J200" t="str">
        <f>IFERROR(INDEX(Лист2!$E$2:$E$242,MATCH(I200,Лист2!$C$2:$C$242,0)),"")</f>
        <v/>
      </c>
      <c r="K200" t="str">
        <f t="shared" si="3"/>
        <v/>
      </c>
    </row>
    <row r="201" spans="1:11" x14ac:dyDescent="0.25">
      <c r="A201" s="7" t="s">
        <v>374</v>
      </c>
      <c r="B201" s="8">
        <v>41373</v>
      </c>
      <c r="C201" s="7" t="s">
        <v>10</v>
      </c>
      <c r="D201" s="7">
        <v>90</v>
      </c>
      <c r="E201" s="7" t="s">
        <v>11</v>
      </c>
      <c r="F201" s="7" t="s">
        <v>17</v>
      </c>
      <c r="G201" s="9">
        <v>14903.82</v>
      </c>
      <c r="H201" s="9">
        <v>14903.82</v>
      </c>
      <c r="I201" s="16" t="s">
        <v>375</v>
      </c>
      <c r="J201" t="str">
        <f>IFERROR(INDEX(Лист2!$E$2:$E$242,MATCH(I201,Лист2!$C$2:$C$242,0)),"")</f>
        <v/>
      </c>
      <c r="K201" t="str">
        <f t="shared" si="3"/>
        <v/>
      </c>
    </row>
    <row r="202" spans="1:11" x14ac:dyDescent="0.25">
      <c r="A202" s="4" t="s">
        <v>376</v>
      </c>
      <c r="B202" s="5">
        <v>41373</v>
      </c>
      <c r="C202" s="4" t="s">
        <v>10</v>
      </c>
      <c r="D202" s="4">
        <v>90</v>
      </c>
      <c r="E202" s="4" t="s">
        <v>11</v>
      </c>
      <c r="F202" s="4" t="s">
        <v>17</v>
      </c>
      <c r="G202" s="6">
        <v>3238.95</v>
      </c>
      <c r="H202" s="6">
        <v>3238.95</v>
      </c>
      <c r="I202" s="15" t="s">
        <v>377</v>
      </c>
      <c r="J202" t="str">
        <f>IFERROR(INDEX(Лист2!$E$2:$E$242,MATCH(I202,Лист2!$C$2:$C$242,0)),"")</f>
        <v/>
      </c>
      <c r="K202" t="str">
        <f t="shared" si="3"/>
        <v/>
      </c>
    </row>
    <row r="203" spans="1:11" x14ac:dyDescent="0.25">
      <c r="A203" s="7" t="s">
        <v>378</v>
      </c>
      <c r="B203" s="8">
        <v>41373</v>
      </c>
      <c r="C203" s="7" t="s">
        <v>10</v>
      </c>
      <c r="D203" s="7">
        <v>44</v>
      </c>
      <c r="E203" s="7" t="s">
        <v>11</v>
      </c>
      <c r="F203" s="7" t="s">
        <v>12</v>
      </c>
      <c r="G203" s="9">
        <v>3983.05</v>
      </c>
      <c r="H203" s="9">
        <v>3983.05</v>
      </c>
      <c r="I203" s="16" t="s">
        <v>379</v>
      </c>
      <c r="J203" t="str">
        <f>IFERROR(INDEX(Лист2!$E$2:$E$242,MATCH(I203,Лист2!$C$2:$C$242,0)),"")</f>
        <v/>
      </c>
      <c r="K203" t="str">
        <f t="shared" si="3"/>
        <v/>
      </c>
    </row>
    <row r="204" spans="1:11" x14ac:dyDescent="0.25">
      <c r="A204" s="4" t="s">
        <v>380</v>
      </c>
      <c r="B204" s="5">
        <v>41373</v>
      </c>
      <c r="C204" s="4" t="s">
        <v>10</v>
      </c>
      <c r="D204" s="4">
        <v>44</v>
      </c>
      <c r="E204" s="4" t="s">
        <v>11</v>
      </c>
      <c r="F204" s="4" t="s">
        <v>12</v>
      </c>
      <c r="G204" s="6">
        <v>17796.61</v>
      </c>
      <c r="H204" s="6">
        <v>17796.61</v>
      </c>
      <c r="I204" s="15" t="s">
        <v>381</v>
      </c>
      <c r="J204">
        <f>IFERROR(INDEX(Лист2!$E$2:$E$242,MATCH(I204,Лист2!$C$2:$C$242,0)),"")</f>
        <v>17796.61</v>
      </c>
      <c r="K204">
        <f t="shared" si="3"/>
        <v>0</v>
      </c>
    </row>
    <row r="205" spans="1:11" x14ac:dyDescent="0.25">
      <c r="A205" s="7" t="s">
        <v>382</v>
      </c>
      <c r="B205" s="8">
        <v>41373</v>
      </c>
      <c r="C205" s="7" t="s">
        <v>10</v>
      </c>
      <c r="D205" s="7">
        <v>44</v>
      </c>
      <c r="E205" s="7" t="s">
        <v>11</v>
      </c>
      <c r="F205" s="7" t="s">
        <v>12</v>
      </c>
      <c r="G205" s="9">
        <v>152.29</v>
      </c>
      <c r="H205" s="9">
        <v>152.29</v>
      </c>
      <c r="I205" s="16" t="s">
        <v>383</v>
      </c>
      <c r="J205" t="str">
        <f>IFERROR(INDEX(Лист2!$E$2:$E$242,MATCH(I205,Лист2!$C$2:$C$242,0)),"")</f>
        <v/>
      </c>
      <c r="K205" t="str">
        <f t="shared" si="3"/>
        <v/>
      </c>
    </row>
    <row r="206" spans="1:11" x14ac:dyDescent="0.25">
      <c r="A206" s="4" t="s">
        <v>384</v>
      </c>
      <c r="B206" s="5">
        <v>41373</v>
      </c>
      <c r="C206" s="4" t="s">
        <v>10</v>
      </c>
      <c r="D206" s="4">
        <v>44</v>
      </c>
      <c r="E206" s="4" t="s">
        <v>11</v>
      </c>
      <c r="F206" s="4" t="s">
        <v>12</v>
      </c>
      <c r="G206" s="6">
        <v>1010.59</v>
      </c>
      <c r="H206" s="6">
        <v>1010.59</v>
      </c>
      <c r="I206" s="15" t="s">
        <v>385</v>
      </c>
      <c r="J206">
        <f>IFERROR(INDEX(Лист2!$E$2:$E$242,MATCH(I206,Лист2!$C$2:$C$242,0)),"")</f>
        <v>1010.59</v>
      </c>
      <c r="K206">
        <f t="shared" si="3"/>
        <v>0</v>
      </c>
    </row>
    <row r="207" spans="1:11" x14ac:dyDescent="0.25">
      <c r="A207" s="7" t="s">
        <v>386</v>
      </c>
      <c r="B207" s="8">
        <v>41373</v>
      </c>
      <c r="C207" s="7" t="s">
        <v>10</v>
      </c>
      <c r="D207" s="7">
        <v>44</v>
      </c>
      <c r="E207" s="7" t="s">
        <v>11</v>
      </c>
      <c r="F207" s="7" t="s">
        <v>12</v>
      </c>
      <c r="G207" s="9">
        <v>3780.13</v>
      </c>
      <c r="H207" s="9">
        <v>3780.13</v>
      </c>
      <c r="I207" s="16" t="s">
        <v>387</v>
      </c>
      <c r="J207">
        <f>IFERROR(INDEX(Лист2!$E$2:$E$242,MATCH(I207,Лист2!$C$2:$C$242,0)),"")</f>
        <v>3780.13</v>
      </c>
      <c r="K207">
        <f t="shared" si="3"/>
        <v>0</v>
      </c>
    </row>
    <row r="208" spans="1:11" x14ac:dyDescent="0.25">
      <c r="A208" s="4" t="s">
        <v>388</v>
      </c>
      <c r="B208" s="5">
        <v>41373</v>
      </c>
      <c r="C208" s="4" t="s">
        <v>10</v>
      </c>
      <c r="D208" s="4">
        <v>44</v>
      </c>
      <c r="E208" s="4" t="s">
        <v>11</v>
      </c>
      <c r="F208" s="4" t="s">
        <v>12</v>
      </c>
      <c r="G208" s="6">
        <v>311.44</v>
      </c>
      <c r="H208" s="6">
        <v>311.44</v>
      </c>
      <c r="I208" s="15" t="s">
        <v>389</v>
      </c>
      <c r="J208">
        <f>IFERROR(INDEX(Лист2!$E$2:$E$242,MATCH(I208,Лист2!$C$2:$C$242,0)),"")</f>
        <v>311.44</v>
      </c>
      <c r="K208">
        <f t="shared" si="3"/>
        <v>0</v>
      </c>
    </row>
    <row r="209" spans="1:11" x14ac:dyDescent="0.25">
      <c r="A209" s="7" t="s">
        <v>390</v>
      </c>
      <c r="B209" s="8">
        <v>41373</v>
      </c>
      <c r="C209" s="7" t="s">
        <v>10</v>
      </c>
      <c r="D209" s="7">
        <v>44</v>
      </c>
      <c r="E209" s="7" t="s">
        <v>11</v>
      </c>
      <c r="F209" s="7" t="s">
        <v>12</v>
      </c>
      <c r="G209" s="9">
        <v>-3983.05</v>
      </c>
      <c r="H209" s="9">
        <v>-3983.05</v>
      </c>
      <c r="I209" s="16" t="s">
        <v>379</v>
      </c>
      <c r="J209" t="str">
        <f>IFERROR(INDEX(Лист2!$E$2:$E$242,MATCH(I209,Лист2!$C$2:$C$242,0)),"")</f>
        <v/>
      </c>
      <c r="K209" t="str">
        <f t="shared" si="3"/>
        <v/>
      </c>
    </row>
    <row r="210" spans="1:11" x14ac:dyDescent="0.25">
      <c r="A210" s="4" t="s">
        <v>391</v>
      </c>
      <c r="B210" s="5">
        <v>41373</v>
      </c>
      <c r="C210" s="4" t="s">
        <v>10</v>
      </c>
      <c r="D210" s="4">
        <v>44</v>
      </c>
      <c r="E210" s="4" t="s">
        <v>11</v>
      </c>
      <c r="F210" s="4" t="s">
        <v>12</v>
      </c>
      <c r="G210" s="6">
        <v>-152.29</v>
      </c>
      <c r="H210" s="6">
        <v>-152.29</v>
      </c>
      <c r="I210" s="15" t="s">
        <v>383</v>
      </c>
      <c r="J210" t="str">
        <f>IFERROR(INDEX(Лист2!$E$2:$E$242,MATCH(I210,Лист2!$C$2:$C$242,0)),"")</f>
        <v/>
      </c>
      <c r="K210" t="str">
        <f t="shared" si="3"/>
        <v/>
      </c>
    </row>
    <row r="211" spans="1:11" x14ac:dyDescent="0.25">
      <c r="A211" s="7" t="s">
        <v>392</v>
      </c>
      <c r="B211" s="8">
        <v>41373</v>
      </c>
      <c r="C211" s="7" t="s">
        <v>10</v>
      </c>
      <c r="D211" s="7">
        <v>44</v>
      </c>
      <c r="E211" s="7" t="s">
        <v>11</v>
      </c>
      <c r="F211" s="7" t="s">
        <v>12</v>
      </c>
      <c r="G211" s="9">
        <v>979.3</v>
      </c>
      <c r="H211" s="9">
        <v>979.3</v>
      </c>
      <c r="I211" s="16" t="s">
        <v>393</v>
      </c>
      <c r="J211">
        <f>IFERROR(INDEX(Лист2!$E$2:$E$242,MATCH(I211,Лист2!$C$2:$C$242,0)),"")</f>
        <v>121515.6</v>
      </c>
      <c r="K211">
        <f t="shared" si="3"/>
        <v>-120536.3</v>
      </c>
    </row>
    <row r="212" spans="1:11" x14ac:dyDescent="0.25">
      <c r="A212" s="4" t="s">
        <v>392</v>
      </c>
      <c r="B212" s="5">
        <v>41373</v>
      </c>
      <c r="C212" s="4" t="s">
        <v>10</v>
      </c>
      <c r="D212" s="4">
        <v>44</v>
      </c>
      <c r="E212" s="4" t="s">
        <v>11</v>
      </c>
      <c r="F212" s="4" t="s">
        <v>12</v>
      </c>
      <c r="G212" s="6">
        <v>23325.97</v>
      </c>
      <c r="H212" s="6">
        <v>23325.97</v>
      </c>
      <c r="I212" s="15" t="s">
        <v>393</v>
      </c>
      <c r="J212">
        <f>IFERROR(INDEX(Лист2!$E$2:$E$242,MATCH(I212,Лист2!$C$2:$C$242,0)),"")</f>
        <v>121515.6</v>
      </c>
      <c r="K212">
        <f t="shared" si="3"/>
        <v>-98189.63</v>
      </c>
    </row>
    <row r="213" spans="1:11" x14ac:dyDescent="0.25">
      <c r="A213" s="7" t="s">
        <v>392</v>
      </c>
      <c r="B213" s="8">
        <v>41373</v>
      </c>
      <c r="C213" s="7" t="s">
        <v>10</v>
      </c>
      <c r="D213" s="7">
        <v>44</v>
      </c>
      <c r="E213" s="7" t="s">
        <v>11</v>
      </c>
      <c r="F213" s="7" t="s">
        <v>12</v>
      </c>
      <c r="G213" s="9">
        <v>29647.55</v>
      </c>
      <c r="H213" s="9">
        <v>29647.55</v>
      </c>
      <c r="I213" s="16" t="s">
        <v>393</v>
      </c>
      <c r="J213">
        <f>IFERROR(INDEX(Лист2!$E$2:$E$242,MATCH(I213,Лист2!$C$2:$C$242,0)),"")</f>
        <v>121515.6</v>
      </c>
      <c r="K213">
        <f t="shared" si="3"/>
        <v>-91868.05</v>
      </c>
    </row>
    <row r="214" spans="1:11" x14ac:dyDescent="0.25">
      <c r="A214" s="4" t="s">
        <v>392</v>
      </c>
      <c r="B214" s="5">
        <v>41373</v>
      </c>
      <c r="C214" s="4" t="s">
        <v>10</v>
      </c>
      <c r="D214" s="4">
        <v>44</v>
      </c>
      <c r="E214" s="4" t="s">
        <v>11</v>
      </c>
      <c r="F214" s="4" t="s">
        <v>12</v>
      </c>
      <c r="G214" s="6">
        <v>65214.19</v>
      </c>
      <c r="H214" s="6">
        <v>65214.19</v>
      </c>
      <c r="I214" s="15" t="s">
        <v>393</v>
      </c>
      <c r="J214">
        <f>IFERROR(INDEX(Лист2!$E$2:$E$242,MATCH(I214,Лист2!$C$2:$C$242,0)),"")</f>
        <v>121515.6</v>
      </c>
      <c r="K214">
        <f t="shared" si="3"/>
        <v>-56301.41</v>
      </c>
    </row>
    <row r="215" spans="1:11" x14ac:dyDescent="0.25">
      <c r="A215" s="7" t="s">
        <v>394</v>
      </c>
      <c r="B215" s="8">
        <v>41373</v>
      </c>
      <c r="C215" s="7" t="s">
        <v>10</v>
      </c>
      <c r="D215" s="7">
        <v>44</v>
      </c>
      <c r="E215" s="7" t="s">
        <v>11</v>
      </c>
      <c r="F215" s="7" t="s">
        <v>12</v>
      </c>
      <c r="G215" s="9">
        <v>19.3</v>
      </c>
      <c r="H215" s="9">
        <v>19.3</v>
      </c>
      <c r="I215" s="16" t="s">
        <v>393</v>
      </c>
      <c r="J215">
        <f>IFERROR(INDEX(Лист2!$E$2:$E$242,MATCH(I215,Лист2!$C$2:$C$242,0)),"")</f>
        <v>121515.6</v>
      </c>
      <c r="K215">
        <f t="shared" si="3"/>
        <v>-121496.3</v>
      </c>
    </row>
    <row r="216" spans="1:11" x14ac:dyDescent="0.25">
      <c r="A216" s="4" t="s">
        <v>394</v>
      </c>
      <c r="B216" s="5">
        <v>41373</v>
      </c>
      <c r="C216" s="4" t="s">
        <v>10</v>
      </c>
      <c r="D216" s="4">
        <v>44</v>
      </c>
      <c r="E216" s="4" t="s">
        <v>11</v>
      </c>
      <c r="F216" s="4" t="s">
        <v>12</v>
      </c>
      <c r="G216" s="6">
        <v>459.73</v>
      </c>
      <c r="H216" s="6">
        <v>459.73</v>
      </c>
      <c r="I216" s="15" t="s">
        <v>393</v>
      </c>
      <c r="J216">
        <f>IFERROR(INDEX(Лист2!$E$2:$E$242,MATCH(I216,Лист2!$C$2:$C$242,0)),"")</f>
        <v>121515.6</v>
      </c>
      <c r="K216">
        <f t="shared" si="3"/>
        <v>-121055.87000000001</v>
      </c>
    </row>
    <row r="217" spans="1:11" x14ac:dyDescent="0.25">
      <c r="A217" s="7" t="s">
        <v>394</v>
      </c>
      <c r="B217" s="8">
        <v>41373</v>
      </c>
      <c r="C217" s="7" t="s">
        <v>10</v>
      </c>
      <c r="D217" s="7">
        <v>44</v>
      </c>
      <c r="E217" s="7" t="s">
        <v>11</v>
      </c>
      <c r="F217" s="7" t="s">
        <v>12</v>
      </c>
      <c r="G217" s="9">
        <v>584.29999999999995</v>
      </c>
      <c r="H217" s="9">
        <v>584.29999999999995</v>
      </c>
      <c r="I217" s="16" t="s">
        <v>393</v>
      </c>
      <c r="J217">
        <f>IFERROR(INDEX(Лист2!$E$2:$E$242,MATCH(I217,Лист2!$C$2:$C$242,0)),"")</f>
        <v>121515.6</v>
      </c>
      <c r="K217">
        <f t="shared" si="3"/>
        <v>-120931.3</v>
      </c>
    </row>
    <row r="218" spans="1:11" x14ac:dyDescent="0.25">
      <c r="A218" s="4" t="s">
        <v>394</v>
      </c>
      <c r="B218" s="5">
        <v>41373</v>
      </c>
      <c r="C218" s="4" t="s">
        <v>10</v>
      </c>
      <c r="D218" s="4">
        <v>44</v>
      </c>
      <c r="E218" s="4" t="s">
        <v>11</v>
      </c>
      <c r="F218" s="4" t="s">
        <v>12</v>
      </c>
      <c r="G218" s="6">
        <v>1285.26</v>
      </c>
      <c r="H218" s="6">
        <v>1285.26</v>
      </c>
      <c r="I218" s="15" t="s">
        <v>393</v>
      </c>
      <c r="J218">
        <f>IFERROR(INDEX(Лист2!$E$2:$E$242,MATCH(I218,Лист2!$C$2:$C$242,0)),"")</f>
        <v>121515.6</v>
      </c>
      <c r="K218">
        <f t="shared" si="3"/>
        <v>-120230.34000000001</v>
      </c>
    </row>
    <row r="219" spans="1:11" x14ac:dyDescent="0.25">
      <c r="A219" s="7" t="s">
        <v>395</v>
      </c>
      <c r="B219" s="8">
        <v>41373</v>
      </c>
      <c r="C219" s="7" t="s">
        <v>10</v>
      </c>
      <c r="D219" s="7">
        <v>44</v>
      </c>
      <c r="E219" s="7" t="s">
        <v>11</v>
      </c>
      <c r="F219" s="7" t="s">
        <v>12</v>
      </c>
      <c r="G219" s="9">
        <v>112.38</v>
      </c>
      <c r="H219" s="9">
        <v>112.38</v>
      </c>
      <c r="I219" s="16" t="s">
        <v>396</v>
      </c>
      <c r="J219">
        <f>IFERROR(INDEX(Лист2!$E$2:$E$242,MATCH(I219,Лист2!$C$2:$C$242,0)),"")</f>
        <v>13674.72</v>
      </c>
      <c r="K219">
        <f t="shared" si="3"/>
        <v>-13562.34</v>
      </c>
    </row>
    <row r="220" spans="1:11" x14ac:dyDescent="0.25">
      <c r="A220" s="4" t="s">
        <v>395</v>
      </c>
      <c r="B220" s="5">
        <v>41373</v>
      </c>
      <c r="C220" s="4" t="s">
        <v>10</v>
      </c>
      <c r="D220" s="4">
        <v>44</v>
      </c>
      <c r="E220" s="4" t="s">
        <v>11</v>
      </c>
      <c r="F220" s="4" t="s">
        <v>12</v>
      </c>
      <c r="G220" s="6">
        <v>2676.71</v>
      </c>
      <c r="H220" s="6">
        <v>2676.71</v>
      </c>
      <c r="I220" s="15" t="s">
        <v>396</v>
      </c>
      <c r="J220">
        <f>IFERROR(INDEX(Лист2!$E$2:$E$242,MATCH(I220,Лист2!$C$2:$C$242,0)),"")</f>
        <v>13674.72</v>
      </c>
      <c r="K220">
        <f t="shared" si="3"/>
        <v>-10998.009999999998</v>
      </c>
    </row>
    <row r="221" spans="1:11" x14ac:dyDescent="0.25">
      <c r="A221" s="7" t="s">
        <v>395</v>
      </c>
      <c r="B221" s="8">
        <v>41373</v>
      </c>
      <c r="C221" s="7" t="s">
        <v>10</v>
      </c>
      <c r="D221" s="7">
        <v>44</v>
      </c>
      <c r="E221" s="7" t="s">
        <v>11</v>
      </c>
      <c r="F221" s="7" t="s">
        <v>12</v>
      </c>
      <c r="G221" s="9">
        <v>3402.13</v>
      </c>
      <c r="H221" s="9">
        <v>3402.13</v>
      </c>
      <c r="I221" s="16" t="s">
        <v>396</v>
      </c>
      <c r="J221">
        <f>IFERROR(INDEX(Лист2!$E$2:$E$242,MATCH(I221,Лист2!$C$2:$C$242,0)),"")</f>
        <v>13674.72</v>
      </c>
      <c r="K221">
        <f t="shared" si="3"/>
        <v>-10272.59</v>
      </c>
    </row>
    <row r="222" spans="1:11" x14ac:dyDescent="0.25">
      <c r="A222" s="4" t="s">
        <v>395</v>
      </c>
      <c r="B222" s="5">
        <v>41373</v>
      </c>
      <c r="C222" s="4" t="s">
        <v>10</v>
      </c>
      <c r="D222" s="4">
        <v>44</v>
      </c>
      <c r="E222" s="4" t="s">
        <v>11</v>
      </c>
      <c r="F222" s="4" t="s">
        <v>12</v>
      </c>
      <c r="G222" s="6">
        <v>7483.5</v>
      </c>
      <c r="H222" s="6">
        <v>7483.5</v>
      </c>
      <c r="I222" s="15" t="s">
        <v>396</v>
      </c>
      <c r="J222">
        <f>IFERROR(INDEX(Лист2!$E$2:$E$242,MATCH(I222,Лист2!$C$2:$C$242,0)),"")</f>
        <v>13674.72</v>
      </c>
      <c r="K222">
        <f t="shared" si="3"/>
        <v>-6191.2199999999993</v>
      </c>
    </row>
    <row r="223" spans="1:11" x14ac:dyDescent="0.25">
      <c r="A223" s="7" t="s">
        <v>397</v>
      </c>
      <c r="B223" s="8">
        <v>41373</v>
      </c>
      <c r="C223" s="7" t="s">
        <v>10</v>
      </c>
      <c r="D223" s="7">
        <v>44</v>
      </c>
      <c r="E223" s="7" t="s">
        <v>11</v>
      </c>
      <c r="F223" s="7" t="s">
        <v>12</v>
      </c>
      <c r="G223" s="9">
        <v>56.73</v>
      </c>
      <c r="H223" s="9">
        <v>56.73</v>
      </c>
      <c r="I223" s="16" t="s">
        <v>398</v>
      </c>
      <c r="J223" t="str">
        <f>IFERROR(INDEX(Лист2!$E$2:$E$242,MATCH(I223,Лист2!$C$2:$C$242,0)),"")</f>
        <v/>
      </c>
      <c r="K223" t="str">
        <f t="shared" si="3"/>
        <v/>
      </c>
    </row>
    <row r="224" spans="1:11" x14ac:dyDescent="0.25">
      <c r="A224" s="4" t="s">
        <v>397</v>
      </c>
      <c r="B224" s="5">
        <v>41373</v>
      </c>
      <c r="C224" s="4" t="s">
        <v>10</v>
      </c>
      <c r="D224" s="4">
        <v>44</v>
      </c>
      <c r="E224" s="4" t="s">
        <v>11</v>
      </c>
      <c r="F224" s="4" t="s">
        <v>12</v>
      </c>
      <c r="G224" s="6">
        <v>1351.36</v>
      </c>
      <c r="H224" s="6">
        <v>1351.36</v>
      </c>
      <c r="I224" s="15" t="s">
        <v>398</v>
      </c>
      <c r="J224" t="str">
        <f>IFERROR(INDEX(Лист2!$E$2:$E$242,MATCH(I224,Лист2!$C$2:$C$242,0)),"")</f>
        <v/>
      </c>
      <c r="K224" t="str">
        <f t="shared" si="3"/>
        <v/>
      </c>
    </row>
    <row r="225" spans="1:11" x14ac:dyDescent="0.25">
      <c r="A225" s="7" t="s">
        <v>397</v>
      </c>
      <c r="B225" s="8">
        <v>41373</v>
      </c>
      <c r="C225" s="7" t="s">
        <v>10</v>
      </c>
      <c r="D225" s="7">
        <v>44</v>
      </c>
      <c r="E225" s="7" t="s">
        <v>11</v>
      </c>
      <c r="F225" s="7" t="s">
        <v>12</v>
      </c>
      <c r="G225" s="9">
        <v>1717.6</v>
      </c>
      <c r="H225" s="9">
        <v>1717.6</v>
      </c>
      <c r="I225" s="16" t="s">
        <v>398</v>
      </c>
      <c r="J225" t="str">
        <f>IFERROR(INDEX(Лист2!$E$2:$E$242,MATCH(I225,Лист2!$C$2:$C$242,0)),"")</f>
        <v/>
      </c>
      <c r="K225" t="str">
        <f t="shared" si="3"/>
        <v/>
      </c>
    </row>
    <row r="226" spans="1:11" x14ac:dyDescent="0.25">
      <c r="A226" s="4" t="s">
        <v>397</v>
      </c>
      <c r="B226" s="5">
        <v>41373</v>
      </c>
      <c r="C226" s="4" t="s">
        <v>10</v>
      </c>
      <c r="D226" s="4">
        <v>44</v>
      </c>
      <c r="E226" s="4" t="s">
        <v>11</v>
      </c>
      <c r="F226" s="4" t="s">
        <v>12</v>
      </c>
      <c r="G226" s="6">
        <v>3778.11</v>
      </c>
      <c r="H226" s="6">
        <v>3778.11</v>
      </c>
      <c r="I226" s="15" t="s">
        <v>398</v>
      </c>
      <c r="J226" t="str">
        <f>IFERROR(INDEX(Лист2!$E$2:$E$242,MATCH(I226,Лист2!$C$2:$C$242,0)),"")</f>
        <v/>
      </c>
      <c r="K226" t="str">
        <f t="shared" si="3"/>
        <v/>
      </c>
    </row>
    <row r="227" spans="1:11" x14ac:dyDescent="0.25">
      <c r="A227" s="7" t="s">
        <v>399</v>
      </c>
      <c r="B227" s="8">
        <v>41373</v>
      </c>
      <c r="C227" s="7" t="s">
        <v>10</v>
      </c>
      <c r="D227" s="7">
        <v>90</v>
      </c>
      <c r="E227" s="7" t="s">
        <v>11</v>
      </c>
      <c r="F227" s="7" t="s">
        <v>17</v>
      </c>
      <c r="G227" s="9">
        <v>-2493.1799999999998</v>
      </c>
      <c r="H227" s="9">
        <v>-2493.1799999999998</v>
      </c>
      <c r="I227" s="16" t="s">
        <v>400</v>
      </c>
      <c r="J227" t="str">
        <f>IFERROR(INDEX(Лист2!$E$2:$E$242,MATCH(I227,Лист2!$C$2:$C$242,0)),"")</f>
        <v/>
      </c>
      <c r="K227" t="str">
        <f t="shared" si="3"/>
        <v/>
      </c>
    </row>
    <row r="228" spans="1:11" x14ac:dyDescent="0.25">
      <c r="A228" s="4" t="s">
        <v>401</v>
      </c>
      <c r="B228" s="5">
        <v>41373</v>
      </c>
      <c r="C228" s="4" t="s">
        <v>10</v>
      </c>
      <c r="D228" s="4">
        <v>90</v>
      </c>
      <c r="E228" s="4" t="s">
        <v>11</v>
      </c>
      <c r="F228" s="4" t="s">
        <v>17</v>
      </c>
      <c r="G228" s="6">
        <v>-3259.04</v>
      </c>
      <c r="H228" s="6">
        <v>-3259.04</v>
      </c>
      <c r="I228" s="15" t="s">
        <v>402</v>
      </c>
      <c r="J228" t="str">
        <f>IFERROR(INDEX(Лист2!$E$2:$E$242,MATCH(I228,Лист2!$C$2:$C$242,0)),"")</f>
        <v/>
      </c>
      <c r="K228" t="str">
        <f t="shared" si="3"/>
        <v/>
      </c>
    </row>
    <row r="229" spans="1:11" x14ac:dyDescent="0.25">
      <c r="A229" s="7" t="s">
        <v>403</v>
      </c>
      <c r="B229" s="8">
        <v>41373</v>
      </c>
      <c r="C229" s="7" t="s">
        <v>10</v>
      </c>
      <c r="D229" s="7">
        <v>90</v>
      </c>
      <c r="E229" s="7" t="s">
        <v>11</v>
      </c>
      <c r="F229" s="7" t="s">
        <v>17</v>
      </c>
      <c r="G229" s="9">
        <v>-47211.74</v>
      </c>
      <c r="H229" s="9">
        <v>-47211.74</v>
      </c>
      <c r="I229" s="16" t="s">
        <v>404</v>
      </c>
      <c r="J229" t="str">
        <f>IFERROR(INDEX(Лист2!$E$2:$E$242,MATCH(I229,Лист2!$C$2:$C$242,0)),"")</f>
        <v/>
      </c>
      <c r="K229" t="str">
        <f t="shared" si="3"/>
        <v/>
      </c>
    </row>
    <row r="230" spans="1:11" x14ac:dyDescent="0.25">
      <c r="A230" s="4" t="s">
        <v>405</v>
      </c>
      <c r="B230" s="5">
        <v>41373</v>
      </c>
      <c r="C230" s="4" t="s">
        <v>10</v>
      </c>
      <c r="D230" s="4">
        <v>90</v>
      </c>
      <c r="E230" s="4" t="s">
        <v>11</v>
      </c>
      <c r="F230" s="4" t="s">
        <v>17</v>
      </c>
      <c r="G230" s="6">
        <v>-55282.02</v>
      </c>
      <c r="H230" s="6">
        <v>-55282.02</v>
      </c>
      <c r="I230" s="15" t="s">
        <v>406</v>
      </c>
      <c r="J230" t="str">
        <f>IFERROR(INDEX(Лист2!$E$2:$E$242,MATCH(I230,Лист2!$C$2:$C$242,0)),"")</f>
        <v/>
      </c>
      <c r="K230" t="str">
        <f t="shared" si="3"/>
        <v/>
      </c>
    </row>
    <row r="231" spans="1:11" x14ac:dyDescent="0.25">
      <c r="A231" s="7" t="s">
        <v>407</v>
      </c>
      <c r="B231" s="8">
        <v>41373</v>
      </c>
      <c r="C231" s="7" t="s">
        <v>10</v>
      </c>
      <c r="D231" s="7">
        <v>90</v>
      </c>
      <c r="E231" s="7" t="s">
        <v>11</v>
      </c>
      <c r="F231" s="7" t="s">
        <v>17</v>
      </c>
      <c r="G231" s="9">
        <v>-21110.97</v>
      </c>
      <c r="H231" s="9">
        <v>-21110.97</v>
      </c>
      <c r="I231" s="16" t="s">
        <v>408</v>
      </c>
      <c r="J231" t="str">
        <f>IFERROR(INDEX(Лист2!$E$2:$E$242,MATCH(I231,Лист2!$C$2:$C$242,0)),"")</f>
        <v/>
      </c>
      <c r="K231" t="str">
        <f t="shared" si="3"/>
        <v/>
      </c>
    </row>
    <row r="232" spans="1:11" x14ac:dyDescent="0.25">
      <c r="A232" s="4" t="s">
        <v>409</v>
      </c>
      <c r="B232" s="5">
        <v>41373</v>
      </c>
      <c r="C232" s="4" t="s">
        <v>10</v>
      </c>
      <c r="D232" s="4">
        <v>90</v>
      </c>
      <c r="E232" s="4" t="s">
        <v>11</v>
      </c>
      <c r="F232" s="4" t="s">
        <v>17</v>
      </c>
      <c r="G232" s="6">
        <v>-7216.07</v>
      </c>
      <c r="H232" s="6">
        <v>-7216.07</v>
      </c>
      <c r="I232" s="15" t="s">
        <v>410</v>
      </c>
      <c r="J232" t="str">
        <f>IFERROR(INDEX(Лист2!$E$2:$E$242,MATCH(I232,Лист2!$C$2:$C$242,0)),"")</f>
        <v/>
      </c>
      <c r="K232" t="str">
        <f t="shared" si="3"/>
        <v/>
      </c>
    </row>
    <row r="233" spans="1:11" x14ac:dyDescent="0.25">
      <c r="A233" s="7" t="s">
        <v>411</v>
      </c>
      <c r="B233" s="8">
        <v>41373</v>
      </c>
      <c r="C233" s="7" t="s">
        <v>10</v>
      </c>
      <c r="D233" s="7">
        <v>90</v>
      </c>
      <c r="E233" s="7" t="s">
        <v>11</v>
      </c>
      <c r="F233" s="7" t="s">
        <v>17</v>
      </c>
      <c r="G233" s="9">
        <v>-3097.86</v>
      </c>
      <c r="H233" s="9">
        <v>-3097.86</v>
      </c>
      <c r="I233" s="16" t="s">
        <v>412</v>
      </c>
      <c r="J233" t="str">
        <f>IFERROR(INDEX(Лист2!$E$2:$E$242,MATCH(I233,Лист2!$C$2:$C$242,0)),"")</f>
        <v/>
      </c>
      <c r="K233" t="str">
        <f t="shared" si="3"/>
        <v/>
      </c>
    </row>
    <row r="234" spans="1:11" x14ac:dyDescent="0.25">
      <c r="A234" s="4" t="s">
        <v>413</v>
      </c>
      <c r="B234" s="5">
        <v>41373</v>
      </c>
      <c r="C234" s="4" t="s">
        <v>10</v>
      </c>
      <c r="D234" s="4">
        <v>90</v>
      </c>
      <c r="E234" s="4" t="s">
        <v>11</v>
      </c>
      <c r="F234" s="4" t="s">
        <v>17</v>
      </c>
      <c r="G234" s="6">
        <v>-7302.73</v>
      </c>
      <c r="H234" s="6">
        <v>-7302.73</v>
      </c>
      <c r="I234" s="15" t="s">
        <v>414</v>
      </c>
      <c r="J234" t="str">
        <f>IFERROR(INDEX(Лист2!$E$2:$E$242,MATCH(I234,Лист2!$C$2:$C$242,0)),"")</f>
        <v/>
      </c>
      <c r="K234" t="str">
        <f t="shared" si="3"/>
        <v/>
      </c>
    </row>
    <row r="235" spans="1:11" x14ac:dyDescent="0.25">
      <c r="A235" s="7" t="s">
        <v>415</v>
      </c>
      <c r="B235" s="8">
        <v>41373</v>
      </c>
      <c r="C235" s="7" t="s">
        <v>10</v>
      </c>
      <c r="D235" s="7">
        <v>90</v>
      </c>
      <c r="E235" s="7" t="s">
        <v>11</v>
      </c>
      <c r="F235" s="7" t="s">
        <v>17</v>
      </c>
      <c r="G235" s="9">
        <v>-38604.69</v>
      </c>
      <c r="H235" s="9">
        <v>-38604.69</v>
      </c>
      <c r="I235" s="16" t="s">
        <v>416</v>
      </c>
      <c r="J235" t="str">
        <f>IFERROR(INDEX(Лист2!$E$2:$E$242,MATCH(I235,Лист2!$C$2:$C$242,0)),"")</f>
        <v/>
      </c>
      <c r="K235" t="str">
        <f t="shared" si="3"/>
        <v/>
      </c>
    </row>
    <row r="236" spans="1:11" x14ac:dyDescent="0.25">
      <c r="A236" s="4" t="s">
        <v>417</v>
      </c>
      <c r="B236" s="5">
        <v>41373</v>
      </c>
      <c r="C236" s="4" t="s">
        <v>10</v>
      </c>
      <c r="D236" s="4">
        <v>90</v>
      </c>
      <c r="E236" s="4" t="s">
        <v>11</v>
      </c>
      <c r="F236" s="4" t="s">
        <v>17</v>
      </c>
      <c r="G236" s="6">
        <v>-2981.73</v>
      </c>
      <c r="H236" s="6">
        <v>-2981.73</v>
      </c>
      <c r="I236" s="15" t="s">
        <v>418</v>
      </c>
      <c r="J236" t="str">
        <f>IFERROR(INDEX(Лист2!$E$2:$E$242,MATCH(I236,Лист2!$C$2:$C$242,0)),"")</f>
        <v/>
      </c>
      <c r="K236" t="str">
        <f t="shared" si="3"/>
        <v/>
      </c>
    </row>
    <row r="237" spans="1:11" x14ac:dyDescent="0.25">
      <c r="A237" s="7" t="s">
        <v>419</v>
      </c>
      <c r="B237" s="8">
        <v>41373</v>
      </c>
      <c r="C237" s="7" t="s">
        <v>10</v>
      </c>
      <c r="D237" s="7">
        <v>90</v>
      </c>
      <c r="E237" s="7" t="s">
        <v>11</v>
      </c>
      <c r="F237" s="7" t="s">
        <v>17</v>
      </c>
      <c r="G237" s="9">
        <v>-5963.46</v>
      </c>
      <c r="H237" s="9">
        <v>-5963.46</v>
      </c>
      <c r="I237" s="16" t="s">
        <v>420</v>
      </c>
      <c r="J237" t="str">
        <f>IFERROR(INDEX(Лист2!$E$2:$E$242,MATCH(I237,Лист2!$C$2:$C$242,0)),"")</f>
        <v/>
      </c>
      <c r="K237" t="str">
        <f t="shared" si="3"/>
        <v/>
      </c>
    </row>
    <row r="238" spans="1:11" x14ac:dyDescent="0.25">
      <c r="A238" s="4" t="s">
        <v>421</v>
      </c>
      <c r="B238" s="5">
        <v>41373</v>
      </c>
      <c r="C238" s="4" t="s">
        <v>10</v>
      </c>
      <c r="D238" s="4">
        <v>90</v>
      </c>
      <c r="E238" s="4" t="s">
        <v>11</v>
      </c>
      <c r="F238" s="4" t="s">
        <v>17</v>
      </c>
      <c r="G238" s="6">
        <v>-10048.120000000001</v>
      </c>
      <c r="H238" s="6">
        <v>-10048.120000000001</v>
      </c>
      <c r="I238" s="15" t="s">
        <v>422</v>
      </c>
      <c r="J238" t="str">
        <f>IFERROR(INDEX(Лист2!$E$2:$E$242,MATCH(I238,Лист2!$C$2:$C$242,0)),"")</f>
        <v/>
      </c>
      <c r="K238" t="str">
        <f t="shared" si="3"/>
        <v/>
      </c>
    </row>
    <row r="239" spans="1:11" x14ac:dyDescent="0.25">
      <c r="A239" s="7" t="s">
        <v>423</v>
      </c>
      <c r="B239" s="8">
        <v>41373</v>
      </c>
      <c r="C239" s="7" t="s">
        <v>10</v>
      </c>
      <c r="D239" s="7">
        <v>90</v>
      </c>
      <c r="E239" s="7" t="s">
        <v>11</v>
      </c>
      <c r="F239" s="7" t="s">
        <v>17</v>
      </c>
      <c r="G239" s="9">
        <v>-2803.88</v>
      </c>
      <c r="H239" s="9">
        <v>-2803.88</v>
      </c>
      <c r="I239" s="16" t="s">
        <v>424</v>
      </c>
      <c r="J239" t="str">
        <f>IFERROR(INDEX(Лист2!$E$2:$E$242,MATCH(I239,Лист2!$C$2:$C$242,0)),"")</f>
        <v/>
      </c>
      <c r="K239" t="str">
        <f t="shared" si="3"/>
        <v/>
      </c>
    </row>
    <row r="240" spans="1:11" x14ac:dyDescent="0.25">
      <c r="A240" s="4" t="s">
        <v>425</v>
      </c>
      <c r="B240" s="5">
        <v>41373</v>
      </c>
      <c r="C240" s="4" t="s">
        <v>10</v>
      </c>
      <c r="D240" s="4">
        <v>90</v>
      </c>
      <c r="E240" s="4" t="s">
        <v>11</v>
      </c>
      <c r="F240" s="4" t="s">
        <v>17</v>
      </c>
      <c r="G240" s="6">
        <v>-3238.95</v>
      </c>
      <c r="H240" s="6">
        <v>-3238.95</v>
      </c>
      <c r="I240" s="15" t="s">
        <v>426</v>
      </c>
      <c r="J240" t="str">
        <f>IFERROR(INDEX(Лист2!$E$2:$E$242,MATCH(I240,Лист2!$C$2:$C$242,0)),"")</f>
        <v/>
      </c>
      <c r="K240" t="str">
        <f t="shared" si="3"/>
        <v/>
      </c>
    </row>
    <row r="241" spans="1:11" x14ac:dyDescent="0.25">
      <c r="A241" s="7" t="s">
        <v>427</v>
      </c>
      <c r="B241" s="8">
        <v>41373</v>
      </c>
      <c r="C241" s="7" t="s">
        <v>10</v>
      </c>
      <c r="D241" s="7">
        <v>60</v>
      </c>
      <c r="E241" s="7" t="s">
        <v>117</v>
      </c>
      <c r="F241" s="7" t="s">
        <v>12</v>
      </c>
      <c r="G241" s="9">
        <v>232.1</v>
      </c>
      <c r="H241" s="9">
        <v>9527.26</v>
      </c>
      <c r="I241" s="16" t="s">
        <v>428</v>
      </c>
      <c r="J241">
        <f>IFERROR(INDEX(Лист2!$E$2:$E$242,MATCH(I241,Лист2!$C$2:$C$242,0)),"")</f>
        <v>686533.99</v>
      </c>
      <c r="K241">
        <f t="shared" si="3"/>
        <v>-677006.73</v>
      </c>
    </row>
    <row r="242" spans="1:11" x14ac:dyDescent="0.25">
      <c r="A242" s="4" t="s">
        <v>427</v>
      </c>
      <c r="B242" s="5">
        <v>41373</v>
      </c>
      <c r="C242" s="4" t="s">
        <v>10</v>
      </c>
      <c r="D242" s="4">
        <v>60</v>
      </c>
      <c r="E242" s="4" t="s">
        <v>117</v>
      </c>
      <c r="F242" s="4" t="s">
        <v>12</v>
      </c>
      <c r="G242" s="6">
        <v>2519</v>
      </c>
      <c r="H242" s="6">
        <v>103400.16</v>
      </c>
      <c r="I242" s="15" t="s">
        <v>428</v>
      </c>
      <c r="J242">
        <f>IFERROR(INDEX(Лист2!$E$2:$E$242,MATCH(I242,Лист2!$C$2:$C$242,0)),"")</f>
        <v>686533.99</v>
      </c>
      <c r="K242">
        <f t="shared" si="3"/>
        <v>-583133.82999999996</v>
      </c>
    </row>
  </sheetData>
  <conditionalFormatting sqref="K2:K242">
    <cfRule type="expression" dxfId="1" priority="1">
      <formula>AND(K2&lt;&gt;0,K2&lt;&gt;"")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opLeftCell="A2" workbookViewId="0">
      <selection activeCell="C2" sqref="C2"/>
    </sheetView>
  </sheetViews>
  <sheetFormatPr defaultRowHeight="15" x14ac:dyDescent="0.25"/>
  <cols>
    <col min="1" max="1" width="12.140625" bestFit="1" customWidth="1"/>
    <col min="2" max="2" width="20.42578125" bestFit="1" customWidth="1"/>
    <col min="3" max="3" width="14.140625" bestFit="1" customWidth="1"/>
    <col min="4" max="4" width="8.7109375" bestFit="1" customWidth="1"/>
    <col min="5" max="5" width="15.5703125" customWidth="1"/>
    <col min="6" max="6" width="28.42578125" bestFit="1" customWidth="1"/>
    <col min="7" max="7" width="8.28515625" customWidth="1"/>
    <col min="8" max="8" width="14.5703125" customWidth="1"/>
  </cols>
  <sheetData>
    <row r="1" spans="1:8" x14ac:dyDescent="0.25">
      <c r="A1" s="10" t="s">
        <v>2</v>
      </c>
      <c r="B1" s="10" t="s">
        <v>3</v>
      </c>
      <c r="C1" s="10" t="s">
        <v>8</v>
      </c>
      <c r="D1" s="10" t="s">
        <v>1</v>
      </c>
      <c r="E1" s="10" t="s">
        <v>7</v>
      </c>
      <c r="F1" s="10" t="s">
        <v>429</v>
      </c>
      <c r="G1" s="10" t="s">
        <v>430</v>
      </c>
    </row>
    <row r="2" spans="1:8" x14ac:dyDescent="0.25">
      <c r="A2" s="11" t="s">
        <v>10</v>
      </c>
      <c r="B2" s="11">
        <v>60</v>
      </c>
      <c r="C2" s="11" t="s">
        <v>431</v>
      </c>
      <c r="D2" s="11" t="s">
        <v>432</v>
      </c>
      <c r="E2" s="12">
        <v>-246779.66</v>
      </c>
      <c r="F2" s="11" t="s">
        <v>433</v>
      </c>
      <c r="G2" s="11" t="s">
        <v>12</v>
      </c>
      <c r="H2" t="e">
        <f>VLOOKUP(C2,Лист1!$A$2:$I$242,8,0)</f>
        <v>#N/A</v>
      </c>
    </row>
    <row r="3" spans="1:8" x14ac:dyDescent="0.25">
      <c r="A3" s="11" t="s">
        <v>10</v>
      </c>
      <c r="B3" s="11">
        <v>44</v>
      </c>
      <c r="C3" s="11" t="s">
        <v>140</v>
      </c>
      <c r="D3" s="11" t="s">
        <v>434</v>
      </c>
      <c r="E3" s="12">
        <v>33898.31</v>
      </c>
      <c r="F3" s="11" t="s">
        <v>435</v>
      </c>
      <c r="G3" s="11" t="s">
        <v>12</v>
      </c>
      <c r="H3" t="e">
        <f>VLOOKUP(C3,Лист1!$A$2:$I$242,8,0)</f>
        <v>#N/A</v>
      </c>
    </row>
    <row r="4" spans="1:8" x14ac:dyDescent="0.25">
      <c r="A4" s="11" t="s">
        <v>10</v>
      </c>
      <c r="B4" s="11">
        <v>44</v>
      </c>
      <c r="C4" s="11" t="s">
        <v>184</v>
      </c>
      <c r="D4" s="11" t="s">
        <v>436</v>
      </c>
      <c r="E4" s="13">
        <v>13.99</v>
      </c>
      <c r="F4" s="11" t="s">
        <v>435</v>
      </c>
      <c r="G4" s="11" t="s">
        <v>12</v>
      </c>
      <c r="H4" t="e">
        <f>VLOOKUP(C4,Лист1!$A$2:$I$242,8,0)</f>
        <v>#N/A</v>
      </c>
    </row>
    <row r="5" spans="1:8" x14ac:dyDescent="0.25">
      <c r="A5" s="11" t="s">
        <v>10</v>
      </c>
      <c r="B5" s="11">
        <v>44</v>
      </c>
      <c r="C5" s="11" t="s">
        <v>182</v>
      </c>
      <c r="D5" s="11" t="s">
        <v>436</v>
      </c>
      <c r="E5" s="13">
        <v>29.92</v>
      </c>
      <c r="F5" s="11" t="s">
        <v>435</v>
      </c>
      <c r="G5" s="11" t="s">
        <v>12</v>
      </c>
      <c r="H5" t="e">
        <f>VLOOKUP(C5,Лист1!$A$2:$I$242,8,0)</f>
        <v>#N/A</v>
      </c>
    </row>
    <row r="6" spans="1:8" x14ac:dyDescent="0.25">
      <c r="A6" s="11" t="s">
        <v>10</v>
      </c>
      <c r="B6" s="11">
        <v>44</v>
      </c>
      <c r="C6" s="11" t="s">
        <v>180</v>
      </c>
      <c r="D6" s="11" t="s">
        <v>436</v>
      </c>
      <c r="E6" s="13">
        <v>20.329999999999998</v>
      </c>
      <c r="F6" s="11" t="s">
        <v>435</v>
      </c>
      <c r="G6" s="11" t="s">
        <v>12</v>
      </c>
      <c r="H6" t="e">
        <f>VLOOKUP(C6,Лист1!$A$2:$I$242,8,0)</f>
        <v>#N/A</v>
      </c>
    </row>
    <row r="7" spans="1:8" x14ac:dyDescent="0.25">
      <c r="A7" s="11" t="s">
        <v>10</v>
      </c>
      <c r="B7" s="11">
        <v>44</v>
      </c>
      <c r="C7" s="11" t="s">
        <v>178</v>
      </c>
      <c r="D7" s="11" t="s">
        <v>436</v>
      </c>
      <c r="E7" s="13">
        <v>32.44</v>
      </c>
      <c r="F7" s="11" t="s">
        <v>435</v>
      </c>
      <c r="G7" s="11" t="s">
        <v>12</v>
      </c>
      <c r="H7" t="e">
        <f>VLOOKUP(C7,Лист1!$A$2:$I$242,8,0)</f>
        <v>#N/A</v>
      </c>
    </row>
    <row r="8" spans="1:8" x14ac:dyDescent="0.25">
      <c r="A8" s="11" t="s">
        <v>10</v>
      </c>
      <c r="B8" s="11">
        <v>44</v>
      </c>
      <c r="C8" s="11" t="s">
        <v>66</v>
      </c>
      <c r="D8" s="11" t="s">
        <v>437</v>
      </c>
      <c r="E8" s="13">
        <v>17.75</v>
      </c>
      <c r="F8" s="11" t="s">
        <v>435</v>
      </c>
      <c r="G8" s="11" t="s">
        <v>12</v>
      </c>
      <c r="H8" t="e">
        <f>VLOOKUP(C8,Лист1!$A$2:$I$242,8,0)</f>
        <v>#N/A</v>
      </c>
    </row>
    <row r="9" spans="1:8" x14ac:dyDescent="0.25">
      <c r="A9" s="11" t="s">
        <v>10</v>
      </c>
      <c r="B9" s="11">
        <v>44</v>
      </c>
      <c r="C9" s="11" t="s">
        <v>240</v>
      </c>
      <c r="D9" s="11" t="s">
        <v>438</v>
      </c>
      <c r="E9" s="12">
        <v>55084.75</v>
      </c>
      <c r="F9" s="11" t="s">
        <v>435</v>
      </c>
      <c r="G9" s="11" t="s">
        <v>12</v>
      </c>
      <c r="H9" t="e">
        <f>VLOOKUP(C9,Лист1!$A$2:$I$242,8,0)</f>
        <v>#N/A</v>
      </c>
    </row>
    <row r="10" spans="1:8" x14ac:dyDescent="0.25">
      <c r="A10" s="11" t="s">
        <v>10</v>
      </c>
      <c r="B10" s="11">
        <v>44</v>
      </c>
      <c r="C10" s="11" t="s">
        <v>222</v>
      </c>
      <c r="D10" s="11" t="s">
        <v>438</v>
      </c>
      <c r="E10" s="13">
        <v>29.77</v>
      </c>
      <c r="F10" s="11" t="s">
        <v>435</v>
      </c>
      <c r="G10" s="11" t="s">
        <v>12</v>
      </c>
      <c r="H10" t="e">
        <f>VLOOKUP(C10,Лист1!$A$2:$I$242,8,0)</f>
        <v>#N/A</v>
      </c>
    </row>
    <row r="11" spans="1:8" x14ac:dyDescent="0.25">
      <c r="A11" s="11" t="s">
        <v>10</v>
      </c>
      <c r="B11" s="11">
        <v>44</v>
      </c>
      <c r="C11" s="11" t="s">
        <v>224</v>
      </c>
      <c r="D11" s="11" t="s">
        <v>438</v>
      </c>
      <c r="E11" s="13">
        <v>29.77</v>
      </c>
      <c r="F11" s="11" t="s">
        <v>435</v>
      </c>
      <c r="G11" s="11" t="s">
        <v>12</v>
      </c>
      <c r="H11" t="e">
        <f>VLOOKUP(C11,Лист1!$A$2:$I$242,8,0)</f>
        <v>#N/A</v>
      </c>
    </row>
    <row r="12" spans="1:8" x14ac:dyDescent="0.25">
      <c r="A12" s="11" t="s">
        <v>10</v>
      </c>
      <c r="B12" s="11">
        <v>44</v>
      </c>
      <c r="C12" s="11" t="s">
        <v>226</v>
      </c>
      <c r="D12" s="11" t="s">
        <v>438</v>
      </c>
      <c r="E12" s="13">
        <v>13.85</v>
      </c>
      <c r="F12" s="11" t="s">
        <v>435</v>
      </c>
      <c r="G12" s="11" t="s">
        <v>12</v>
      </c>
      <c r="H12" t="e">
        <f>VLOOKUP(C12,Лист1!$A$2:$I$242,8,0)</f>
        <v>#N/A</v>
      </c>
    </row>
    <row r="13" spans="1:8" x14ac:dyDescent="0.25">
      <c r="A13" s="11" t="s">
        <v>10</v>
      </c>
      <c r="B13" s="11">
        <v>44</v>
      </c>
      <c r="C13" s="11" t="s">
        <v>228</v>
      </c>
      <c r="D13" s="11" t="s">
        <v>438</v>
      </c>
      <c r="E13" s="13">
        <v>11.98</v>
      </c>
      <c r="F13" s="11" t="s">
        <v>435</v>
      </c>
      <c r="G13" s="11" t="s">
        <v>12</v>
      </c>
      <c r="H13" t="e">
        <f>VLOOKUP(C13,Лист1!$A$2:$I$242,8,0)</f>
        <v>#N/A</v>
      </c>
    </row>
    <row r="14" spans="1:8" x14ac:dyDescent="0.25">
      <c r="A14" s="11" t="s">
        <v>10</v>
      </c>
      <c r="B14" s="11">
        <v>44</v>
      </c>
      <c r="C14" s="11" t="s">
        <v>230</v>
      </c>
      <c r="D14" s="11" t="s">
        <v>438</v>
      </c>
      <c r="E14" s="13">
        <v>11.98</v>
      </c>
      <c r="F14" s="11" t="s">
        <v>435</v>
      </c>
      <c r="G14" s="11" t="s">
        <v>12</v>
      </c>
      <c r="H14" t="e">
        <f>VLOOKUP(C14,Лист1!$A$2:$I$242,8,0)</f>
        <v>#N/A</v>
      </c>
    </row>
    <row r="15" spans="1:8" x14ac:dyDescent="0.25">
      <c r="A15" s="11" t="s">
        <v>10</v>
      </c>
      <c r="B15" s="11">
        <v>44</v>
      </c>
      <c r="C15" s="11" t="s">
        <v>68</v>
      </c>
      <c r="D15" s="11" t="s">
        <v>437</v>
      </c>
      <c r="E15" s="13">
        <v>168.29</v>
      </c>
      <c r="F15" s="11" t="s">
        <v>435</v>
      </c>
      <c r="G15" s="11" t="s">
        <v>12</v>
      </c>
      <c r="H15" t="e">
        <f>VLOOKUP(C15,Лист1!$A$2:$I$242,8,0)</f>
        <v>#N/A</v>
      </c>
    </row>
    <row r="16" spans="1:8" x14ac:dyDescent="0.25">
      <c r="A16" s="11" t="s">
        <v>10</v>
      </c>
      <c r="B16" s="11">
        <v>44</v>
      </c>
      <c r="C16" s="11" t="s">
        <v>232</v>
      </c>
      <c r="D16" s="11" t="s">
        <v>438</v>
      </c>
      <c r="E16" s="12">
        <v>1265.0899999999999</v>
      </c>
      <c r="F16" s="11" t="s">
        <v>435</v>
      </c>
      <c r="G16" s="11" t="s">
        <v>12</v>
      </c>
      <c r="H16" t="e">
        <f>VLOOKUP(C16,Лист1!$A$2:$I$242,8,0)</f>
        <v>#N/A</v>
      </c>
    </row>
    <row r="17" spans="1:8" x14ac:dyDescent="0.25">
      <c r="A17" s="11" t="s">
        <v>10</v>
      </c>
      <c r="B17" s="11">
        <v>44</v>
      </c>
      <c r="C17" s="11" t="s">
        <v>234</v>
      </c>
      <c r="D17" s="11" t="s">
        <v>438</v>
      </c>
      <c r="E17" s="12">
        <v>1601.26</v>
      </c>
      <c r="F17" s="11" t="s">
        <v>435</v>
      </c>
      <c r="G17" s="11" t="s">
        <v>12</v>
      </c>
      <c r="H17" t="e">
        <f>VLOOKUP(C17,Лист1!$A$2:$I$242,8,0)</f>
        <v>#N/A</v>
      </c>
    </row>
    <row r="18" spans="1:8" x14ac:dyDescent="0.25">
      <c r="A18" s="11" t="s">
        <v>10</v>
      </c>
      <c r="B18" s="11">
        <v>44</v>
      </c>
      <c r="C18" s="11" t="s">
        <v>236</v>
      </c>
      <c r="D18" s="11" t="s">
        <v>438</v>
      </c>
      <c r="E18" s="13">
        <v>17.72</v>
      </c>
      <c r="F18" s="11" t="s">
        <v>435</v>
      </c>
      <c r="G18" s="11" t="s">
        <v>12</v>
      </c>
      <c r="H18" t="e">
        <f>VLOOKUP(C18,Лист1!$A$2:$I$242,8,0)</f>
        <v>#N/A</v>
      </c>
    </row>
    <row r="19" spans="1:8" x14ac:dyDescent="0.25">
      <c r="A19" s="11" t="s">
        <v>10</v>
      </c>
      <c r="B19" s="11">
        <v>44</v>
      </c>
      <c r="C19" s="11" t="s">
        <v>238</v>
      </c>
      <c r="D19" s="11" t="s">
        <v>438</v>
      </c>
      <c r="E19" s="12">
        <v>5293.14</v>
      </c>
      <c r="F19" s="11" t="s">
        <v>435</v>
      </c>
      <c r="G19" s="11" t="s">
        <v>12</v>
      </c>
      <c r="H19" t="e">
        <f>VLOOKUP(C19,Лист1!$A$2:$I$242,8,0)</f>
        <v>#N/A</v>
      </c>
    </row>
    <row r="20" spans="1:8" x14ac:dyDescent="0.25">
      <c r="A20" s="11" t="s">
        <v>10</v>
      </c>
      <c r="B20" s="11">
        <v>60</v>
      </c>
      <c r="C20" s="11" t="s">
        <v>118</v>
      </c>
      <c r="D20" s="11" t="s">
        <v>437</v>
      </c>
      <c r="E20" s="12">
        <v>1436566.9</v>
      </c>
      <c r="F20" s="11" t="s">
        <v>433</v>
      </c>
      <c r="G20" s="11" t="s">
        <v>12</v>
      </c>
      <c r="H20" t="e">
        <f>VLOOKUP(C20,Лист1!$A$2:$I$242,8,0)</f>
        <v>#N/A</v>
      </c>
    </row>
    <row r="21" spans="1:8" x14ac:dyDescent="0.25">
      <c r="A21" s="11" t="s">
        <v>10</v>
      </c>
      <c r="B21" s="11">
        <v>44</v>
      </c>
      <c r="C21" s="11" t="s">
        <v>318</v>
      </c>
      <c r="D21" s="11" t="s">
        <v>439</v>
      </c>
      <c r="E21" s="12">
        <v>3822.04</v>
      </c>
      <c r="F21" s="11" t="s">
        <v>435</v>
      </c>
      <c r="G21" s="11" t="s">
        <v>12</v>
      </c>
      <c r="H21" t="e">
        <f>VLOOKUP(C21,Лист1!$A$2:$I$242,8,0)</f>
        <v>#N/A</v>
      </c>
    </row>
    <row r="22" spans="1:8" x14ac:dyDescent="0.25">
      <c r="A22" s="11" t="s">
        <v>10</v>
      </c>
      <c r="B22" s="11">
        <v>44</v>
      </c>
      <c r="C22" s="11" t="s">
        <v>76</v>
      </c>
      <c r="D22" s="11" t="s">
        <v>437</v>
      </c>
      <c r="E22" s="12">
        <v>174586.55</v>
      </c>
      <c r="F22" s="11" t="s">
        <v>435</v>
      </c>
      <c r="G22" s="11" t="s">
        <v>12</v>
      </c>
      <c r="H22" t="e">
        <f>VLOOKUP(C22,Лист1!$A$2:$I$242,8,0)</f>
        <v>#N/A</v>
      </c>
    </row>
    <row r="23" spans="1:8" x14ac:dyDescent="0.25">
      <c r="A23" s="11" t="s">
        <v>10</v>
      </c>
      <c r="B23" s="11">
        <v>44</v>
      </c>
      <c r="C23" s="11" t="s">
        <v>79</v>
      </c>
      <c r="D23" s="11" t="s">
        <v>437</v>
      </c>
      <c r="E23" s="12">
        <v>19944.919999999998</v>
      </c>
      <c r="F23" s="11" t="s">
        <v>435</v>
      </c>
      <c r="G23" s="11" t="s">
        <v>12</v>
      </c>
      <c r="H23" t="e">
        <f>VLOOKUP(C23,Лист1!$A$2:$I$242,8,0)</f>
        <v>#N/A</v>
      </c>
    </row>
    <row r="24" spans="1:8" x14ac:dyDescent="0.25">
      <c r="A24" s="11" t="s">
        <v>10</v>
      </c>
      <c r="B24" s="11">
        <v>44</v>
      </c>
      <c r="C24" s="11" t="s">
        <v>248</v>
      </c>
      <c r="D24" s="11" t="s">
        <v>438</v>
      </c>
      <c r="E24" s="12">
        <v>93889.47</v>
      </c>
      <c r="F24" s="11" t="s">
        <v>435</v>
      </c>
      <c r="G24" s="11" t="s">
        <v>12</v>
      </c>
      <c r="H24" t="e">
        <f>VLOOKUP(C24,Лист1!$A$2:$I$242,8,0)</f>
        <v>#N/A</v>
      </c>
    </row>
    <row r="25" spans="1:8" x14ac:dyDescent="0.25">
      <c r="A25" s="11" t="s">
        <v>10</v>
      </c>
      <c r="B25" s="11">
        <v>44</v>
      </c>
      <c r="C25" s="11" t="s">
        <v>246</v>
      </c>
      <c r="D25" s="11" t="s">
        <v>438</v>
      </c>
      <c r="E25" s="12">
        <v>13004.24</v>
      </c>
      <c r="F25" s="11" t="s">
        <v>435</v>
      </c>
      <c r="G25" s="11" t="s">
        <v>12</v>
      </c>
      <c r="H25" t="e">
        <f>VLOOKUP(C25,Лист1!$A$2:$I$242,8,0)</f>
        <v>#N/A</v>
      </c>
    </row>
    <row r="26" spans="1:8" x14ac:dyDescent="0.25">
      <c r="A26" s="11" t="s">
        <v>10</v>
      </c>
      <c r="B26" s="11">
        <v>44</v>
      </c>
      <c r="C26" s="11" t="s">
        <v>331</v>
      </c>
      <c r="D26" s="11" t="s">
        <v>440</v>
      </c>
      <c r="E26" s="12">
        <v>4183.0200000000004</v>
      </c>
      <c r="F26" s="11" t="s">
        <v>435</v>
      </c>
      <c r="G26" s="11" t="s">
        <v>12</v>
      </c>
      <c r="H26" t="e">
        <f>VLOOKUP(C26,Лист1!$A$2:$I$242,8,0)</f>
        <v>#N/A</v>
      </c>
    </row>
    <row r="27" spans="1:8" x14ac:dyDescent="0.25">
      <c r="A27" s="11" t="s">
        <v>10</v>
      </c>
      <c r="B27" s="11">
        <v>44</v>
      </c>
      <c r="C27" s="11" t="s">
        <v>70</v>
      </c>
      <c r="D27" s="11" t="s">
        <v>437</v>
      </c>
      <c r="E27" s="12">
        <v>5231.99</v>
      </c>
      <c r="F27" s="11" t="s">
        <v>435</v>
      </c>
      <c r="G27" s="11" t="s">
        <v>12</v>
      </c>
      <c r="H27" t="e">
        <f>VLOOKUP(C27,Лист1!$A$2:$I$242,8,0)</f>
        <v>#N/A</v>
      </c>
    </row>
    <row r="28" spans="1:8" x14ac:dyDescent="0.25">
      <c r="A28" s="11" t="s">
        <v>10</v>
      </c>
      <c r="B28" s="11">
        <v>44</v>
      </c>
      <c r="C28" s="11" t="s">
        <v>381</v>
      </c>
      <c r="D28" s="11" t="s">
        <v>441</v>
      </c>
      <c r="E28" s="12">
        <v>17796.61</v>
      </c>
      <c r="F28" s="11" t="s">
        <v>435</v>
      </c>
      <c r="G28" s="11" t="s">
        <v>12</v>
      </c>
      <c r="H28" t="e">
        <f>VLOOKUP(C28,Лист1!$A$2:$I$242,8,0)</f>
        <v>#N/A</v>
      </c>
    </row>
    <row r="29" spans="1:8" x14ac:dyDescent="0.25">
      <c r="A29" s="11" t="s">
        <v>10</v>
      </c>
      <c r="B29" s="11">
        <v>44</v>
      </c>
      <c r="C29" s="11" t="s">
        <v>442</v>
      </c>
      <c r="D29" s="11" t="s">
        <v>443</v>
      </c>
      <c r="E29" s="13">
        <v>18.11</v>
      </c>
      <c r="F29" s="11" t="s">
        <v>435</v>
      </c>
      <c r="G29" s="11" t="s">
        <v>12</v>
      </c>
      <c r="H29" t="e">
        <f>VLOOKUP(C29,Лист1!$A$2:$I$242,8,0)</f>
        <v>#N/A</v>
      </c>
    </row>
    <row r="30" spans="1:8" x14ac:dyDescent="0.25">
      <c r="A30" s="11" t="s">
        <v>10</v>
      </c>
      <c r="B30" s="11">
        <v>44</v>
      </c>
      <c r="C30" s="11" t="s">
        <v>385</v>
      </c>
      <c r="D30" s="11" t="s">
        <v>441</v>
      </c>
      <c r="E30" s="12">
        <v>1010.59</v>
      </c>
      <c r="F30" s="11" t="s">
        <v>435</v>
      </c>
      <c r="G30" s="11" t="s">
        <v>12</v>
      </c>
      <c r="H30" t="e">
        <f>VLOOKUP(C30,Лист1!$A$2:$I$242,8,0)</f>
        <v>#N/A</v>
      </c>
    </row>
    <row r="31" spans="1:8" x14ac:dyDescent="0.25">
      <c r="A31" s="11" t="s">
        <v>10</v>
      </c>
      <c r="B31" s="11">
        <v>44</v>
      </c>
      <c r="C31" s="11" t="s">
        <v>444</v>
      </c>
      <c r="D31" s="11" t="s">
        <v>445</v>
      </c>
      <c r="E31" s="13">
        <v>7.2</v>
      </c>
      <c r="F31" s="11" t="s">
        <v>435</v>
      </c>
      <c r="G31" s="11" t="s">
        <v>12</v>
      </c>
      <c r="H31" t="e">
        <f>VLOOKUP(C31,Лист1!$A$2:$I$242,8,0)</f>
        <v>#N/A</v>
      </c>
    </row>
    <row r="32" spans="1:8" x14ac:dyDescent="0.25">
      <c r="A32" s="11" t="s">
        <v>10</v>
      </c>
      <c r="B32" s="11">
        <v>44</v>
      </c>
      <c r="C32" s="11" t="s">
        <v>446</v>
      </c>
      <c r="D32" s="11" t="s">
        <v>445</v>
      </c>
      <c r="E32" s="13">
        <v>97.77</v>
      </c>
      <c r="F32" s="11" t="s">
        <v>435</v>
      </c>
      <c r="G32" s="11" t="s">
        <v>12</v>
      </c>
      <c r="H32" t="e">
        <f>VLOOKUP(C32,Лист1!$A$2:$I$242,8,0)</f>
        <v>#N/A</v>
      </c>
    </row>
    <row r="33" spans="1:8" x14ac:dyDescent="0.25">
      <c r="A33" s="11" t="s">
        <v>10</v>
      </c>
      <c r="B33" s="11">
        <v>44</v>
      </c>
      <c r="C33" s="11" t="s">
        <v>447</v>
      </c>
      <c r="D33" s="11" t="s">
        <v>445</v>
      </c>
      <c r="E33" s="13">
        <v>69.36</v>
      </c>
      <c r="F33" s="11" t="s">
        <v>435</v>
      </c>
      <c r="G33" s="11" t="s">
        <v>12</v>
      </c>
      <c r="H33" t="e">
        <f>VLOOKUP(C33,Лист1!$A$2:$I$242,8,0)</f>
        <v>#N/A</v>
      </c>
    </row>
    <row r="34" spans="1:8" x14ac:dyDescent="0.25">
      <c r="A34" s="11" t="s">
        <v>10</v>
      </c>
      <c r="B34" s="11">
        <v>44</v>
      </c>
      <c r="C34" s="11" t="s">
        <v>448</v>
      </c>
      <c r="D34" s="11" t="s">
        <v>445</v>
      </c>
      <c r="E34" s="12">
        <v>6632.49</v>
      </c>
      <c r="F34" s="11" t="s">
        <v>435</v>
      </c>
      <c r="G34" s="11" t="s">
        <v>12</v>
      </c>
      <c r="H34" t="e">
        <f>VLOOKUP(C34,Лист1!$A$2:$I$242,8,0)</f>
        <v>#N/A</v>
      </c>
    </row>
    <row r="35" spans="1:8" x14ac:dyDescent="0.25">
      <c r="A35" s="11" t="s">
        <v>10</v>
      </c>
      <c r="B35" s="11">
        <v>44</v>
      </c>
      <c r="C35" s="11" t="s">
        <v>449</v>
      </c>
      <c r="D35" s="11" t="s">
        <v>445</v>
      </c>
      <c r="E35" s="12">
        <v>1043.52</v>
      </c>
      <c r="F35" s="11" t="s">
        <v>435</v>
      </c>
      <c r="G35" s="11" t="s">
        <v>12</v>
      </c>
      <c r="H35" t="e">
        <f>VLOOKUP(C35,Лист1!$A$2:$I$242,8,0)</f>
        <v>#N/A</v>
      </c>
    </row>
    <row r="36" spans="1:8" x14ac:dyDescent="0.25">
      <c r="A36" s="11" t="s">
        <v>10</v>
      </c>
      <c r="B36" s="11">
        <v>44</v>
      </c>
      <c r="C36" s="11" t="s">
        <v>450</v>
      </c>
      <c r="D36" s="11" t="s">
        <v>451</v>
      </c>
      <c r="E36" s="12">
        <v>1256.6300000000001</v>
      </c>
      <c r="F36" s="11" t="s">
        <v>435</v>
      </c>
      <c r="G36" s="11" t="s">
        <v>12</v>
      </c>
      <c r="H36" t="e">
        <f>VLOOKUP(C36,Лист1!$A$2:$I$242,8,0)</f>
        <v>#N/A</v>
      </c>
    </row>
    <row r="37" spans="1:8" x14ac:dyDescent="0.25">
      <c r="A37" s="11" t="s">
        <v>10</v>
      </c>
      <c r="B37" s="11">
        <v>44</v>
      </c>
      <c r="C37" s="11" t="s">
        <v>284</v>
      </c>
      <c r="D37" s="11" t="s">
        <v>452</v>
      </c>
      <c r="E37" s="13">
        <v>118.39</v>
      </c>
      <c r="F37" s="11" t="s">
        <v>435</v>
      </c>
      <c r="G37" s="11" t="s">
        <v>12</v>
      </c>
      <c r="H37" t="e">
        <f>VLOOKUP(C37,Лист1!$A$2:$I$242,8,0)</f>
        <v>#N/A</v>
      </c>
    </row>
    <row r="38" spans="1:8" x14ac:dyDescent="0.25">
      <c r="A38" s="11" t="s">
        <v>10</v>
      </c>
      <c r="B38" s="11">
        <v>44</v>
      </c>
      <c r="C38" s="11" t="s">
        <v>387</v>
      </c>
      <c r="D38" s="11" t="s">
        <v>441</v>
      </c>
      <c r="E38" s="12">
        <v>3780.13</v>
      </c>
      <c r="F38" s="11" t="s">
        <v>435</v>
      </c>
      <c r="G38" s="11" t="s">
        <v>12</v>
      </c>
      <c r="H38" t="e">
        <f>VLOOKUP(C38,Лист1!$A$2:$I$242,8,0)</f>
        <v>#N/A</v>
      </c>
    </row>
    <row r="39" spans="1:8" x14ac:dyDescent="0.25">
      <c r="A39" s="11" t="s">
        <v>10</v>
      </c>
      <c r="B39" s="11">
        <v>60</v>
      </c>
      <c r="C39" s="11" t="s">
        <v>453</v>
      </c>
      <c r="D39" s="11" t="s">
        <v>445</v>
      </c>
      <c r="E39" s="12">
        <v>1196365.8600000001</v>
      </c>
      <c r="F39" s="11" t="s">
        <v>433</v>
      </c>
      <c r="G39" s="11" t="s">
        <v>12</v>
      </c>
      <c r="H39" t="e">
        <f>VLOOKUP(C39,Лист1!$A$2:$I$242,8,0)</f>
        <v>#N/A</v>
      </c>
    </row>
    <row r="40" spans="1:8" x14ac:dyDescent="0.25">
      <c r="A40" s="11" t="s">
        <v>10</v>
      </c>
      <c r="B40" s="11">
        <v>44</v>
      </c>
      <c r="C40" s="11" t="s">
        <v>454</v>
      </c>
      <c r="D40" s="11" t="s">
        <v>455</v>
      </c>
      <c r="E40" s="12">
        <v>2881.36</v>
      </c>
      <c r="F40" s="11" t="s">
        <v>435</v>
      </c>
      <c r="G40" s="11" t="s">
        <v>12</v>
      </c>
      <c r="H40" t="e">
        <f>VLOOKUP(C40,Лист1!$A$2:$I$242,8,0)</f>
        <v>#N/A</v>
      </c>
    </row>
    <row r="41" spans="1:8" x14ac:dyDescent="0.25">
      <c r="A41" s="11" t="s">
        <v>10</v>
      </c>
      <c r="B41" s="11">
        <v>44</v>
      </c>
      <c r="C41" s="11" t="s">
        <v>456</v>
      </c>
      <c r="D41" s="11" t="s">
        <v>457</v>
      </c>
      <c r="E41" s="12">
        <v>5007.7</v>
      </c>
      <c r="F41" s="11" t="s">
        <v>435</v>
      </c>
      <c r="G41" s="11" t="s">
        <v>12</v>
      </c>
      <c r="H41" t="e">
        <f>VLOOKUP(C41,Лист1!$A$2:$I$242,8,0)</f>
        <v>#N/A</v>
      </c>
    </row>
    <row r="42" spans="1:8" x14ac:dyDescent="0.25">
      <c r="A42" s="11" t="s">
        <v>10</v>
      </c>
      <c r="B42" s="11">
        <v>44</v>
      </c>
      <c r="C42" s="11" t="s">
        <v>458</v>
      </c>
      <c r="D42" s="11" t="s">
        <v>455</v>
      </c>
      <c r="E42" s="12">
        <v>6576.27</v>
      </c>
      <c r="F42" s="11" t="s">
        <v>435</v>
      </c>
      <c r="G42" s="11" t="s">
        <v>12</v>
      </c>
      <c r="H42" t="e">
        <f>VLOOKUP(C42,Лист1!$A$2:$I$242,8,0)</f>
        <v>#N/A</v>
      </c>
    </row>
    <row r="43" spans="1:8" x14ac:dyDescent="0.25">
      <c r="A43" s="11" t="s">
        <v>10</v>
      </c>
      <c r="B43" s="11">
        <v>44</v>
      </c>
      <c r="C43" s="11" t="s">
        <v>459</v>
      </c>
      <c r="D43" s="11" t="s">
        <v>460</v>
      </c>
      <c r="E43" s="12">
        <v>4618.51</v>
      </c>
      <c r="F43" s="11" t="s">
        <v>435</v>
      </c>
      <c r="G43" s="11" t="s">
        <v>12</v>
      </c>
      <c r="H43" t="e">
        <f>VLOOKUP(C43,Лист1!$A$2:$I$242,8,0)</f>
        <v>#N/A</v>
      </c>
    </row>
    <row r="44" spans="1:8" x14ac:dyDescent="0.25">
      <c r="A44" s="11" t="s">
        <v>10</v>
      </c>
      <c r="B44" s="11">
        <v>44</v>
      </c>
      <c r="C44" s="11" t="s">
        <v>461</v>
      </c>
      <c r="D44" s="11" t="s">
        <v>460</v>
      </c>
      <c r="E44" s="13">
        <v>42.79</v>
      </c>
      <c r="F44" s="11" t="s">
        <v>435</v>
      </c>
      <c r="G44" s="11" t="s">
        <v>12</v>
      </c>
      <c r="H44" t="e">
        <f>VLOOKUP(C44,Лист1!$A$2:$I$242,8,0)</f>
        <v>#N/A</v>
      </c>
    </row>
    <row r="45" spans="1:8" x14ac:dyDescent="0.25">
      <c r="A45" s="11" t="s">
        <v>10</v>
      </c>
      <c r="B45" s="11">
        <v>44</v>
      </c>
      <c r="C45" s="11" t="s">
        <v>393</v>
      </c>
      <c r="D45" s="11" t="s">
        <v>441</v>
      </c>
      <c r="E45" s="12">
        <v>121515.6</v>
      </c>
      <c r="F45" s="11" t="s">
        <v>435</v>
      </c>
      <c r="G45" s="11" t="s">
        <v>12</v>
      </c>
      <c r="H45" t="e">
        <f>VLOOKUP(C45,Лист1!$A$2:$I$242,8,0)</f>
        <v>#N/A</v>
      </c>
    </row>
    <row r="46" spans="1:8" x14ac:dyDescent="0.25">
      <c r="A46" s="11" t="s">
        <v>10</v>
      </c>
      <c r="B46" s="11">
        <v>44</v>
      </c>
      <c r="C46" s="11" t="s">
        <v>396</v>
      </c>
      <c r="D46" s="11" t="s">
        <v>441</v>
      </c>
      <c r="E46" s="12">
        <v>13674.72</v>
      </c>
      <c r="F46" s="11" t="s">
        <v>435</v>
      </c>
      <c r="G46" s="11" t="s">
        <v>12</v>
      </c>
      <c r="H46" t="e">
        <f>VLOOKUP(C46,Лист1!$A$2:$I$242,8,0)</f>
        <v>#N/A</v>
      </c>
    </row>
    <row r="47" spans="1:8" x14ac:dyDescent="0.25">
      <c r="A47" s="11" t="s">
        <v>10</v>
      </c>
      <c r="B47" s="11">
        <v>44</v>
      </c>
      <c r="C47" s="11" t="s">
        <v>462</v>
      </c>
      <c r="D47" s="11" t="s">
        <v>445</v>
      </c>
      <c r="E47" s="12">
        <v>169537.44</v>
      </c>
      <c r="F47" s="11" t="s">
        <v>435</v>
      </c>
      <c r="G47" s="11" t="s">
        <v>12</v>
      </c>
      <c r="H47" t="e">
        <f>VLOOKUP(C47,Лист1!$A$2:$I$242,8,0)</f>
        <v>#N/A</v>
      </c>
    </row>
    <row r="48" spans="1:8" x14ac:dyDescent="0.25">
      <c r="A48" s="11" t="s">
        <v>10</v>
      </c>
      <c r="B48" s="11">
        <v>44</v>
      </c>
      <c r="C48" s="11" t="s">
        <v>463</v>
      </c>
      <c r="D48" s="11" t="s">
        <v>445</v>
      </c>
      <c r="E48" s="12">
        <v>19868.64</v>
      </c>
      <c r="F48" s="11" t="s">
        <v>435</v>
      </c>
      <c r="G48" s="11" t="s">
        <v>12</v>
      </c>
      <c r="H48" t="e">
        <f>VLOOKUP(C48,Лист1!$A$2:$I$242,8,0)</f>
        <v>#N/A</v>
      </c>
    </row>
    <row r="49" spans="1:8" x14ac:dyDescent="0.25">
      <c r="A49" s="11" t="s">
        <v>10</v>
      </c>
      <c r="B49" s="11">
        <v>44</v>
      </c>
      <c r="C49" s="11" t="s">
        <v>244</v>
      </c>
      <c r="D49" s="11" t="s">
        <v>438</v>
      </c>
      <c r="E49" s="12">
        <v>1367.86</v>
      </c>
      <c r="F49" s="11" t="s">
        <v>435</v>
      </c>
      <c r="G49" s="11" t="s">
        <v>12</v>
      </c>
      <c r="H49" t="e">
        <f>VLOOKUP(C49,Лист1!$A$2:$I$242,8,0)</f>
        <v>#N/A</v>
      </c>
    </row>
    <row r="50" spans="1:8" x14ac:dyDescent="0.25">
      <c r="A50" s="11" t="s">
        <v>10</v>
      </c>
      <c r="B50" s="11">
        <v>44</v>
      </c>
      <c r="C50" s="11" t="s">
        <v>286</v>
      </c>
      <c r="D50" s="11" t="s">
        <v>452</v>
      </c>
      <c r="E50" s="12">
        <v>2118.64</v>
      </c>
      <c r="F50" s="11" t="s">
        <v>435</v>
      </c>
      <c r="G50" s="11" t="s">
        <v>12</v>
      </c>
      <c r="H50" t="e">
        <f>VLOOKUP(C50,Лист1!$A$2:$I$242,8,0)</f>
        <v>#N/A</v>
      </c>
    </row>
    <row r="51" spans="1:8" x14ac:dyDescent="0.25">
      <c r="A51" s="11" t="s">
        <v>10</v>
      </c>
      <c r="B51" s="11">
        <v>44</v>
      </c>
      <c r="C51" s="11" t="s">
        <v>464</v>
      </c>
      <c r="D51" s="11" t="s">
        <v>465</v>
      </c>
      <c r="E51" s="13">
        <v>82.92</v>
      </c>
      <c r="F51" s="11" t="s">
        <v>435</v>
      </c>
      <c r="G51" s="11" t="s">
        <v>12</v>
      </c>
      <c r="H51" t="e">
        <f>VLOOKUP(C51,Лист1!$A$2:$I$242,8,0)</f>
        <v>#N/A</v>
      </c>
    </row>
    <row r="52" spans="1:8" x14ac:dyDescent="0.25">
      <c r="A52" s="11" t="s">
        <v>10</v>
      </c>
      <c r="B52" s="11">
        <v>44</v>
      </c>
      <c r="C52" s="11" t="s">
        <v>466</v>
      </c>
      <c r="D52" s="11" t="s">
        <v>467</v>
      </c>
      <c r="E52" s="12">
        <v>2033.9</v>
      </c>
      <c r="F52" s="11" t="s">
        <v>435</v>
      </c>
      <c r="G52" s="11" t="s">
        <v>12</v>
      </c>
      <c r="H52" t="e">
        <f>VLOOKUP(C52,Лист1!$A$2:$I$242,8,0)</f>
        <v>#N/A</v>
      </c>
    </row>
    <row r="53" spans="1:8" x14ac:dyDescent="0.25">
      <c r="A53" s="11" t="s">
        <v>10</v>
      </c>
      <c r="B53" s="11">
        <v>44</v>
      </c>
      <c r="C53" s="11" t="s">
        <v>468</v>
      </c>
      <c r="D53" s="11" t="s">
        <v>469</v>
      </c>
      <c r="E53" s="13">
        <v>899.69</v>
      </c>
      <c r="F53" s="11" t="s">
        <v>435</v>
      </c>
      <c r="G53" s="11" t="s">
        <v>12</v>
      </c>
      <c r="H53" t="e">
        <f>VLOOKUP(C53,Лист1!$A$2:$I$242,8,0)</f>
        <v>#N/A</v>
      </c>
    </row>
    <row r="54" spans="1:8" x14ac:dyDescent="0.25">
      <c r="A54" s="11" t="s">
        <v>10</v>
      </c>
      <c r="B54" s="11">
        <v>44</v>
      </c>
      <c r="C54" s="11" t="s">
        <v>470</v>
      </c>
      <c r="D54" s="11" t="s">
        <v>471</v>
      </c>
      <c r="E54" s="12">
        <v>8105.95</v>
      </c>
      <c r="F54" s="11" t="s">
        <v>435</v>
      </c>
      <c r="G54" s="11" t="s">
        <v>12</v>
      </c>
      <c r="H54" t="e">
        <f>VLOOKUP(C54,Лист1!$A$2:$I$242,8,0)</f>
        <v>#N/A</v>
      </c>
    </row>
    <row r="55" spans="1:8" x14ac:dyDescent="0.25">
      <c r="A55" s="11" t="s">
        <v>10</v>
      </c>
      <c r="B55" s="11">
        <v>44</v>
      </c>
      <c r="C55" s="11" t="s">
        <v>472</v>
      </c>
      <c r="D55" s="11" t="s">
        <v>469</v>
      </c>
      <c r="E55" s="13">
        <v>436.73</v>
      </c>
      <c r="F55" s="11" t="s">
        <v>435</v>
      </c>
      <c r="G55" s="11" t="s">
        <v>12</v>
      </c>
      <c r="H55" t="e">
        <f>VLOOKUP(C55,Лист1!$A$2:$I$242,8,0)</f>
        <v>#N/A</v>
      </c>
    </row>
    <row r="56" spans="1:8" x14ac:dyDescent="0.25">
      <c r="A56" s="11" t="s">
        <v>10</v>
      </c>
      <c r="B56" s="11">
        <v>44</v>
      </c>
      <c r="C56" s="11" t="s">
        <v>473</v>
      </c>
      <c r="D56" s="11" t="s">
        <v>465</v>
      </c>
      <c r="E56" s="13">
        <v>2.65</v>
      </c>
      <c r="F56" s="11" t="s">
        <v>435</v>
      </c>
      <c r="G56" s="11" t="s">
        <v>12</v>
      </c>
      <c r="H56" t="e">
        <f>VLOOKUP(C56,Лист1!$A$2:$I$242,8,0)</f>
        <v>#N/A</v>
      </c>
    </row>
    <row r="57" spans="1:8" x14ac:dyDescent="0.25">
      <c r="A57" s="11" t="s">
        <v>10</v>
      </c>
      <c r="B57" s="11">
        <v>44</v>
      </c>
      <c r="C57" s="11" t="s">
        <v>474</v>
      </c>
      <c r="D57" s="11" t="s">
        <v>465</v>
      </c>
      <c r="E57" s="12">
        <v>6576.27</v>
      </c>
      <c r="F57" s="11" t="s">
        <v>435</v>
      </c>
      <c r="G57" s="11" t="s">
        <v>12</v>
      </c>
      <c r="H57" t="e">
        <f>VLOOKUP(C57,Лист1!$A$2:$I$242,8,0)</f>
        <v>#N/A</v>
      </c>
    </row>
    <row r="58" spans="1:8" x14ac:dyDescent="0.25">
      <c r="A58" s="11" t="s">
        <v>10</v>
      </c>
      <c r="B58" s="11">
        <v>44</v>
      </c>
      <c r="C58" s="11" t="s">
        <v>475</v>
      </c>
      <c r="D58" s="11" t="s">
        <v>469</v>
      </c>
      <c r="E58" s="12">
        <v>3330.73</v>
      </c>
      <c r="F58" s="11" t="s">
        <v>435</v>
      </c>
      <c r="G58" s="11" t="s">
        <v>12</v>
      </c>
      <c r="H58" t="e">
        <f>VLOOKUP(C58,Лист1!$A$2:$I$242,8,0)</f>
        <v>#N/A</v>
      </c>
    </row>
    <row r="59" spans="1:8" x14ac:dyDescent="0.25">
      <c r="A59" s="11" t="s">
        <v>10</v>
      </c>
      <c r="B59" s="11">
        <v>44</v>
      </c>
      <c r="C59" s="11" t="s">
        <v>476</v>
      </c>
      <c r="D59" s="11" t="s">
        <v>477</v>
      </c>
      <c r="E59" s="13">
        <v>1.01</v>
      </c>
      <c r="F59" s="11" t="s">
        <v>435</v>
      </c>
      <c r="G59" s="11" t="s">
        <v>12</v>
      </c>
      <c r="H59" t="e">
        <f>VLOOKUP(C59,Лист1!$A$2:$I$242,8,0)</f>
        <v>#N/A</v>
      </c>
    </row>
    <row r="60" spans="1:8" x14ac:dyDescent="0.25">
      <c r="A60" s="11" t="s">
        <v>10</v>
      </c>
      <c r="B60" s="11">
        <v>44</v>
      </c>
      <c r="C60" s="11" t="s">
        <v>478</v>
      </c>
      <c r="D60" s="11" t="s">
        <v>451</v>
      </c>
      <c r="E60" s="12">
        <v>1909.38</v>
      </c>
      <c r="F60" s="11" t="s">
        <v>435</v>
      </c>
      <c r="G60" s="11" t="s">
        <v>12</v>
      </c>
      <c r="H60" t="e">
        <f>VLOOKUP(C60,Лист1!$A$2:$I$242,8,0)</f>
        <v>#N/A</v>
      </c>
    </row>
    <row r="61" spans="1:8" x14ac:dyDescent="0.25">
      <c r="A61" s="11" t="s">
        <v>10</v>
      </c>
      <c r="B61" s="11">
        <v>44</v>
      </c>
      <c r="C61" s="11" t="s">
        <v>479</v>
      </c>
      <c r="D61" s="11" t="s">
        <v>480</v>
      </c>
      <c r="E61" s="12">
        <v>26046.61</v>
      </c>
      <c r="F61" s="11" t="s">
        <v>435</v>
      </c>
      <c r="G61" s="11" t="s">
        <v>12</v>
      </c>
      <c r="H61" t="e">
        <f>VLOOKUP(C61,Лист1!$A$2:$I$242,8,0)</f>
        <v>#N/A</v>
      </c>
    </row>
    <row r="62" spans="1:8" x14ac:dyDescent="0.25">
      <c r="A62" s="11" t="s">
        <v>10</v>
      </c>
      <c r="B62" s="11">
        <v>44</v>
      </c>
      <c r="C62" s="11" t="s">
        <v>481</v>
      </c>
      <c r="D62" s="11" t="s">
        <v>480</v>
      </c>
      <c r="E62" s="12">
        <v>180805.87</v>
      </c>
      <c r="F62" s="11" t="s">
        <v>435</v>
      </c>
      <c r="G62" s="11" t="s">
        <v>12</v>
      </c>
      <c r="H62" t="e">
        <f>VLOOKUP(C62,Лист1!$A$2:$I$242,8,0)</f>
        <v>#N/A</v>
      </c>
    </row>
    <row r="63" spans="1:8" x14ac:dyDescent="0.25">
      <c r="A63" s="11" t="s">
        <v>10</v>
      </c>
      <c r="B63" s="11">
        <v>44</v>
      </c>
      <c r="C63" s="11" t="s">
        <v>482</v>
      </c>
      <c r="D63" s="11" t="s">
        <v>467</v>
      </c>
      <c r="E63" s="12">
        <v>21186.44</v>
      </c>
      <c r="F63" s="11" t="s">
        <v>435</v>
      </c>
      <c r="G63" s="11" t="s">
        <v>12</v>
      </c>
      <c r="H63" t="e">
        <f>VLOOKUP(C63,Лист1!$A$2:$I$242,8,0)</f>
        <v>#N/A</v>
      </c>
    </row>
    <row r="64" spans="1:8" x14ac:dyDescent="0.25">
      <c r="A64" s="11" t="s">
        <v>10</v>
      </c>
      <c r="B64" s="11">
        <v>44</v>
      </c>
      <c r="C64" s="11" t="s">
        <v>483</v>
      </c>
      <c r="D64" s="11" t="s">
        <v>484</v>
      </c>
      <c r="E64" s="12">
        <v>2173.23</v>
      </c>
      <c r="F64" s="11" t="s">
        <v>435</v>
      </c>
      <c r="G64" s="11" t="s">
        <v>12</v>
      </c>
      <c r="H64" t="e">
        <f>VLOOKUP(C64,Лист1!$A$2:$I$242,8,0)</f>
        <v>#N/A</v>
      </c>
    </row>
    <row r="65" spans="1:8" x14ac:dyDescent="0.25">
      <c r="A65" s="11" t="s">
        <v>10</v>
      </c>
      <c r="B65" s="11">
        <v>44</v>
      </c>
      <c r="C65" s="11" t="s">
        <v>485</v>
      </c>
      <c r="D65" s="11" t="s">
        <v>467</v>
      </c>
      <c r="E65" s="12">
        <v>33898.31</v>
      </c>
      <c r="F65" s="11" t="s">
        <v>435</v>
      </c>
      <c r="G65" s="11" t="s">
        <v>12</v>
      </c>
      <c r="H65" t="e">
        <f>VLOOKUP(C65,Лист1!$A$2:$I$242,8,0)</f>
        <v>#N/A</v>
      </c>
    </row>
    <row r="66" spans="1:8" x14ac:dyDescent="0.25">
      <c r="A66" s="11" t="s">
        <v>10</v>
      </c>
      <c r="B66" s="11">
        <v>44</v>
      </c>
      <c r="C66" s="11" t="s">
        <v>486</v>
      </c>
      <c r="D66" s="11" t="s">
        <v>460</v>
      </c>
      <c r="E66" s="12">
        <v>1879.41</v>
      </c>
      <c r="F66" s="11" t="s">
        <v>435</v>
      </c>
      <c r="G66" s="11" t="s">
        <v>12</v>
      </c>
      <c r="H66" t="e">
        <f>VLOOKUP(C66,Лист1!$A$2:$I$242,8,0)</f>
        <v>#N/A</v>
      </c>
    </row>
    <row r="67" spans="1:8" x14ac:dyDescent="0.25">
      <c r="A67" s="11" t="s">
        <v>10</v>
      </c>
      <c r="B67" s="11">
        <v>44</v>
      </c>
      <c r="C67" s="11" t="s">
        <v>487</v>
      </c>
      <c r="D67" s="11" t="s">
        <v>467</v>
      </c>
      <c r="E67" s="13">
        <v>0.01</v>
      </c>
      <c r="F67" s="11" t="s">
        <v>435</v>
      </c>
      <c r="G67" s="11" t="s">
        <v>12</v>
      </c>
      <c r="H67" t="e">
        <f>VLOOKUP(C67,Лист1!$A$2:$I$242,8,0)</f>
        <v>#N/A</v>
      </c>
    </row>
    <row r="68" spans="1:8" x14ac:dyDescent="0.25">
      <c r="A68" s="11" t="s">
        <v>10</v>
      </c>
      <c r="B68" s="11">
        <v>44</v>
      </c>
      <c r="C68" s="11" t="s">
        <v>488</v>
      </c>
      <c r="D68" s="11" t="s">
        <v>455</v>
      </c>
      <c r="E68" s="13">
        <v>945.66</v>
      </c>
      <c r="F68" s="11" t="s">
        <v>435</v>
      </c>
      <c r="G68" s="11" t="s">
        <v>12</v>
      </c>
      <c r="H68" t="e">
        <f>VLOOKUP(C68,Лист1!$A$2:$I$242,8,0)</f>
        <v>#N/A</v>
      </c>
    </row>
    <row r="69" spans="1:8" x14ac:dyDescent="0.25">
      <c r="A69" s="11" t="s">
        <v>10</v>
      </c>
      <c r="B69" s="11">
        <v>44</v>
      </c>
      <c r="C69" s="11" t="s">
        <v>489</v>
      </c>
      <c r="D69" s="11" t="s">
        <v>480</v>
      </c>
      <c r="E69" s="12">
        <v>1147.18</v>
      </c>
      <c r="F69" s="11" t="s">
        <v>435</v>
      </c>
      <c r="G69" s="11" t="s">
        <v>12</v>
      </c>
      <c r="H69" t="e">
        <f>VLOOKUP(C69,Лист1!$A$2:$I$242,8,0)</f>
        <v>#N/A</v>
      </c>
    </row>
    <row r="70" spans="1:8" x14ac:dyDescent="0.25">
      <c r="A70" s="11" t="s">
        <v>10</v>
      </c>
      <c r="B70" s="11">
        <v>44</v>
      </c>
      <c r="C70" s="11" t="s">
        <v>490</v>
      </c>
      <c r="D70" s="11" t="s">
        <v>480</v>
      </c>
      <c r="E70" s="12">
        <v>1879.41</v>
      </c>
      <c r="F70" s="11" t="s">
        <v>435</v>
      </c>
      <c r="G70" s="11" t="s">
        <v>12</v>
      </c>
      <c r="H70" t="e">
        <f>VLOOKUP(C70,Лист1!$A$2:$I$242,8,0)</f>
        <v>#N/A</v>
      </c>
    </row>
    <row r="71" spans="1:8" x14ac:dyDescent="0.25">
      <c r="A71" s="11" t="s">
        <v>10</v>
      </c>
      <c r="B71" s="11">
        <v>44</v>
      </c>
      <c r="C71" s="11" t="s">
        <v>491</v>
      </c>
      <c r="D71" s="11" t="s">
        <v>480</v>
      </c>
      <c r="E71" s="13">
        <v>903.03</v>
      </c>
      <c r="F71" s="11" t="s">
        <v>435</v>
      </c>
      <c r="G71" s="11" t="s">
        <v>12</v>
      </c>
      <c r="H71" t="e">
        <f>VLOOKUP(C71,Лист1!$A$2:$I$242,8,0)</f>
        <v>#N/A</v>
      </c>
    </row>
    <row r="72" spans="1:8" x14ac:dyDescent="0.25">
      <c r="A72" s="11" t="s">
        <v>10</v>
      </c>
      <c r="B72" s="11">
        <v>44</v>
      </c>
      <c r="C72" s="11" t="s">
        <v>492</v>
      </c>
      <c r="D72" s="11" t="s">
        <v>445</v>
      </c>
      <c r="E72" s="12">
        <v>1065.92</v>
      </c>
      <c r="F72" s="11" t="s">
        <v>435</v>
      </c>
      <c r="G72" s="11" t="s">
        <v>12</v>
      </c>
      <c r="H72" t="e">
        <f>VLOOKUP(C72,Лист1!$A$2:$I$242,8,0)</f>
        <v>#N/A</v>
      </c>
    </row>
    <row r="73" spans="1:8" x14ac:dyDescent="0.25">
      <c r="A73" s="11" t="s">
        <v>10</v>
      </c>
      <c r="B73" s="11">
        <v>44</v>
      </c>
      <c r="C73" s="11" t="s">
        <v>493</v>
      </c>
      <c r="D73" s="11" t="s">
        <v>443</v>
      </c>
      <c r="E73" s="12">
        <v>1029.2</v>
      </c>
      <c r="F73" s="11" t="s">
        <v>435</v>
      </c>
      <c r="G73" s="11" t="s">
        <v>12</v>
      </c>
      <c r="H73" t="e">
        <f>VLOOKUP(C73,Лист1!$A$2:$I$242,8,0)</f>
        <v>#N/A</v>
      </c>
    </row>
    <row r="74" spans="1:8" x14ac:dyDescent="0.25">
      <c r="A74" s="11" t="s">
        <v>10</v>
      </c>
      <c r="B74" s="11">
        <v>44</v>
      </c>
      <c r="C74" s="11" t="s">
        <v>494</v>
      </c>
      <c r="D74" s="11" t="s">
        <v>467</v>
      </c>
      <c r="E74" s="12">
        <v>1012.15</v>
      </c>
      <c r="F74" s="11" t="s">
        <v>435</v>
      </c>
      <c r="G74" s="11" t="s">
        <v>12</v>
      </c>
      <c r="H74" t="e">
        <f>VLOOKUP(C74,Лист1!$A$2:$I$242,8,0)</f>
        <v>#N/A</v>
      </c>
    </row>
    <row r="75" spans="1:8" x14ac:dyDescent="0.25">
      <c r="A75" s="11" t="s">
        <v>10</v>
      </c>
      <c r="B75" s="11">
        <v>44</v>
      </c>
      <c r="C75" s="11" t="s">
        <v>389</v>
      </c>
      <c r="D75" s="11" t="s">
        <v>441</v>
      </c>
      <c r="E75" s="13">
        <v>311.44</v>
      </c>
      <c r="F75" s="11" t="s">
        <v>435</v>
      </c>
      <c r="G75" s="11" t="s">
        <v>12</v>
      </c>
      <c r="H75" t="e">
        <f>VLOOKUP(C75,Лист1!$A$2:$I$242,8,0)</f>
        <v>#N/A</v>
      </c>
    </row>
    <row r="76" spans="1:8" x14ac:dyDescent="0.25">
      <c r="A76" s="11" t="s">
        <v>10</v>
      </c>
      <c r="B76" s="11">
        <v>44</v>
      </c>
      <c r="C76" s="11" t="s">
        <v>495</v>
      </c>
      <c r="D76" s="11" t="s">
        <v>496</v>
      </c>
      <c r="E76" s="12">
        <v>7561.45</v>
      </c>
      <c r="F76" s="11" t="s">
        <v>435</v>
      </c>
      <c r="G76" s="11" t="s">
        <v>12</v>
      </c>
      <c r="H76" t="e">
        <f>VLOOKUP(C76,Лист1!$A$2:$I$242,8,0)</f>
        <v>#N/A</v>
      </c>
    </row>
    <row r="77" spans="1:8" x14ac:dyDescent="0.25">
      <c r="A77" s="11" t="s">
        <v>10</v>
      </c>
      <c r="B77" s="11">
        <v>44</v>
      </c>
      <c r="C77" s="11" t="s">
        <v>497</v>
      </c>
      <c r="D77" s="11" t="s">
        <v>465</v>
      </c>
      <c r="E77" s="12">
        <v>1834.67</v>
      </c>
      <c r="F77" s="11" t="s">
        <v>435</v>
      </c>
      <c r="G77" s="11" t="s">
        <v>12</v>
      </c>
      <c r="H77" t="e">
        <f>VLOOKUP(C77,Лист1!$A$2:$I$242,8,0)</f>
        <v>#N/A</v>
      </c>
    </row>
    <row r="78" spans="1:8" x14ac:dyDescent="0.25">
      <c r="A78" s="11" t="s">
        <v>10</v>
      </c>
      <c r="B78" s="11">
        <v>44</v>
      </c>
      <c r="C78" s="11" t="s">
        <v>498</v>
      </c>
      <c r="D78" s="11" t="s">
        <v>465</v>
      </c>
      <c r="E78" s="12">
        <v>1879.41</v>
      </c>
      <c r="F78" s="11" t="s">
        <v>435</v>
      </c>
      <c r="G78" s="11" t="s">
        <v>12</v>
      </c>
      <c r="H78" t="e">
        <f>VLOOKUP(C78,Лист1!$A$2:$I$242,8,0)</f>
        <v>#N/A</v>
      </c>
    </row>
    <row r="79" spans="1:8" x14ac:dyDescent="0.25">
      <c r="A79" s="11" t="s">
        <v>10</v>
      </c>
      <c r="B79" s="11">
        <v>44</v>
      </c>
      <c r="C79" s="11" t="s">
        <v>499</v>
      </c>
      <c r="D79" s="11" t="s">
        <v>484</v>
      </c>
      <c r="E79" s="12">
        <v>2568.54</v>
      </c>
      <c r="F79" s="11" t="s">
        <v>435</v>
      </c>
      <c r="G79" s="11" t="s">
        <v>12</v>
      </c>
      <c r="H79" t="e">
        <f>VLOOKUP(C79,Лист1!$A$2:$I$242,8,0)</f>
        <v>#N/A</v>
      </c>
    </row>
    <row r="80" spans="1:8" x14ac:dyDescent="0.25">
      <c r="A80" s="11" t="s">
        <v>10</v>
      </c>
      <c r="B80" s="11">
        <v>44</v>
      </c>
      <c r="C80" s="11" t="s">
        <v>500</v>
      </c>
      <c r="D80" s="11" t="s">
        <v>501</v>
      </c>
      <c r="E80" s="12">
        <v>2607.9299999999998</v>
      </c>
      <c r="F80" s="11" t="s">
        <v>435</v>
      </c>
      <c r="G80" s="11" t="s">
        <v>12</v>
      </c>
      <c r="H80" t="e">
        <f>VLOOKUP(C80,Лист1!$A$2:$I$242,8,0)</f>
        <v>#N/A</v>
      </c>
    </row>
    <row r="81" spans="1:8" x14ac:dyDescent="0.25">
      <c r="A81" s="11" t="s">
        <v>10</v>
      </c>
      <c r="B81" s="11">
        <v>44</v>
      </c>
      <c r="C81" s="11" t="s">
        <v>502</v>
      </c>
      <c r="D81" s="11" t="s">
        <v>455</v>
      </c>
      <c r="E81" s="12">
        <v>1017.58</v>
      </c>
      <c r="F81" s="11" t="s">
        <v>435</v>
      </c>
      <c r="G81" s="11" t="s">
        <v>12</v>
      </c>
      <c r="H81" t="e">
        <f>VLOOKUP(C81,Лист1!$A$2:$I$242,8,0)</f>
        <v>#N/A</v>
      </c>
    </row>
    <row r="82" spans="1:8" x14ac:dyDescent="0.25">
      <c r="A82" s="11" t="s">
        <v>10</v>
      </c>
      <c r="B82" s="11">
        <v>44</v>
      </c>
      <c r="C82" s="11" t="s">
        <v>503</v>
      </c>
      <c r="D82" s="11" t="s">
        <v>504</v>
      </c>
      <c r="E82" s="12">
        <v>15903.14</v>
      </c>
      <c r="F82" s="11" t="s">
        <v>435</v>
      </c>
      <c r="G82" s="11" t="s">
        <v>12</v>
      </c>
      <c r="H82" t="e">
        <f>VLOOKUP(C82,Лист1!$A$2:$I$242,8,0)</f>
        <v>#N/A</v>
      </c>
    </row>
    <row r="83" spans="1:8" x14ac:dyDescent="0.25">
      <c r="A83" s="11" t="s">
        <v>10</v>
      </c>
      <c r="B83" s="11">
        <v>44</v>
      </c>
      <c r="C83" s="11" t="s">
        <v>505</v>
      </c>
      <c r="D83" s="11" t="s">
        <v>469</v>
      </c>
      <c r="E83" s="12">
        <v>10054.209999999999</v>
      </c>
      <c r="F83" s="11" t="s">
        <v>435</v>
      </c>
      <c r="G83" s="11" t="s">
        <v>12</v>
      </c>
      <c r="H83" t="e">
        <f>VLOOKUP(C83,Лист1!$A$2:$I$242,8,0)</f>
        <v>#N/A</v>
      </c>
    </row>
    <row r="84" spans="1:8" x14ac:dyDescent="0.25">
      <c r="A84" s="11" t="s">
        <v>10</v>
      </c>
      <c r="B84" s="11">
        <v>44</v>
      </c>
      <c r="C84" s="11" t="s">
        <v>506</v>
      </c>
      <c r="D84" s="11" t="s">
        <v>477</v>
      </c>
      <c r="E84" s="12">
        <v>1208.2</v>
      </c>
      <c r="F84" s="11" t="s">
        <v>435</v>
      </c>
      <c r="G84" s="11" t="s">
        <v>12</v>
      </c>
      <c r="H84" t="e">
        <f>VLOOKUP(C84,Лист1!$A$2:$I$242,8,0)</f>
        <v>#N/A</v>
      </c>
    </row>
    <row r="85" spans="1:8" x14ac:dyDescent="0.25">
      <c r="A85" s="11" t="s">
        <v>10</v>
      </c>
      <c r="B85" s="11">
        <v>44</v>
      </c>
      <c r="C85" s="11" t="s">
        <v>242</v>
      </c>
      <c r="D85" s="11" t="s">
        <v>438</v>
      </c>
      <c r="E85" s="13">
        <v>453.59</v>
      </c>
      <c r="F85" s="11" t="s">
        <v>435</v>
      </c>
      <c r="G85" s="11" t="s">
        <v>12</v>
      </c>
      <c r="H85" t="e">
        <f>VLOOKUP(C85,Лист1!$A$2:$I$242,8,0)</f>
        <v>#N/A</v>
      </c>
    </row>
    <row r="86" spans="1:8" x14ac:dyDescent="0.25">
      <c r="A86" s="11" t="s">
        <v>10</v>
      </c>
      <c r="B86" s="11">
        <v>44</v>
      </c>
      <c r="C86" s="11" t="s">
        <v>507</v>
      </c>
      <c r="D86" s="11" t="s">
        <v>460</v>
      </c>
      <c r="E86" s="12">
        <v>2763.21</v>
      </c>
      <c r="F86" s="11" t="s">
        <v>435</v>
      </c>
      <c r="G86" s="11" t="s">
        <v>12</v>
      </c>
      <c r="H86" t="e">
        <f>VLOOKUP(C86,Лист1!$A$2:$I$242,8,0)</f>
        <v>#N/A</v>
      </c>
    </row>
    <row r="87" spans="1:8" x14ac:dyDescent="0.25">
      <c r="A87" s="11" t="s">
        <v>10</v>
      </c>
      <c r="B87" s="11">
        <v>44</v>
      </c>
      <c r="C87" s="11" t="s">
        <v>508</v>
      </c>
      <c r="D87" s="11" t="s">
        <v>509</v>
      </c>
      <c r="E87" s="12">
        <v>6117.05</v>
      </c>
      <c r="F87" s="11" t="s">
        <v>435</v>
      </c>
      <c r="G87" s="11" t="s">
        <v>12</v>
      </c>
      <c r="H87" t="e">
        <f>VLOOKUP(C87,Лист1!$A$2:$I$242,8,0)</f>
        <v>#N/A</v>
      </c>
    </row>
    <row r="88" spans="1:8" x14ac:dyDescent="0.25">
      <c r="A88" s="11" t="s">
        <v>10</v>
      </c>
      <c r="B88" s="11">
        <v>44</v>
      </c>
      <c r="C88" s="11" t="s">
        <v>510</v>
      </c>
      <c r="D88" s="11" t="s">
        <v>477</v>
      </c>
      <c r="E88" s="13">
        <v>95.63</v>
      </c>
      <c r="F88" s="11" t="s">
        <v>435</v>
      </c>
      <c r="G88" s="11" t="s">
        <v>12</v>
      </c>
      <c r="H88" t="e">
        <f>VLOOKUP(C88,Лист1!$A$2:$I$242,8,0)</f>
        <v>#N/A</v>
      </c>
    </row>
    <row r="89" spans="1:8" x14ac:dyDescent="0.25">
      <c r="A89" s="11" t="s">
        <v>10</v>
      </c>
      <c r="B89" s="11">
        <v>44</v>
      </c>
      <c r="C89" s="11" t="s">
        <v>511</v>
      </c>
      <c r="D89" s="11" t="s">
        <v>477</v>
      </c>
      <c r="E89" s="12">
        <v>1305.3499999999999</v>
      </c>
      <c r="F89" s="11" t="s">
        <v>435</v>
      </c>
      <c r="G89" s="11" t="s">
        <v>12</v>
      </c>
      <c r="H89" t="e">
        <f>VLOOKUP(C89,Лист1!$A$2:$I$242,8,0)</f>
        <v>#N/A</v>
      </c>
    </row>
    <row r="90" spans="1:8" x14ac:dyDescent="0.25">
      <c r="A90" s="11" t="s">
        <v>10</v>
      </c>
      <c r="B90" s="11">
        <v>44</v>
      </c>
      <c r="C90" s="11" t="s">
        <v>512</v>
      </c>
      <c r="D90" s="11" t="s">
        <v>467</v>
      </c>
      <c r="E90" s="12">
        <v>5120.8599999999997</v>
      </c>
      <c r="F90" s="11" t="s">
        <v>435</v>
      </c>
      <c r="G90" s="11" t="s">
        <v>12</v>
      </c>
      <c r="H90" t="e">
        <f>VLOOKUP(C90,Лист1!$A$2:$I$242,8,0)</f>
        <v>#N/A</v>
      </c>
    </row>
    <row r="91" spans="1:8" x14ac:dyDescent="0.25">
      <c r="A91" s="11" t="s">
        <v>10</v>
      </c>
      <c r="B91" s="11">
        <v>60</v>
      </c>
      <c r="C91" s="11" t="s">
        <v>513</v>
      </c>
      <c r="D91" s="11" t="s">
        <v>484</v>
      </c>
      <c r="E91" s="12">
        <v>969948.5</v>
      </c>
      <c r="F91" s="11" t="s">
        <v>433</v>
      </c>
      <c r="G91" s="11" t="s">
        <v>12</v>
      </c>
      <c r="H91" t="e">
        <f>VLOOKUP(C91,Лист1!$A$2:$I$242,8,0)</f>
        <v>#N/A</v>
      </c>
    </row>
    <row r="92" spans="1:8" x14ac:dyDescent="0.25">
      <c r="A92" s="11" t="s">
        <v>10</v>
      </c>
      <c r="B92" s="11">
        <v>44</v>
      </c>
      <c r="C92" s="11" t="s">
        <v>514</v>
      </c>
      <c r="D92" s="11" t="s">
        <v>515</v>
      </c>
      <c r="E92" s="12">
        <v>21186.44</v>
      </c>
      <c r="F92" s="11" t="s">
        <v>435</v>
      </c>
      <c r="G92" s="11" t="s">
        <v>12</v>
      </c>
      <c r="H92" t="e">
        <f>VLOOKUP(C92,Лист1!$A$2:$I$242,8,0)</f>
        <v>#N/A</v>
      </c>
    </row>
    <row r="93" spans="1:8" x14ac:dyDescent="0.25">
      <c r="A93" s="11" t="s">
        <v>10</v>
      </c>
      <c r="B93" s="11">
        <v>44</v>
      </c>
      <c r="C93" s="11" t="s">
        <v>516</v>
      </c>
      <c r="D93" s="11" t="s">
        <v>515</v>
      </c>
      <c r="E93" s="12">
        <v>2203.39</v>
      </c>
      <c r="F93" s="11" t="s">
        <v>435</v>
      </c>
      <c r="G93" s="11" t="s">
        <v>12</v>
      </c>
      <c r="H93" t="e">
        <f>VLOOKUP(C93,Лист1!$A$2:$I$242,8,0)</f>
        <v>#N/A</v>
      </c>
    </row>
    <row r="94" spans="1:8" x14ac:dyDescent="0.25">
      <c r="A94" s="11" t="s">
        <v>10</v>
      </c>
      <c r="B94" s="11">
        <v>44</v>
      </c>
      <c r="C94" s="11" t="s">
        <v>517</v>
      </c>
      <c r="D94" s="11" t="s">
        <v>484</v>
      </c>
      <c r="E94" s="12">
        <v>38135.589999999997</v>
      </c>
      <c r="F94" s="11" t="s">
        <v>435</v>
      </c>
      <c r="G94" s="11" t="s">
        <v>12</v>
      </c>
      <c r="H94" t="e">
        <f>VLOOKUP(C94,Лист1!$A$2:$I$242,8,0)</f>
        <v>#N/A</v>
      </c>
    </row>
    <row r="95" spans="1:8" x14ac:dyDescent="0.25">
      <c r="A95" s="11" t="s">
        <v>10</v>
      </c>
      <c r="B95" s="11">
        <v>44</v>
      </c>
      <c r="C95" s="11" t="s">
        <v>518</v>
      </c>
      <c r="D95" s="11" t="s">
        <v>469</v>
      </c>
      <c r="E95" s="12">
        <v>29661.02</v>
      </c>
      <c r="F95" s="11" t="s">
        <v>435</v>
      </c>
      <c r="G95" s="11" t="s">
        <v>12</v>
      </c>
      <c r="H95" t="e">
        <f>VLOOKUP(C95,Лист1!$A$2:$I$242,8,0)</f>
        <v>#N/A</v>
      </c>
    </row>
    <row r="96" spans="1:8" x14ac:dyDescent="0.25">
      <c r="A96" s="11" t="s">
        <v>10</v>
      </c>
      <c r="B96" s="11">
        <v>44</v>
      </c>
      <c r="C96" s="11" t="s">
        <v>519</v>
      </c>
      <c r="D96" s="11" t="s">
        <v>501</v>
      </c>
      <c r="E96" s="12">
        <v>1209.6600000000001</v>
      </c>
      <c r="F96" s="11" t="s">
        <v>435</v>
      </c>
      <c r="G96" s="11" t="s">
        <v>12</v>
      </c>
      <c r="H96" t="e">
        <f>VLOOKUP(C96,Лист1!$A$2:$I$242,8,0)</f>
        <v>#N/A</v>
      </c>
    </row>
    <row r="97" spans="1:8" x14ac:dyDescent="0.25">
      <c r="A97" s="11" t="s">
        <v>10</v>
      </c>
      <c r="B97" s="11">
        <v>44</v>
      </c>
      <c r="C97" s="11" t="s">
        <v>520</v>
      </c>
      <c r="D97" s="11" t="s">
        <v>501</v>
      </c>
      <c r="E97" s="12">
        <v>1208.2</v>
      </c>
      <c r="F97" s="11" t="s">
        <v>435</v>
      </c>
      <c r="G97" s="11" t="s">
        <v>12</v>
      </c>
      <c r="H97" t="e">
        <f>VLOOKUP(C97,Лист1!$A$2:$I$242,8,0)</f>
        <v>#N/A</v>
      </c>
    </row>
    <row r="98" spans="1:8" x14ac:dyDescent="0.25">
      <c r="A98" s="11" t="s">
        <v>10</v>
      </c>
      <c r="B98" s="11">
        <v>44</v>
      </c>
      <c r="C98" s="11" t="s">
        <v>521</v>
      </c>
      <c r="D98" s="11" t="s">
        <v>501</v>
      </c>
      <c r="E98" s="12">
        <v>1208.2</v>
      </c>
      <c r="F98" s="11" t="s">
        <v>435</v>
      </c>
      <c r="G98" s="11" t="s">
        <v>12</v>
      </c>
      <c r="H98" t="e">
        <f>VLOOKUP(C98,Лист1!$A$2:$I$242,8,0)</f>
        <v>#N/A</v>
      </c>
    </row>
    <row r="99" spans="1:8" x14ac:dyDescent="0.25">
      <c r="A99" s="11" t="s">
        <v>10</v>
      </c>
      <c r="B99" s="11">
        <v>44</v>
      </c>
      <c r="C99" s="11" t="s">
        <v>522</v>
      </c>
      <c r="D99" s="11" t="s">
        <v>467</v>
      </c>
      <c r="E99" s="12">
        <v>2237.4</v>
      </c>
      <c r="F99" s="11" t="s">
        <v>435</v>
      </c>
      <c r="G99" s="11" t="s">
        <v>12</v>
      </c>
      <c r="H99" t="e">
        <f>VLOOKUP(C99,Лист1!$A$2:$I$242,8,0)</f>
        <v>#N/A</v>
      </c>
    </row>
    <row r="100" spans="1:8" x14ac:dyDescent="0.25">
      <c r="A100" s="11" t="s">
        <v>10</v>
      </c>
      <c r="B100" s="11">
        <v>44</v>
      </c>
      <c r="C100" s="11" t="s">
        <v>523</v>
      </c>
      <c r="D100" s="11" t="s">
        <v>465</v>
      </c>
      <c r="E100" s="12">
        <v>1991.28</v>
      </c>
      <c r="F100" s="11" t="s">
        <v>435</v>
      </c>
      <c r="G100" s="11" t="s">
        <v>12</v>
      </c>
      <c r="H100" t="e">
        <f>VLOOKUP(C100,Лист1!$A$2:$I$242,8,0)</f>
        <v>#N/A</v>
      </c>
    </row>
    <row r="101" spans="1:8" x14ac:dyDescent="0.25">
      <c r="A101" s="11" t="s">
        <v>10</v>
      </c>
      <c r="B101" s="11">
        <v>44</v>
      </c>
      <c r="C101" s="11" t="s">
        <v>524</v>
      </c>
      <c r="D101" s="11" t="s">
        <v>525</v>
      </c>
      <c r="E101" s="12">
        <v>33898.31</v>
      </c>
      <c r="F101" s="11" t="s">
        <v>435</v>
      </c>
      <c r="G101" s="11" t="s">
        <v>12</v>
      </c>
      <c r="H101" t="e">
        <f>VLOOKUP(C101,Лист1!$A$2:$I$242,8,0)</f>
        <v>#N/A</v>
      </c>
    </row>
    <row r="102" spans="1:8" x14ac:dyDescent="0.25">
      <c r="A102" s="11" t="s">
        <v>10</v>
      </c>
      <c r="B102" s="11">
        <v>44</v>
      </c>
      <c r="C102" s="11" t="s">
        <v>526</v>
      </c>
      <c r="D102" s="11" t="s">
        <v>527</v>
      </c>
      <c r="E102" s="12">
        <v>8211.35</v>
      </c>
      <c r="F102" s="11" t="s">
        <v>435</v>
      </c>
      <c r="G102" s="11" t="s">
        <v>12</v>
      </c>
      <c r="H102" t="e">
        <f>VLOOKUP(C102,Лист1!$A$2:$I$242,8,0)</f>
        <v>#N/A</v>
      </c>
    </row>
    <row r="103" spans="1:8" x14ac:dyDescent="0.25">
      <c r="A103" s="11" t="s">
        <v>10</v>
      </c>
      <c r="B103" s="11">
        <v>44</v>
      </c>
      <c r="C103" s="11" t="s">
        <v>528</v>
      </c>
      <c r="D103" s="11" t="s">
        <v>529</v>
      </c>
      <c r="E103" s="13">
        <v>92.9</v>
      </c>
      <c r="F103" s="11" t="s">
        <v>435</v>
      </c>
      <c r="G103" s="11" t="s">
        <v>12</v>
      </c>
      <c r="H103" t="e">
        <f>VLOOKUP(C103,Лист1!$A$2:$I$242,8,0)</f>
        <v>#N/A</v>
      </c>
    </row>
    <row r="104" spans="1:8" x14ac:dyDescent="0.25">
      <c r="A104" s="11" t="s">
        <v>10</v>
      </c>
      <c r="B104" s="11">
        <v>44</v>
      </c>
      <c r="C104" s="11" t="s">
        <v>530</v>
      </c>
      <c r="D104" s="11" t="s">
        <v>469</v>
      </c>
      <c r="E104" s="13">
        <v>76.900000000000006</v>
      </c>
      <c r="F104" s="11" t="s">
        <v>435</v>
      </c>
      <c r="G104" s="11" t="s">
        <v>12</v>
      </c>
      <c r="H104" t="e">
        <f>VLOOKUP(C104,Лист1!$A$2:$I$242,8,0)</f>
        <v>#N/A</v>
      </c>
    </row>
    <row r="105" spans="1:8" x14ac:dyDescent="0.25">
      <c r="A105" s="11" t="s">
        <v>10</v>
      </c>
      <c r="B105" s="11">
        <v>44</v>
      </c>
      <c r="C105" s="11" t="s">
        <v>531</v>
      </c>
      <c r="D105" s="11" t="s">
        <v>480</v>
      </c>
      <c r="E105" s="13">
        <v>181</v>
      </c>
      <c r="F105" s="11" t="s">
        <v>435</v>
      </c>
      <c r="G105" s="11" t="s">
        <v>12</v>
      </c>
      <c r="H105" t="e">
        <f>VLOOKUP(C105,Лист1!$A$2:$I$242,8,0)</f>
        <v>#N/A</v>
      </c>
    </row>
    <row r="106" spans="1:8" x14ac:dyDescent="0.25">
      <c r="A106" s="11" t="s">
        <v>10</v>
      </c>
      <c r="B106" s="11">
        <v>44</v>
      </c>
      <c r="C106" s="11" t="s">
        <v>532</v>
      </c>
      <c r="D106" s="11" t="s">
        <v>484</v>
      </c>
      <c r="E106" s="13">
        <v>79.86</v>
      </c>
      <c r="F106" s="11" t="s">
        <v>435</v>
      </c>
      <c r="G106" s="11" t="s">
        <v>12</v>
      </c>
      <c r="H106" t="e">
        <f>VLOOKUP(C106,Лист1!$A$2:$I$242,8,0)</f>
        <v>#N/A</v>
      </c>
    </row>
    <row r="107" spans="1:8" x14ac:dyDescent="0.25">
      <c r="A107" s="11" t="s">
        <v>10</v>
      </c>
      <c r="B107" s="11">
        <v>44</v>
      </c>
      <c r="C107" s="11" t="s">
        <v>533</v>
      </c>
      <c r="D107" s="11" t="s">
        <v>467</v>
      </c>
      <c r="E107" s="12">
        <v>15491.88</v>
      </c>
      <c r="F107" s="11" t="s">
        <v>435</v>
      </c>
      <c r="G107" s="11" t="s">
        <v>12</v>
      </c>
      <c r="H107" t="e">
        <f>VLOOKUP(C107,Лист1!$A$2:$I$242,8,0)</f>
        <v>#N/A</v>
      </c>
    </row>
    <row r="108" spans="1:8" x14ac:dyDescent="0.25">
      <c r="A108" s="11" t="s">
        <v>10</v>
      </c>
      <c r="B108" s="11">
        <v>44</v>
      </c>
      <c r="C108" s="11" t="s">
        <v>534</v>
      </c>
      <c r="D108" s="11" t="s">
        <v>467</v>
      </c>
      <c r="E108" s="12">
        <v>106497.25</v>
      </c>
      <c r="F108" s="11" t="s">
        <v>435</v>
      </c>
      <c r="G108" s="11" t="s">
        <v>12</v>
      </c>
      <c r="H108" t="e">
        <f>VLOOKUP(C108,Лист1!$A$2:$I$242,8,0)</f>
        <v>#N/A</v>
      </c>
    </row>
    <row r="109" spans="1:8" x14ac:dyDescent="0.25">
      <c r="A109" s="11" t="s">
        <v>10</v>
      </c>
      <c r="B109" s="11">
        <v>44</v>
      </c>
      <c r="C109" s="11" t="s">
        <v>535</v>
      </c>
      <c r="D109" s="11" t="s">
        <v>515</v>
      </c>
      <c r="E109" s="12">
        <v>125668.22</v>
      </c>
      <c r="F109" s="11" t="s">
        <v>435</v>
      </c>
      <c r="G109" s="11" t="s">
        <v>12</v>
      </c>
      <c r="H109" t="e">
        <f>VLOOKUP(C109,Лист1!$A$2:$I$242,8,0)</f>
        <v>#N/A</v>
      </c>
    </row>
    <row r="110" spans="1:8" x14ac:dyDescent="0.25">
      <c r="A110" s="11" t="s">
        <v>10</v>
      </c>
      <c r="B110" s="11">
        <v>44</v>
      </c>
      <c r="C110" s="11" t="s">
        <v>536</v>
      </c>
      <c r="D110" s="11" t="s">
        <v>537</v>
      </c>
      <c r="E110" s="13">
        <v>865.73</v>
      </c>
      <c r="F110" s="11" t="s">
        <v>435</v>
      </c>
      <c r="G110" s="11" t="s">
        <v>12</v>
      </c>
      <c r="H110" t="e">
        <f>VLOOKUP(C110,Лист1!$A$2:$I$242,8,0)</f>
        <v>#N/A</v>
      </c>
    </row>
    <row r="111" spans="1:8" x14ac:dyDescent="0.25">
      <c r="A111" s="11" t="s">
        <v>10</v>
      </c>
      <c r="B111" s="11">
        <v>44</v>
      </c>
      <c r="C111" s="11" t="s">
        <v>538</v>
      </c>
      <c r="D111" s="11" t="s">
        <v>480</v>
      </c>
      <c r="E111" s="12">
        <v>1879.41</v>
      </c>
      <c r="F111" s="11" t="s">
        <v>435</v>
      </c>
      <c r="G111" s="11" t="s">
        <v>12</v>
      </c>
      <c r="H111" t="e">
        <f>VLOOKUP(C111,Лист1!$A$2:$I$242,8,0)</f>
        <v>#N/A</v>
      </c>
    </row>
    <row r="112" spans="1:8" x14ac:dyDescent="0.25">
      <c r="A112" s="11" t="s">
        <v>10</v>
      </c>
      <c r="B112" s="11">
        <v>44</v>
      </c>
      <c r="C112" s="11" t="s">
        <v>539</v>
      </c>
      <c r="D112" s="11" t="s">
        <v>540</v>
      </c>
      <c r="E112" s="12">
        <v>13118.23</v>
      </c>
      <c r="F112" s="11" t="s">
        <v>435</v>
      </c>
      <c r="G112" s="11" t="s">
        <v>12</v>
      </c>
      <c r="H112" t="e">
        <f>VLOOKUP(C112,Лист1!$A$2:$I$242,8,0)</f>
        <v>#N/A</v>
      </c>
    </row>
    <row r="113" spans="1:8" x14ac:dyDescent="0.25">
      <c r="A113" s="11" t="s">
        <v>10</v>
      </c>
      <c r="B113" s="11">
        <v>44</v>
      </c>
      <c r="C113" s="11" t="s">
        <v>541</v>
      </c>
      <c r="D113" s="11" t="s">
        <v>540</v>
      </c>
      <c r="E113" s="12">
        <v>1700.42</v>
      </c>
      <c r="F113" s="11" t="s">
        <v>435</v>
      </c>
      <c r="G113" s="11" t="s">
        <v>12</v>
      </c>
      <c r="H113" t="e">
        <f>VLOOKUP(C113,Лист1!$A$2:$I$242,8,0)</f>
        <v>#N/A</v>
      </c>
    </row>
    <row r="114" spans="1:8" x14ac:dyDescent="0.25">
      <c r="A114" s="11" t="s">
        <v>10</v>
      </c>
      <c r="B114" s="11">
        <v>44</v>
      </c>
      <c r="C114" s="11" t="s">
        <v>542</v>
      </c>
      <c r="D114" s="11" t="s">
        <v>543</v>
      </c>
      <c r="E114" s="12">
        <v>2118.64</v>
      </c>
      <c r="F114" s="11" t="s">
        <v>435</v>
      </c>
      <c r="G114" s="11" t="s">
        <v>12</v>
      </c>
      <c r="H114" t="e">
        <f>VLOOKUP(C114,Лист1!$A$2:$I$242,8,0)</f>
        <v>#N/A</v>
      </c>
    </row>
    <row r="115" spans="1:8" x14ac:dyDescent="0.25">
      <c r="A115" s="11" t="s">
        <v>10</v>
      </c>
      <c r="B115" s="11">
        <v>44</v>
      </c>
      <c r="C115" s="11" t="s">
        <v>544</v>
      </c>
      <c r="D115" s="11" t="s">
        <v>545</v>
      </c>
      <c r="E115" s="12">
        <v>1528.55</v>
      </c>
      <c r="F115" s="11" t="s">
        <v>435</v>
      </c>
      <c r="G115" s="11" t="s">
        <v>12</v>
      </c>
      <c r="H115" t="e">
        <f>VLOOKUP(C115,Лист1!$A$2:$I$242,8,0)</f>
        <v>#N/A</v>
      </c>
    </row>
    <row r="116" spans="1:8" x14ac:dyDescent="0.25">
      <c r="A116" s="11" t="s">
        <v>10</v>
      </c>
      <c r="B116" s="11">
        <v>44</v>
      </c>
      <c r="C116" s="11" t="s">
        <v>546</v>
      </c>
      <c r="D116" s="11" t="s">
        <v>537</v>
      </c>
      <c r="E116" s="13">
        <v>538.42999999999995</v>
      </c>
      <c r="F116" s="11" t="s">
        <v>435</v>
      </c>
      <c r="G116" s="11" t="s">
        <v>12</v>
      </c>
      <c r="H116" t="e">
        <f>VLOOKUP(C116,Лист1!$A$2:$I$242,8,0)</f>
        <v>#N/A</v>
      </c>
    </row>
    <row r="117" spans="1:8" x14ac:dyDescent="0.25">
      <c r="A117" s="11" t="s">
        <v>10</v>
      </c>
      <c r="B117" s="11">
        <v>44</v>
      </c>
      <c r="C117" s="11" t="s">
        <v>547</v>
      </c>
      <c r="D117" s="11" t="s">
        <v>543</v>
      </c>
      <c r="E117" s="12">
        <v>2803.67</v>
      </c>
      <c r="F117" s="11" t="s">
        <v>435</v>
      </c>
      <c r="G117" s="11" t="s">
        <v>12</v>
      </c>
      <c r="H117" t="e">
        <f>VLOOKUP(C117,Лист1!$A$2:$I$242,8,0)</f>
        <v>#N/A</v>
      </c>
    </row>
    <row r="118" spans="1:8" x14ac:dyDescent="0.25">
      <c r="A118" s="11" t="s">
        <v>10</v>
      </c>
      <c r="B118" s="11">
        <v>44</v>
      </c>
      <c r="C118" s="11" t="s">
        <v>548</v>
      </c>
      <c r="D118" s="11" t="s">
        <v>537</v>
      </c>
      <c r="E118" s="12">
        <v>19625.599999999999</v>
      </c>
      <c r="F118" s="11" t="s">
        <v>435</v>
      </c>
      <c r="G118" s="11" t="s">
        <v>12</v>
      </c>
      <c r="H118" t="e">
        <f>VLOOKUP(C118,Лист1!$A$2:$I$242,8,0)</f>
        <v>#N/A</v>
      </c>
    </row>
    <row r="119" spans="1:8" x14ac:dyDescent="0.25">
      <c r="A119" s="11" t="s">
        <v>10</v>
      </c>
      <c r="B119" s="11">
        <v>44</v>
      </c>
      <c r="C119" s="11" t="s">
        <v>549</v>
      </c>
      <c r="D119" s="11" t="s">
        <v>550</v>
      </c>
      <c r="E119" s="13">
        <v>193.42</v>
      </c>
      <c r="F119" s="11" t="s">
        <v>435</v>
      </c>
      <c r="G119" s="11" t="s">
        <v>12</v>
      </c>
      <c r="H119" t="e">
        <f>VLOOKUP(C119,Лист1!$A$2:$I$242,8,0)</f>
        <v>#N/A</v>
      </c>
    </row>
    <row r="120" spans="1:8" x14ac:dyDescent="0.25">
      <c r="A120" s="11" t="s">
        <v>10</v>
      </c>
      <c r="B120" s="11">
        <v>44</v>
      </c>
      <c r="C120" s="11" t="s">
        <v>551</v>
      </c>
      <c r="D120" s="11" t="s">
        <v>537</v>
      </c>
      <c r="E120" s="12">
        <v>145857.42000000001</v>
      </c>
      <c r="F120" s="11" t="s">
        <v>435</v>
      </c>
      <c r="G120" s="11" t="s">
        <v>12</v>
      </c>
      <c r="H120" t="e">
        <f>VLOOKUP(C120,Лист1!$A$2:$I$242,8,0)</f>
        <v>#N/A</v>
      </c>
    </row>
    <row r="121" spans="1:8" x14ac:dyDescent="0.25">
      <c r="A121" s="11" t="s">
        <v>10</v>
      </c>
      <c r="B121" s="11">
        <v>44</v>
      </c>
      <c r="C121" s="11" t="s">
        <v>552</v>
      </c>
      <c r="D121" s="11" t="s">
        <v>553</v>
      </c>
      <c r="E121" s="13">
        <v>53.02</v>
      </c>
      <c r="F121" s="11" t="s">
        <v>435</v>
      </c>
      <c r="G121" s="11" t="s">
        <v>12</v>
      </c>
      <c r="H121" t="e">
        <f>VLOOKUP(C121,Лист1!$A$2:$I$242,8,0)</f>
        <v>#N/A</v>
      </c>
    </row>
    <row r="122" spans="1:8" x14ac:dyDescent="0.25">
      <c r="A122" s="11" t="s">
        <v>10</v>
      </c>
      <c r="B122" s="11">
        <v>44</v>
      </c>
      <c r="C122" s="11" t="s">
        <v>554</v>
      </c>
      <c r="D122" s="11" t="s">
        <v>553</v>
      </c>
      <c r="E122" s="13">
        <v>583.11</v>
      </c>
      <c r="F122" s="11" t="s">
        <v>435</v>
      </c>
      <c r="G122" s="11" t="s">
        <v>12</v>
      </c>
      <c r="H122" t="e">
        <f>VLOOKUP(C122,Лист1!$A$2:$I$242,8,0)</f>
        <v>#N/A</v>
      </c>
    </row>
    <row r="123" spans="1:8" x14ac:dyDescent="0.25">
      <c r="A123" s="11" t="s">
        <v>10</v>
      </c>
      <c r="B123" s="11">
        <v>44</v>
      </c>
      <c r="C123" s="11" t="s">
        <v>555</v>
      </c>
      <c r="D123" s="11" t="s">
        <v>543</v>
      </c>
      <c r="E123" s="13">
        <v>39.950000000000003</v>
      </c>
      <c r="F123" s="11" t="s">
        <v>435</v>
      </c>
      <c r="G123" s="11" t="s">
        <v>12</v>
      </c>
      <c r="H123" t="e">
        <f>VLOOKUP(C123,Лист1!$A$2:$I$242,8,0)</f>
        <v>#N/A</v>
      </c>
    </row>
    <row r="124" spans="1:8" x14ac:dyDescent="0.25">
      <c r="A124" s="11" t="s">
        <v>10</v>
      </c>
      <c r="B124" s="11">
        <v>44</v>
      </c>
      <c r="C124" s="11" t="s">
        <v>556</v>
      </c>
      <c r="D124" s="11" t="s">
        <v>557</v>
      </c>
      <c r="E124" s="12">
        <v>2161.2199999999998</v>
      </c>
      <c r="F124" s="11" t="s">
        <v>435</v>
      </c>
      <c r="G124" s="11" t="s">
        <v>12</v>
      </c>
      <c r="H124" t="e">
        <f>VLOOKUP(C124,Лист1!$A$2:$I$242,8,0)</f>
        <v>#N/A</v>
      </c>
    </row>
    <row r="125" spans="1:8" x14ac:dyDescent="0.25">
      <c r="A125" s="11" t="s">
        <v>10</v>
      </c>
      <c r="B125" s="11">
        <v>44</v>
      </c>
      <c r="C125" s="11" t="s">
        <v>558</v>
      </c>
      <c r="D125" s="11" t="s">
        <v>559</v>
      </c>
      <c r="E125" s="12">
        <v>7909</v>
      </c>
      <c r="F125" s="11" t="s">
        <v>435</v>
      </c>
      <c r="G125" s="11" t="s">
        <v>12</v>
      </c>
      <c r="H125" t="e">
        <f>VLOOKUP(C125,Лист1!$A$2:$I$242,8,0)</f>
        <v>#N/A</v>
      </c>
    </row>
    <row r="126" spans="1:8" x14ac:dyDescent="0.25">
      <c r="A126" s="11" t="s">
        <v>10</v>
      </c>
      <c r="B126" s="11">
        <v>44</v>
      </c>
      <c r="C126" s="11" t="s">
        <v>560</v>
      </c>
      <c r="D126" s="11" t="s">
        <v>559</v>
      </c>
      <c r="E126" s="13">
        <v>17.399999999999999</v>
      </c>
      <c r="F126" s="11" t="s">
        <v>435</v>
      </c>
      <c r="G126" s="11" t="s">
        <v>12</v>
      </c>
      <c r="H126" t="e">
        <f>VLOOKUP(C126,Лист1!$A$2:$I$242,8,0)</f>
        <v>#N/A</v>
      </c>
    </row>
    <row r="127" spans="1:8" x14ac:dyDescent="0.25">
      <c r="A127" s="11" t="s">
        <v>10</v>
      </c>
      <c r="B127" s="11">
        <v>44</v>
      </c>
      <c r="C127" s="11" t="s">
        <v>561</v>
      </c>
      <c r="D127" s="11" t="s">
        <v>553</v>
      </c>
      <c r="E127" s="12">
        <v>26610.17</v>
      </c>
      <c r="F127" s="11" t="s">
        <v>435</v>
      </c>
      <c r="G127" s="11" t="s">
        <v>12</v>
      </c>
      <c r="H127" t="e">
        <f>VLOOKUP(C127,Лист1!$A$2:$I$242,8,0)</f>
        <v>#N/A</v>
      </c>
    </row>
    <row r="128" spans="1:8" x14ac:dyDescent="0.25">
      <c r="A128" s="11" t="s">
        <v>10</v>
      </c>
      <c r="B128" s="11">
        <v>44</v>
      </c>
      <c r="C128" s="11" t="s">
        <v>562</v>
      </c>
      <c r="D128" s="11" t="s">
        <v>553</v>
      </c>
      <c r="E128" s="12">
        <v>168957.85</v>
      </c>
      <c r="F128" s="11" t="s">
        <v>435</v>
      </c>
      <c r="G128" s="11" t="s">
        <v>12</v>
      </c>
      <c r="H128" t="e">
        <f>VLOOKUP(C128,Лист1!$A$2:$I$242,8,0)</f>
        <v>#N/A</v>
      </c>
    </row>
    <row r="129" spans="1:8" x14ac:dyDescent="0.25">
      <c r="A129" s="11" t="s">
        <v>10</v>
      </c>
      <c r="B129" s="11">
        <v>44</v>
      </c>
      <c r="C129" s="11" t="s">
        <v>563</v>
      </c>
      <c r="D129" s="11" t="s">
        <v>467</v>
      </c>
      <c r="E129" s="12">
        <v>2326.89</v>
      </c>
      <c r="F129" s="11" t="s">
        <v>435</v>
      </c>
      <c r="G129" s="11" t="s">
        <v>12</v>
      </c>
      <c r="H129" t="e">
        <f>VLOOKUP(C129,Лист1!$A$2:$I$242,8,0)</f>
        <v>#N/A</v>
      </c>
    </row>
    <row r="130" spans="1:8" x14ac:dyDescent="0.25">
      <c r="A130" s="11" t="s">
        <v>10</v>
      </c>
      <c r="B130" s="11">
        <v>44</v>
      </c>
      <c r="C130" s="11" t="s">
        <v>564</v>
      </c>
      <c r="D130" s="11" t="s">
        <v>543</v>
      </c>
      <c r="E130" s="13">
        <v>430.55</v>
      </c>
      <c r="F130" s="11" t="s">
        <v>435</v>
      </c>
      <c r="G130" s="11" t="s">
        <v>12</v>
      </c>
      <c r="H130" t="e">
        <f>VLOOKUP(C130,Лист1!$A$2:$I$242,8,0)</f>
        <v>#N/A</v>
      </c>
    </row>
    <row r="131" spans="1:8" x14ac:dyDescent="0.25">
      <c r="A131" s="11" t="s">
        <v>10</v>
      </c>
      <c r="B131" s="11">
        <v>44</v>
      </c>
      <c r="C131" s="11" t="s">
        <v>565</v>
      </c>
      <c r="D131" s="11" t="s">
        <v>467</v>
      </c>
      <c r="E131" s="13">
        <v>149.61000000000001</v>
      </c>
      <c r="F131" s="11" t="s">
        <v>435</v>
      </c>
      <c r="G131" s="11" t="s">
        <v>12</v>
      </c>
      <c r="H131" t="e">
        <f>VLOOKUP(C131,Лист1!$A$2:$I$242,8,0)</f>
        <v>#N/A</v>
      </c>
    </row>
    <row r="132" spans="1:8" x14ac:dyDescent="0.25">
      <c r="A132" s="11" t="s">
        <v>10</v>
      </c>
      <c r="B132" s="11">
        <v>44</v>
      </c>
      <c r="C132" s="11" t="s">
        <v>566</v>
      </c>
      <c r="D132" s="11" t="s">
        <v>567</v>
      </c>
      <c r="E132" s="12">
        <v>1118.6400000000001</v>
      </c>
      <c r="F132" s="11" t="s">
        <v>435</v>
      </c>
      <c r="G132" s="11" t="s">
        <v>12</v>
      </c>
      <c r="H132" t="e">
        <f>VLOOKUP(C132,Лист1!$A$2:$I$242,8,0)</f>
        <v>#N/A</v>
      </c>
    </row>
    <row r="133" spans="1:8" x14ac:dyDescent="0.25">
      <c r="A133" s="11" t="s">
        <v>10</v>
      </c>
      <c r="B133" s="11">
        <v>44</v>
      </c>
      <c r="C133" s="11" t="s">
        <v>568</v>
      </c>
      <c r="D133" s="11" t="s">
        <v>567</v>
      </c>
      <c r="E133" s="12">
        <v>1639.83</v>
      </c>
      <c r="F133" s="11" t="s">
        <v>435</v>
      </c>
      <c r="G133" s="11" t="s">
        <v>12</v>
      </c>
      <c r="H133" t="e">
        <f>VLOOKUP(C133,Лист1!$A$2:$I$242,8,0)</f>
        <v>#N/A</v>
      </c>
    </row>
    <row r="134" spans="1:8" x14ac:dyDescent="0.25">
      <c r="A134" s="11" t="s">
        <v>10</v>
      </c>
      <c r="B134" s="11">
        <v>44</v>
      </c>
      <c r="C134" s="11" t="s">
        <v>569</v>
      </c>
      <c r="D134" s="11" t="s">
        <v>529</v>
      </c>
      <c r="E134" s="12">
        <v>1023.69</v>
      </c>
      <c r="F134" s="11" t="s">
        <v>435</v>
      </c>
      <c r="G134" s="11" t="s">
        <v>12</v>
      </c>
      <c r="H134" t="e">
        <f>VLOOKUP(C134,Лист1!$A$2:$I$242,8,0)</f>
        <v>#N/A</v>
      </c>
    </row>
    <row r="135" spans="1:8" x14ac:dyDescent="0.25">
      <c r="A135" s="11" t="s">
        <v>10</v>
      </c>
      <c r="B135" s="11">
        <v>44</v>
      </c>
      <c r="C135" s="11" t="s">
        <v>570</v>
      </c>
      <c r="D135" s="11" t="s">
        <v>467</v>
      </c>
      <c r="E135" s="12">
        <v>3829.79</v>
      </c>
      <c r="F135" s="11" t="s">
        <v>435</v>
      </c>
      <c r="G135" s="11" t="s">
        <v>12</v>
      </c>
      <c r="H135" t="e">
        <f>VLOOKUP(C135,Лист1!$A$2:$I$242,8,0)</f>
        <v>#N/A</v>
      </c>
    </row>
    <row r="136" spans="1:8" x14ac:dyDescent="0.25">
      <c r="A136" s="11" t="s">
        <v>10</v>
      </c>
      <c r="B136" s="11">
        <v>44</v>
      </c>
      <c r="C136" s="11" t="s">
        <v>571</v>
      </c>
      <c r="D136" s="11" t="s">
        <v>567</v>
      </c>
      <c r="E136" s="12">
        <v>2186.44</v>
      </c>
      <c r="F136" s="11" t="s">
        <v>435</v>
      </c>
      <c r="G136" s="11" t="s">
        <v>12</v>
      </c>
      <c r="H136" t="e">
        <f>VLOOKUP(C136,Лист1!$A$2:$I$242,8,0)</f>
        <v>#N/A</v>
      </c>
    </row>
    <row r="137" spans="1:8" x14ac:dyDescent="0.25">
      <c r="A137" s="11" t="s">
        <v>10</v>
      </c>
      <c r="B137" s="11">
        <v>60</v>
      </c>
      <c r="C137" s="11" t="s">
        <v>428</v>
      </c>
      <c r="D137" s="11" t="s">
        <v>441</v>
      </c>
      <c r="E137" s="12">
        <v>686533.99</v>
      </c>
      <c r="F137" s="11" t="s">
        <v>433</v>
      </c>
      <c r="G137" s="11" t="s">
        <v>12</v>
      </c>
      <c r="H137" t="e">
        <f>VLOOKUP(C137,Лист1!$A$2:$I$242,8,0)</f>
        <v>#N/A</v>
      </c>
    </row>
    <row r="138" spans="1:8" x14ac:dyDescent="0.25">
      <c r="A138" s="11" t="s">
        <v>10</v>
      </c>
      <c r="B138" s="11">
        <v>44</v>
      </c>
      <c r="C138" s="11" t="s">
        <v>572</v>
      </c>
      <c r="D138" s="11" t="s">
        <v>573</v>
      </c>
      <c r="E138" s="12">
        <v>3213.43</v>
      </c>
      <c r="F138" s="11" t="s">
        <v>435</v>
      </c>
      <c r="G138" s="11" t="s">
        <v>12</v>
      </c>
      <c r="H138" t="e">
        <f>VLOOKUP(C138,Лист1!$A$2:$I$242,8,0)</f>
        <v>#N/A</v>
      </c>
    </row>
    <row r="139" spans="1:8" x14ac:dyDescent="0.25">
      <c r="A139" s="11" t="s">
        <v>10</v>
      </c>
      <c r="B139" s="11">
        <v>44</v>
      </c>
      <c r="C139" s="11" t="s">
        <v>574</v>
      </c>
      <c r="D139" s="11" t="s">
        <v>567</v>
      </c>
      <c r="E139" s="12">
        <v>7334.11</v>
      </c>
      <c r="F139" s="11" t="s">
        <v>435</v>
      </c>
      <c r="G139" s="11" t="s">
        <v>12</v>
      </c>
      <c r="H139" t="e">
        <f>VLOOKUP(C139,Лист1!$A$2:$I$242,8,0)</f>
        <v>#N/A</v>
      </c>
    </row>
    <row r="140" spans="1:8" x14ac:dyDescent="0.25">
      <c r="A140" s="11" t="s">
        <v>10</v>
      </c>
      <c r="B140" s="11">
        <v>44</v>
      </c>
      <c r="C140" s="11" t="s">
        <v>575</v>
      </c>
      <c r="D140" s="11" t="s">
        <v>567</v>
      </c>
      <c r="E140" s="12">
        <v>1705.75</v>
      </c>
      <c r="F140" s="11" t="s">
        <v>435</v>
      </c>
      <c r="G140" s="11" t="s">
        <v>12</v>
      </c>
      <c r="H140" t="e">
        <f>VLOOKUP(C140,Лист1!$A$2:$I$242,8,0)</f>
        <v>#N/A</v>
      </c>
    </row>
    <row r="141" spans="1:8" x14ac:dyDescent="0.25">
      <c r="A141" s="11" t="s">
        <v>10</v>
      </c>
      <c r="B141" s="11">
        <v>44</v>
      </c>
      <c r="C141" s="11" t="s">
        <v>576</v>
      </c>
      <c r="D141" s="11" t="s">
        <v>577</v>
      </c>
      <c r="E141" s="12">
        <v>2147.9</v>
      </c>
      <c r="F141" s="11" t="s">
        <v>435</v>
      </c>
      <c r="G141" s="11" t="s">
        <v>12</v>
      </c>
      <c r="H141" t="e">
        <f>VLOOKUP(C141,Лист1!$A$2:$I$242,8,0)</f>
        <v>#N/A</v>
      </c>
    </row>
    <row r="142" spans="1:8" x14ac:dyDescent="0.25">
      <c r="A142" s="11" t="s">
        <v>10</v>
      </c>
      <c r="B142" s="11">
        <v>44</v>
      </c>
      <c r="C142" s="11" t="s">
        <v>578</v>
      </c>
      <c r="D142" s="11" t="s">
        <v>553</v>
      </c>
      <c r="E142" s="12">
        <v>2531.2399999999998</v>
      </c>
      <c r="F142" s="11" t="s">
        <v>435</v>
      </c>
      <c r="G142" s="11" t="s">
        <v>12</v>
      </c>
      <c r="H142" t="e">
        <f>VLOOKUP(C142,Лист1!$A$2:$I$242,8,0)</f>
        <v>#N/A</v>
      </c>
    </row>
    <row r="143" spans="1:8" x14ac:dyDescent="0.25">
      <c r="A143" s="11" t="s">
        <v>10</v>
      </c>
      <c r="B143" s="11">
        <v>44</v>
      </c>
      <c r="C143" s="11" t="s">
        <v>579</v>
      </c>
      <c r="D143" s="11" t="s">
        <v>545</v>
      </c>
      <c r="E143" s="12">
        <v>6372.81</v>
      </c>
      <c r="F143" s="11" t="s">
        <v>435</v>
      </c>
      <c r="G143" s="11" t="s">
        <v>12</v>
      </c>
      <c r="H143" t="e">
        <f>VLOOKUP(C143,Лист1!$A$2:$I$242,8,0)</f>
        <v>#N/A</v>
      </c>
    </row>
    <row r="144" spans="1:8" x14ac:dyDescent="0.25">
      <c r="A144" s="11" t="s">
        <v>10</v>
      </c>
      <c r="B144" s="11">
        <v>44</v>
      </c>
      <c r="C144" s="11" t="s">
        <v>580</v>
      </c>
      <c r="D144" s="11" t="s">
        <v>573</v>
      </c>
      <c r="E144" s="13">
        <v>652.16999999999996</v>
      </c>
      <c r="F144" s="11" t="s">
        <v>435</v>
      </c>
      <c r="G144" s="11" t="s">
        <v>12</v>
      </c>
      <c r="H144" t="e">
        <f>VLOOKUP(C144,Лист1!$A$2:$I$242,8,0)</f>
        <v>#N/A</v>
      </c>
    </row>
    <row r="145" spans="1:8" x14ac:dyDescent="0.25">
      <c r="A145" s="11" t="s">
        <v>10</v>
      </c>
      <c r="B145" s="11">
        <v>44</v>
      </c>
      <c r="C145" s="11" t="s">
        <v>580</v>
      </c>
      <c r="D145" s="11" t="s">
        <v>581</v>
      </c>
      <c r="E145" s="13">
        <v>200.62</v>
      </c>
      <c r="F145" s="11" t="s">
        <v>435</v>
      </c>
      <c r="G145" s="11" t="s">
        <v>12</v>
      </c>
      <c r="H145" t="e">
        <f>VLOOKUP(C145,Лист1!$A$2:$I$242,8,0)</f>
        <v>#N/A</v>
      </c>
    </row>
    <row r="146" spans="1:8" x14ac:dyDescent="0.25">
      <c r="A146" s="11" t="s">
        <v>10</v>
      </c>
      <c r="B146" s="11">
        <v>60</v>
      </c>
      <c r="C146" s="11" t="s">
        <v>582</v>
      </c>
      <c r="D146" s="11" t="s">
        <v>583</v>
      </c>
      <c r="E146" s="12">
        <v>1058181.32</v>
      </c>
      <c r="F146" s="11" t="s">
        <v>433</v>
      </c>
      <c r="G146" s="11" t="s">
        <v>12</v>
      </c>
      <c r="H146" t="e">
        <f>VLOOKUP(C146,Лист1!$A$2:$I$242,8,0)</f>
        <v>#N/A</v>
      </c>
    </row>
    <row r="147" spans="1:8" x14ac:dyDescent="0.25">
      <c r="A147" s="11" t="s">
        <v>10</v>
      </c>
      <c r="B147" s="11">
        <v>44</v>
      </c>
      <c r="C147" s="11" t="s">
        <v>584</v>
      </c>
      <c r="D147" s="11" t="s">
        <v>577</v>
      </c>
      <c r="E147" s="13">
        <v>3.93</v>
      </c>
      <c r="F147" s="11" t="s">
        <v>435</v>
      </c>
      <c r="G147" s="11" t="s">
        <v>12</v>
      </c>
      <c r="H147" t="e">
        <f>VLOOKUP(C147,Лист1!$A$2:$I$242,8,0)</f>
        <v>#N/A</v>
      </c>
    </row>
    <row r="148" spans="1:8" x14ac:dyDescent="0.25">
      <c r="A148" s="11" t="s">
        <v>10</v>
      </c>
      <c r="B148" s="11">
        <v>44</v>
      </c>
      <c r="C148" s="11" t="s">
        <v>585</v>
      </c>
      <c r="D148" s="11" t="s">
        <v>586</v>
      </c>
      <c r="E148" s="12">
        <v>1271.19</v>
      </c>
      <c r="F148" s="11" t="s">
        <v>435</v>
      </c>
      <c r="G148" s="11" t="s">
        <v>12</v>
      </c>
      <c r="H148" t="e">
        <f>VLOOKUP(C148,Лист1!$A$2:$I$242,8,0)</f>
        <v>#N/A</v>
      </c>
    </row>
    <row r="149" spans="1:8" x14ac:dyDescent="0.25">
      <c r="A149" s="11" t="s">
        <v>10</v>
      </c>
      <c r="B149" s="11">
        <v>44</v>
      </c>
      <c r="C149" s="11" t="s">
        <v>587</v>
      </c>
      <c r="D149" s="11" t="s">
        <v>588</v>
      </c>
      <c r="E149" s="13">
        <v>964</v>
      </c>
      <c r="F149" s="11" t="s">
        <v>435</v>
      </c>
      <c r="G149" s="11" t="s">
        <v>12</v>
      </c>
      <c r="H149" t="e">
        <f>VLOOKUP(C149,Лист1!$A$2:$I$242,8,0)</f>
        <v>#N/A</v>
      </c>
    </row>
    <row r="150" spans="1:8" x14ac:dyDescent="0.25">
      <c r="A150" s="11" t="s">
        <v>10</v>
      </c>
      <c r="B150" s="11">
        <v>44</v>
      </c>
      <c r="C150" s="11" t="s">
        <v>589</v>
      </c>
      <c r="D150" s="11" t="s">
        <v>586</v>
      </c>
      <c r="E150" s="12">
        <v>19279.59</v>
      </c>
      <c r="F150" s="11" t="s">
        <v>435</v>
      </c>
      <c r="G150" s="11" t="s">
        <v>12</v>
      </c>
      <c r="H150" t="e">
        <f>VLOOKUP(C150,Лист1!$A$2:$I$242,8,0)</f>
        <v>#N/A</v>
      </c>
    </row>
    <row r="151" spans="1:8" x14ac:dyDescent="0.25">
      <c r="A151" s="11" t="s">
        <v>10</v>
      </c>
      <c r="B151" s="11">
        <v>44</v>
      </c>
      <c r="C151" s="11" t="s">
        <v>590</v>
      </c>
      <c r="D151" s="11" t="s">
        <v>586</v>
      </c>
      <c r="E151" s="13">
        <v>57.25</v>
      </c>
      <c r="F151" s="11" t="s">
        <v>435</v>
      </c>
      <c r="G151" s="11" t="s">
        <v>12</v>
      </c>
      <c r="H151" t="e">
        <f>VLOOKUP(C151,Лист1!$A$2:$I$242,8,0)</f>
        <v>#N/A</v>
      </c>
    </row>
    <row r="152" spans="1:8" x14ac:dyDescent="0.25">
      <c r="A152" s="11" t="s">
        <v>10</v>
      </c>
      <c r="B152" s="11">
        <v>44</v>
      </c>
      <c r="C152" s="11" t="s">
        <v>591</v>
      </c>
      <c r="D152" s="11" t="s">
        <v>586</v>
      </c>
      <c r="E152" s="12">
        <v>6367.64</v>
      </c>
      <c r="F152" s="11" t="s">
        <v>435</v>
      </c>
      <c r="G152" s="11" t="s">
        <v>12</v>
      </c>
      <c r="H152" t="e">
        <f>VLOOKUP(C152,Лист1!$A$2:$I$242,8,0)</f>
        <v>#N/A</v>
      </c>
    </row>
    <row r="153" spans="1:8" x14ac:dyDescent="0.25">
      <c r="A153" s="11" t="s">
        <v>10</v>
      </c>
      <c r="B153" s="11">
        <v>44</v>
      </c>
      <c r="C153" s="11" t="s">
        <v>592</v>
      </c>
      <c r="D153" s="11" t="s">
        <v>593</v>
      </c>
      <c r="E153" s="13">
        <v>2.02</v>
      </c>
      <c r="F153" s="11" t="s">
        <v>435</v>
      </c>
      <c r="G153" s="11" t="s">
        <v>12</v>
      </c>
      <c r="H153" t="e">
        <f>VLOOKUP(C153,Лист1!$A$2:$I$242,8,0)</f>
        <v>#N/A</v>
      </c>
    </row>
    <row r="154" spans="1:8" x14ac:dyDescent="0.25">
      <c r="A154" s="11" t="s">
        <v>10</v>
      </c>
      <c r="B154" s="11">
        <v>44</v>
      </c>
      <c r="C154" s="11" t="s">
        <v>594</v>
      </c>
      <c r="D154" s="11" t="s">
        <v>595</v>
      </c>
      <c r="E154" s="12">
        <v>1964.84</v>
      </c>
      <c r="F154" s="11" t="s">
        <v>435</v>
      </c>
      <c r="G154" s="11" t="s">
        <v>12</v>
      </c>
      <c r="H154" t="e">
        <f>VLOOKUP(C154,Лист1!$A$2:$I$242,8,0)</f>
        <v>#N/A</v>
      </c>
    </row>
    <row r="155" spans="1:8" x14ac:dyDescent="0.25">
      <c r="A155" s="11" t="s">
        <v>10</v>
      </c>
      <c r="B155" s="11">
        <v>44</v>
      </c>
      <c r="C155" s="11" t="s">
        <v>596</v>
      </c>
      <c r="D155" s="11" t="s">
        <v>586</v>
      </c>
      <c r="E155" s="12">
        <v>3230.88</v>
      </c>
      <c r="F155" s="11" t="s">
        <v>435</v>
      </c>
      <c r="G155" s="11" t="s">
        <v>12</v>
      </c>
      <c r="H155" t="e">
        <f>VLOOKUP(C155,Лист1!$A$2:$I$242,8,0)</f>
        <v>#N/A</v>
      </c>
    </row>
    <row r="156" spans="1:8" x14ac:dyDescent="0.25">
      <c r="A156" s="11" t="s">
        <v>10</v>
      </c>
      <c r="B156" s="11">
        <v>44</v>
      </c>
      <c r="C156" s="11" t="s">
        <v>597</v>
      </c>
      <c r="D156" s="11" t="s">
        <v>586</v>
      </c>
      <c r="E156" s="13">
        <v>1.83</v>
      </c>
      <c r="F156" s="11" t="s">
        <v>435</v>
      </c>
      <c r="G156" s="11" t="s">
        <v>12</v>
      </c>
      <c r="H156" t="e">
        <f>VLOOKUP(C156,Лист1!$A$2:$I$242,8,0)</f>
        <v>#N/A</v>
      </c>
    </row>
    <row r="157" spans="1:8" x14ac:dyDescent="0.25">
      <c r="A157" s="11" t="s">
        <v>10</v>
      </c>
      <c r="B157" s="11">
        <v>44</v>
      </c>
      <c r="C157" s="11" t="s">
        <v>598</v>
      </c>
      <c r="D157" s="11" t="s">
        <v>586</v>
      </c>
      <c r="E157" s="13">
        <v>697.63</v>
      </c>
      <c r="F157" s="11" t="s">
        <v>435</v>
      </c>
      <c r="G157" s="11" t="s">
        <v>12</v>
      </c>
      <c r="H157" t="e">
        <f>VLOOKUP(C157,Лист1!$A$2:$I$242,8,0)</f>
        <v>#N/A</v>
      </c>
    </row>
    <row r="158" spans="1:8" x14ac:dyDescent="0.25">
      <c r="A158" s="11" t="s">
        <v>10</v>
      </c>
      <c r="B158" s="11">
        <v>44</v>
      </c>
      <c r="C158" s="11" t="s">
        <v>599</v>
      </c>
      <c r="D158" s="11" t="s">
        <v>567</v>
      </c>
      <c r="E158" s="12">
        <v>16080.39</v>
      </c>
      <c r="F158" s="11" t="s">
        <v>435</v>
      </c>
      <c r="G158" s="11" t="s">
        <v>12</v>
      </c>
      <c r="H158" t="e">
        <f>VLOOKUP(C158,Лист1!$A$2:$I$242,8,0)</f>
        <v>#N/A</v>
      </c>
    </row>
    <row r="159" spans="1:8" x14ac:dyDescent="0.25">
      <c r="A159" s="11" t="s">
        <v>10</v>
      </c>
      <c r="B159" s="11">
        <v>44</v>
      </c>
      <c r="C159" s="11" t="s">
        <v>600</v>
      </c>
      <c r="D159" s="11" t="s">
        <v>567</v>
      </c>
      <c r="E159" s="12">
        <v>105631.45</v>
      </c>
      <c r="F159" s="11" t="s">
        <v>435</v>
      </c>
      <c r="G159" s="11" t="s">
        <v>12</v>
      </c>
      <c r="H159" t="e">
        <f>VLOOKUP(C159,Лист1!$A$2:$I$242,8,0)</f>
        <v>#N/A</v>
      </c>
    </row>
    <row r="160" spans="1:8" x14ac:dyDescent="0.25">
      <c r="A160" s="11" t="s">
        <v>10</v>
      </c>
      <c r="B160" s="11">
        <v>44</v>
      </c>
      <c r="C160" s="11" t="s">
        <v>601</v>
      </c>
      <c r="D160" s="11" t="s">
        <v>577</v>
      </c>
      <c r="E160" s="12">
        <v>12889.83</v>
      </c>
      <c r="F160" s="11" t="s">
        <v>435</v>
      </c>
      <c r="G160" s="11" t="s">
        <v>12</v>
      </c>
      <c r="H160" t="e">
        <f>VLOOKUP(C160,Лист1!$A$2:$I$242,8,0)</f>
        <v>#N/A</v>
      </c>
    </row>
    <row r="161" spans="1:8" x14ac:dyDescent="0.25">
      <c r="A161" s="11" t="s">
        <v>10</v>
      </c>
      <c r="B161" s="11">
        <v>44</v>
      </c>
      <c r="C161" s="11" t="s">
        <v>602</v>
      </c>
      <c r="D161" s="11" t="s">
        <v>577</v>
      </c>
      <c r="E161" s="12">
        <v>161437.99</v>
      </c>
      <c r="F161" s="11" t="s">
        <v>435</v>
      </c>
      <c r="G161" s="11" t="s">
        <v>12</v>
      </c>
      <c r="H161" t="e">
        <f>VLOOKUP(C161,Лист1!$A$2:$I$242,8,0)</f>
        <v>#N/A</v>
      </c>
    </row>
    <row r="162" spans="1:8" x14ac:dyDescent="0.25">
      <c r="A162" s="11" t="s">
        <v>10</v>
      </c>
      <c r="B162" s="11">
        <v>44</v>
      </c>
      <c r="C162" s="11" t="s">
        <v>603</v>
      </c>
      <c r="D162" s="11" t="s">
        <v>604</v>
      </c>
      <c r="E162" s="12">
        <v>2371.64</v>
      </c>
      <c r="F162" s="11" t="s">
        <v>435</v>
      </c>
      <c r="G162" s="11" t="s">
        <v>12</v>
      </c>
      <c r="H162" t="e">
        <f>VLOOKUP(C162,Лист1!$A$2:$I$242,8,0)</f>
        <v>#N/A</v>
      </c>
    </row>
    <row r="163" spans="1:8" x14ac:dyDescent="0.25">
      <c r="A163" s="11" t="s">
        <v>10</v>
      </c>
      <c r="B163" s="11">
        <v>44</v>
      </c>
      <c r="C163" s="11" t="s">
        <v>605</v>
      </c>
      <c r="D163" s="11" t="s">
        <v>606</v>
      </c>
      <c r="E163" s="13">
        <v>15.39</v>
      </c>
      <c r="F163" s="11" t="s">
        <v>435</v>
      </c>
      <c r="G163" s="11" t="s">
        <v>12</v>
      </c>
      <c r="H163" t="e">
        <f>VLOOKUP(C163,Лист1!$A$2:$I$242,8,0)</f>
        <v>#N/A</v>
      </c>
    </row>
    <row r="164" spans="1:8" x14ac:dyDescent="0.25">
      <c r="A164" s="11" t="s">
        <v>10</v>
      </c>
      <c r="B164" s="11">
        <v>44</v>
      </c>
      <c r="C164" s="11" t="s">
        <v>607</v>
      </c>
      <c r="D164" s="11" t="s">
        <v>567</v>
      </c>
      <c r="E164" s="12">
        <v>6576.27</v>
      </c>
      <c r="F164" s="11" t="s">
        <v>435</v>
      </c>
      <c r="G164" s="11" t="s">
        <v>12</v>
      </c>
      <c r="H164" t="e">
        <f>VLOOKUP(C164,Лист1!$A$2:$I$242,8,0)</f>
        <v>#N/A</v>
      </c>
    </row>
    <row r="165" spans="1:8" x14ac:dyDescent="0.25">
      <c r="A165" s="11" t="s">
        <v>10</v>
      </c>
      <c r="B165" s="11">
        <v>44</v>
      </c>
      <c r="C165" s="11" t="s">
        <v>608</v>
      </c>
      <c r="D165" s="11" t="s">
        <v>577</v>
      </c>
      <c r="E165" s="12">
        <v>112735.07</v>
      </c>
      <c r="F165" s="11" t="s">
        <v>435</v>
      </c>
      <c r="G165" s="11" t="s">
        <v>12</v>
      </c>
      <c r="H165" t="e">
        <f>VLOOKUP(C165,Лист1!$A$2:$I$242,8,0)</f>
        <v>#N/A</v>
      </c>
    </row>
    <row r="166" spans="1:8" x14ac:dyDescent="0.25">
      <c r="A166" s="11" t="s">
        <v>10</v>
      </c>
      <c r="B166" s="11">
        <v>44</v>
      </c>
      <c r="C166" s="11" t="s">
        <v>609</v>
      </c>
      <c r="D166" s="11" t="s">
        <v>610</v>
      </c>
      <c r="E166" s="12">
        <v>12889.83</v>
      </c>
      <c r="F166" s="11" t="s">
        <v>435</v>
      </c>
      <c r="G166" s="11" t="s">
        <v>12</v>
      </c>
      <c r="H166" t="e">
        <f>VLOOKUP(C166,Лист1!$A$2:$I$242,8,0)</f>
        <v>#N/A</v>
      </c>
    </row>
    <row r="167" spans="1:8" x14ac:dyDescent="0.25">
      <c r="A167" s="11" t="s">
        <v>10</v>
      </c>
      <c r="B167" s="11">
        <v>44</v>
      </c>
      <c r="C167" s="11" t="s">
        <v>611</v>
      </c>
      <c r="D167" s="11" t="s">
        <v>610</v>
      </c>
      <c r="E167" s="12">
        <v>163235.10999999999</v>
      </c>
      <c r="F167" s="11" t="s">
        <v>435</v>
      </c>
      <c r="G167" s="11" t="s">
        <v>12</v>
      </c>
      <c r="H167" t="e">
        <f>VLOOKUP(C167,Лист1!$A$2:$I$242,8,0)</f>
        <v>#N/A</v>
      </c>
    </row>
    <row r="168" spans="1:8" x14ac:dyDescent="0.25">
      <c r="A168" s="11" t="s">
        <v>10</v>
      </c>
      <c r="B168" s="11">
        <v>44</v>
      </c>
      <c r="C168" s="11" t="s">
        <v>612</v>
      </c>
      <c r="D168" s="11" t="s">
        <v>586</v>
      </c>
      <c r="E168" s="12">
        <v>12889.83</v>
      </c>
      <c r="F168" s="11" t="s">
        <v>435</v>
      </c>
      <c r="G168" s="11" t="s">
        <v>12</v>
      </c>
      <c r="H168" t="e">
        <f>VLOOKUP(C168,Лист1!$A$2:$I$242,8,0)</f>
        <v>#N/A</v>
      </c>
    </row>
    <row r="169" spans="1:8" x14ac:dyDescent="0.25">
      <c r="A169" s="11" t="s">
        <v>10</v>
      </c>
      <c r="B169" s="11">
        <v>44</v>
      </c>
      <c r="C169" s="11" t="s">
        <v>613</v>
      </c>
      <c r="D169" s="11" t="s">
        <v>586</v>
      </c>
      <c r="E169" s="12">
        <v>163235.10999999999</v>
      </c>
      <c r="F169" s="11" t="s">
        <v>435</v>
      </c>
      <c r="G169" s="11" t="s">
        <v>12</v>
      </c>
      <c r="H169" t="e">
        <f>VLOOKUP(C169,Лист1!$A$2:$I$242,8,0)</f>
        <v>#N/A</v>
      </c>
    </row>
    <row r="170" spans="1:8" x14ac:dyDescent="0.25">
      <c r="A170" s="11" t="s">
        <v>10</v>
      </c>
      <c r="B170" s="11">
        <v>44</v>
      </c>
      <c r="C170" s="11" t="s">
        <v>614</v>
      </c>
      <c r="D170" s="11" t="s">
        <v>606</v>
      </c>
      <c r="E170" s="12">
        <v>3345.2</v>
      </c>
      <c r="F170" s="11" t="s">
        <v>435</v>
      </c>
      <c r="G170" s="11" t="s">
        <v>12</v>
      </c>
      <c r="H170" t="e">
        <f>VLOOKUP(C170,Лист1!$A$2:$I$242,8,0)</f>
        <v>#N/A</v>
      </c>
    </row>
    <row r="171" spans="1:8" x14ac:dyDescent="0.25">
      <c r="A171" s="11" t="s">
        <v>10</v>
      </c>
      <c r="B171" s="11">
        <v>44</v>
      </c>
      <c r="C171" s="11" t="s">
        <v>615</v>
      </c>
      <c r="D171" s="11" t="s">
        <v>543</v>
      </c>
      <c r="E171" s="12">
        <v>20628.66</v>
      </c>
      <c r="F171" s="11" t="s">
        <v>435</v>
      </c>
      <c r="G171" s="11" t="s">
        <v>12</v>
      </c>
      <c r="H171" t="e">
        <f>VLOOKUP(C171,Лист1!$A$2:$I$242,8,0)</f>
        <v>#N/A</v>
      </c>
    </row>
    <row r="172" spans="1:8" x14ac:dyDescent="0.25">
      <c r="A172" s="11" t="s">
        <v>10</v>
      </c>
      <c r="B172" s="11">
        <v>44</v>
      </c>
      <c r="C172" s="11" t="s">
        <v>616</v>
      </c>
      <c r="D172" s="11" t="s">
        <v>577</v>
      </c>
      <c r="E172" s="12">
        <v>1863.43</v>
      </c>
      <c r="F172" s="11" t="s">
        <v>435</v>
      </c>
      <c r="G172" s="11" t="s">
        <v>12</v>
      </c>
      <c r="H172" t="e">
        <f>VLOOKUP(C172,Лист1!$A$2:$I$242,8,0)</f>
        <v>#N/A</v>
      </c>
    </row>
    <row r="173" spans="1:8" x14ac:dyDescent="0.25">
      <c r="A173" s="11" t="s">
        <v>10</v>
      </c>
      <c r="B173" s="11">
        <v>44</v>
      </c>
      <c r="C173" s="11" t="s">
        <v>617</v>
      </c>
      <c r="D173" s="11" t="s">
        <v>606</v>
      </c>
      <c r="E173" s="12">
        <v>4316.72</v>
      </c>
      <c r="F173" s="11" t="s">
        <v>435</v>
      </c>
      <c r="G173" s="11" t="s">
        <v>12</v>
      </c>
      <c r="H173" t="e">
        <f>VLOOKUP(C173,Лист1!$A$2:$I$242,8,0)</f>
        <v>#N/A</v>
      </c>
    </row>
    <row r="174" spans="1:8" x14ac:dyDescent="0.25">
      <c r="A174" s="11" t="s">
        <v>10</v>
      </c>
      <c r="B174" s="11">
        <v>44</v>
      </c>
      <c r="C174" s="11" t="s">
        <v>618</v>
      </c>
      <c r="D174" s="11" t="s">
        <v>606</v>
      </c>
      <c r="E174" s="13">
        <v>562.88</v>
      </c>
      <c r="F174" s="11" t="s">
        <v>435</v>
      </c>
      <c r="G174" s="11" t="s">
        <v>12</v>
      </c>
      <c r="H174" t="e">
        <f>VLOOKUP(C174,Лист1!$A$2:$I$242,8,0)</f>
        <v>#N/A</v>
      </c>
    </row>
    <row r="175" spans="1:8" x14ac:dyDescent="0.25">
      <c r="A175" s="11" t="s">
        <v>10</v>
      </c>
      <c r="B175" s="11">
        <v>44</v>
      </c>
      <c r="C175" s="11" t="s">
        <v>619</v>
      </c>
      <c r="D175" s="11" t="s">
        <v>606</v>
      </c>
      <c r="E175" s="13">
        <v>206.8</v>
      </c>
      <c r="F175" s="11" t="s">
        <v>435</v>
      </c>
      <c r="G175" s="11" t="s">
        <v>12</v>
      </c>
      <c r="H175" t="e">
        <f>VLOOKUP(C175,Лист1!$A$2:$I$242,8,0)</f>
        <v>#N/A</v>
      </c>
    </row>
    <row r="176" spans="1:8" x14ac:dyDescent="0.25">
      <c r="A176" s="11" t="s">
        <v>10</v>
      </c>
      <c r="B176" s="11">
        <v>44</v>
      </c>
      <c r="C176" s="11" t="s">
        <v>620</v>
      </c>
      <c r="D176" s="11" t="s">
        <v>606</v>
      </c>
      <c r="E176" s="13">
        <v>94.67</v>
      </c>
      <c r="F176" s="11" t="s">
        <v>435</v>
      </c>
      <c r="G176" s="11" t="s">
        <v>12</v>
      </c>
      <c r="H176" t="e">
        <f>VLOOKUP(C176,Лист1!$A$2:$I$242,8,0)</f>
        <v>#N/A</v>
      </c>
    </row>
    <row r="177" spans="1:8" x14ac:dyDescent="0.25">
      <c r="A177" s="11" t="s">
        <v>10</v>
      </c>
      <c r="B177" s="11">
        <v>44</v>
      </c>
      <c r="C177" s="11" t="s">
        <v>621</v>
      </c>
      <c r="D177" s="11" t="s">
        <v>622</v>
      </c>
      <c r="E177" s="12">
        <v>7887.64</v>
      </c>
      <c r="F177" s="11" t="s">
        <v>435</v>
      </c>
      <c r="G177" s="11" t="s">
        <v>12</v>
      </c>
      <c r="H177" t="e">
        <f>VLOOKUP(C177,Лист1!$A$2:$I$242,8,0)</f>
        <v>#N/A</v>
      </c>
    </row>
    <row r="178" spans="1:8" x14ac:dyDescent="0.25">
      <c r="A178" s="11" t="s">
        <v>10</v>
      </c>
      <c r="B178" s="11">
        <v>44</v>
      </c>
      <c r="C178" s="11" t="s">
        <v>623</v>
      </c>
      <c r="D178" s="11" t="s">
        <v>573</v>
      </c>
      <c r="E178" s="12">
        <v>1252.94</v>
      </c>
      <c r="F178" s="11" t="s">
        <v>435</v>
      </c>
      <c r="G178" s="11" t="s">
        <v>12</v>
      </c>
      <c r="H178" t="e">
        <f>VLOOKUP(C178,Лист1!$A$2:$I$242,8,0)</f>
        <v>#N/A</v>
      </c>
    </row>
    <row r="179" spans="1:8" x14ac:dyDescent="0.25">
      <c r="A179" s="11" t="s">
        <v>10</v>
      </c>
      <c r="B179" s="11">
        <v>44</v>
      </c>
      <c r="C179" s="11" t="s">
        <v>624</v>
      </c>
      <c r="D179" s="11" t="s">
        <v>567</v>
      </c>
      <c r="E179" s="12">
        <v>2147.9</v>
      </c>
      <c r="F179" s="11" t="s">
        <v>435</v>
      </c>
      <c r="G179" s="11" t="s">
        <v>12</v>
      </c>
      <c r="H179" t="e">
        <f>VLOOKUP(C179,Лист1!$A$2:$I$242,8,0)</f>
        <v>#N/A</v>
      </c>
    </row>
    <row r="180" spans="1:8" x14ac:dyDescent="0.25">
      <c r="A180" s="11" t="s">
        <v>10</v>
      </c>
      <c r="B180" s="11">
        <v>44</v>
      </c>
      <c r="C180" s="11" t="s">
        <v>625</v>
      </c>
      <c r="D180" s="11" t="s">
        <v>626</v>
      </c>
      <c r="E180" s="12">
        <v>1288.18</v>
      </c>
      <c r="F180" s="11" t="s">
        <v>435</v>
      </c>
      <c r="G180" s="11" t="s">
        <v>12</v>
      </c>
      <c r="H180" t="e">
        <f>VLOOKUP(C180,Лист1!$A$2:$I$242,8,0)</f>
        <v>#N/A</v>
      </c>
    </row>
    <row r="181" spans="1:8" x14ac:dyDescent="0.25">
      <c r="A181" s="11" t="s">
        <v>10</v>
      </c>
      <c r="B181" s="11">
        <v>44</v>
      </c>
      <c r="C181" s="11" t="s">
        <v>627</v>
      </c>
      <c r="D181" s="11" t="s">
        <v>567</v>
      </c>
      <c r="E181" s="12">
        <v>2708.39</v>
      </c>
      <c r="F181" s="11" t="s">
        <v>435</v>
      </c>
      <c r="G181" s="11" t="s">
        <v>12</v>
      </c>
      <c r="H181" t="e">
        <f>VLOOKUP(C181,Лист1!$A$2:$I$242,8,0)</f>
        <v>#N/A</v>
      </c>
    </row>
    <row r="182" spans="1:8" x14ac:dyDescent="0.25">
      <c r="A182" s="11" t="s">
        <v>10</v>
      </c>
      <c r="B182" s="11">
        <v>44</v>
      </c>
      <c r="C182" s="11" t="s">
        <v>628</v>
      </c>
      <c r="D182" s="11" t="s">
        <v>567</v>
      </c>
      <c r="E182" s="12">
        <v>2147.9</v>
      </c>
      <c r="F182" s="11" t="s">
        <v>435</v>
      </c>
      <c r="G182" s="11" t="s">
        <v>12</v>
      </c>
      <c r="H182" t="e">
        <f>VLOOKUP(C182,Лист1!$A$2:$I$242,8,0)</f>
        <v>#N/A</v>
      </c>
    </row>
    <row r="183" spans="1:8" x14ac:dyDescent="0.25">
      <c r="A183" s="11" t="s">
        <v>10</v>
      </c>
      <c r="B183" s="11">
        <v>44</v>
      </c>
      <c r="C183" s="11" t="s">
        <v>629</v>
      </c>
      <c r="D183" s="11" t="s">
        <v>480</v>
      </c>
      <c r="E183" s="13">
        <v>411.71</v>
      </c>
      <c r="F183" s="11" t="s">
        <v>435</v>
      </c>
      <c r="G183" s="11" t="s">
        <v>12</v>
      </c>
      <c r="H183" t="e">
        <f>VLOOKUP(C183,Лист1!$A$2:$I$242,8,0)</f>
        <v>#N/A</v>
      </c>
    </row>
    <row r="184" spans="1:8" x14ac:dyDescent="0.25">
      <c r="A184" s="11" t="s">
        <v>10</v>
      </c>
      <c r="B184" s="11">
        <v>44</v>
      </c>
      <c r="C184" s="11" t="s">
        <v>630</v>
      </c>
      <c r="D184" s="11" t="s">
        <v>480</v>
      </c>
      <c r="E184" s="13">
        <v>746.24</v>
      </c>
      <c r="F184" s="11" t="s">
        <v>435</v>
      </c>
      <c r="G184" s="11" t="s">
        <v>12</v>
      </c>
      <c r="H184" t="e">
        <f>VLOOKUP(C184,Лист1!$A$2:$I$242,8,0)</f>
        <v>#N/A</v>
      </c>
    </row>
    <row r="185" spans="1:8" x14ac:dyDescent="0.25">
      <c r="A185" s="11" t="s">
        <v>10</v>
      </c>
      <c r="B185" s="11">
        <v>60</v>
      </c>
      <c r="C185" s="11" t="s">
        <v>122</v>
      </c>
      <c r="D185" s="11" t="s">
        <v>437</v>
      </c>
      <c r="E185" s="12">
        <v>489915.25</v>
      </c>
      <c r="F185" s="11" t="s">
        <v>433</v>
      </c>
      <c r="G185" s="11" t="s">
        <v>12</v>
      </c>
      <c r="H185" t="e">
        <f>VLOOKUP(C185,Лист1!$A$2:$I$242,8,0)</f>
        <v>#N/A</v>
      </c>
    </row>
    <row r="186" spans="1:8" x14ac:dyDescent="0.25">
      <c r="A186" s="11" t="s">
        <v>10</v>
      </c>
      <c r="B186" s="11">
        <v>44</v>
      </c>
      <c r="C186" s="11" t="s">
        <v>631</v>
      </c>
      <c r="D186" s="11" t="s">
        <v>632</v>
      </c>
      <c r="E186" s="12">
        <v>2822.24</v>
      </c>
      <c r="F186" s="11" t="s">
        <v>435</v>
      </c>
      <c r="G186" s="11" t="s">
        <v>12</v>
      </c>
      <c r="H186" t="e">
        <f>VLOOKUP(C186,Лист1!$A$2:$I$242,8,0)</f>
        <v>#N/A</v>
      </c>
    </row>
    <row r="187" spans="1:8" x14ac:dyDescent="0.25">
      <c r="A187" s="11" t="s">
        <v>10</v>
      </c>
      <c r="B187" s="11">
        <v>44</v>
      </c>
      <c r="C187" s="11" t="s">
        <v>633</v>
      </c>
      <c r="D187" s="11" t="s">
        <v>634</v>
      </c>
      <c r="E187" s="12">
        <v>8036.37</v>
      </c>
      <c r="F187" s="11" t="s">
        <v>435</v>
      </c>
      <c r="G187" s="11" t="s">
        <v>12</v>
      </c>
      <c r="H187" t="e">
        <f>VLOOKUP(C187,Лист1!$A$2:$I$242,8,0)</f>
        <v>#N/A</v>
      </c>
    </row>
    <row r="188" spans="1:8" x14ac:dyDescent="0.25">
      <c r="A188" s="11" t="s">
        <v>10</v>
      </c>
      <c r="B188" s="11">
        <v>44</v>
      </c>
      <c r="C188" s="11" t="s">
        <v>635</v>
      </c>
      <c r="D188" s="11" t="s">
        <v>586</v>
      </c>
      <c r="E188" s="13">
        <v>0.03</v>
      </c>
      <c r="F188" s="11" t="s">
        <v>435</v>
      </c>
      <c r="G188" s="11" t="s">
        <v>12</v>
      </c>
      <c r="H188" t="e">
        <f>VLOOKUP(C188,Лист1!$A$2:$I$242,8,0)</f>
        <v>#N/A</v>
      </c>
    </row>
    <row r="189" spans="1:8" x14ac:dyDescent="0.25">
      <c r="A189" s="11" t="s">
        <v>10</v>
      </c>
      <c r="B189" s="11">
        <v>44</v>
      </c>
      <c r="C189" s="11" t="s">
        <v>636</v>
      </c>
      <c r="D189" s="11" t="s">
        <v>586</v>
      </c>
      <c r="E189" s="13">
        <v>31.88</v>
      </c>
      <c r="F189" s="11" t="s">
        <v>435</v>
      </c>
      <c r="G189" s="11" t="s">
        <v>12</v>
      </c>
      <c r="H189" t="e">
        <f>VLOOKUP(C189,Лист1!$A$2:$I$242,8,0)</f>
        <v>#N/A</v>
      </c>
    </row>
    <row r="190" spans="1:8" x14ac:dyDescent="0.25">
      <c r="A190" s="11" t="s">
        <v>10</v>
      </c>
      <c r="B190" s="11">
        <v>44</v>
      </c>
      <c r="C190" s="11" t="s">
        <v>637</v>
      </c>
      <c r="D190" s="11" t="s">
        <v>638</v>
      </c>
      <c r="E190" s="13">
        <v>204.04</v>
      </c>
      <c r="F190" s="11" t="s">
        <v>435</v>
      </c>
      <c r="G190" s="11" t="s">
        <v>12</v>
      </c>
      <c r="H190" t="e">
        <f>VLOOKUP(C190,Лист1!$A$2:$I$242,8,0)</f>
        <v>#N/A</v>
      </c>
    </row>
    <row r="191" spans="1:8" x14ac:dyDescent="0.25">
      <c r="A191" s="11" t="s">
        <v>10</v>
      </c>
      <c r="B191" s="11">
        <v>44</v>
      </c>
      <c r="C191" s="11" t="s">
        <v>639</v>
      </c>
      <c r="D191" s="11" t="s">
        <v>586</v>
      </c>
      <c r="E191" s="13">
        <v>28.27</v>
      </c>
      <c r="F191" s="11" t="s">
        <v>435</v>
      </c>
      <c r="G191" s="11" t="s">
        <v>12</v>
      </c>
      <c r="H191" t="e">
        <f>VLOOKUP(C191,Лист1!$A$2:$I$242,8,0)</f>
        <v>#N/A</v>
      </c>
    </row>
    <row r="192" spans="1:8" x14ac:dyDescent="0.25">
      <c r="A192" s="11" t="s">
        <v>10</v>
      </c>
      <c r="B192" s="11">
        <v>44</v>
      </c>
      <c r="C192" s="11" t="s">
        <v>640</v>
      </c>
      <c r="D192" s="11" t="s">
        <v>586</v>
      </c>
      <c r="E192" s="13">
        <v>24.98</v>
      </c>
      <c r="F192" s="11" t="s">
        <v>435</v>
      </c>
      <c r="G192" s="11" t="s">
        <v>12</v>
      </c>
      <c r="H192" t="e">
        <f>VLOOKUP(C192,Лист1!$A$2:$I$242,8,0)</f>
        <v>#N/A</v>
      </c>
    </row>
    <row r="193" spans="1:8" x14ac:dyDescent="0.25">
      <c r="A193" s="11" t="s">
        <v>10</v>
      </c>
      <c r="B193" s="11">
        <v>44</v>
      </c>
      <c r="C193" s="11" t="s">
        <v>641</v>
      </c>
      <c r="D193" s="11" t="s">
        <v>567</v>
      </c>
      <c r="E193" s="12">
        <v>14247.12</v>
      </c>
      <c r="F193" s="11" t="s">
        <v>435</v>
      </c>
      <c r="G193" s="11" t="s">
        <v>12</v>
      </c>
      <c r="H193" t="e">
        <f>VLOOKUP(C193,Лист1!$A$2:$I$242,8,0)</f>
        <v>#N/A</v>
      </c>
    </row>
    <row r="194" spans="1:8" x14ac:dyDescent="0.25">
      <c r="A194" s="11" t="s">
        <v>10</v>
      </c>
      <c r="B194" s="11">
        <v>44</v>
      </c>
      <c r="C194" s="11" t="s">
        <v>642</v>
      </c>
      <c r="D194" s="11" t="s">
        <v>643</v>
      </c>
      <c r="E194" s="13">
        <v>99.51</v>
      </c>
      <c r="F194" s="11" t="s">
        <v>435</v>
      </c>
      <c r="G194" s="11" t="s">
        <v>12</v>
      </c>
      <c r="H194" t="e">
        <f>VLOOKUP(C194,Лист1!$A$2:$I$242,8,0)</f>
        <v>#N/A</v>
      </c>
    </row>
    <row r="195" spans="1:8" x14ac:dyDescent="0.25">
      <c r="A195" s="11" t="s">
        <v>10</v>
      </c>
      <c r="B195" s="11">
        <v>44</v>
      </c>
      <c r="C195" s="11" t="s">
        <v>644</v>
      </c>
      <c r="D195" s="11" t="s">
        <v>634</v>
      </c>
      <c r="E195" s="13">
        <v>471.19</v>
      </c>
      <c r="F195" s="11" t="s">
        <v>435</v>
      </c>
      <c r="G195" s="11" t="s">
        <v>12</v>
      </c>
      <c r="H195" t="e">
        <f>VLOOKUP(C195,Лист1!$A$2:$I$242,8,0)</f>
        <v>#N/A</v>
      </c>
    </row>
    <row r="196" spans="1:8" x14ac:dyDescent="0.25">
      <c r="A196" s="11" t="s">
        <v>10</v>
      </c>
      <c r="B196" s="11">
        <v>44</v>
      </c>
      <c r="C196" s="11" t="s">
        <v>644</v>
      </c>
      <c r="D196" s="11" t="s">
        <v>645</v>
      </c>
      <c r="E196" s="13">
        <v>206.89</v>
      </c>
      <c r="F196" s="11" t="s">
        <v>435</v>
      </c>
      <c r="G196" s="11" t="s">
        <v>12</v>
      </c>
      <c r="H196" t="e">
        <f>VLOOKUP(C196,Лист1!$A$2:$I$242,8,0)</f>
        <v>#N/A</v>
      </c>
    </row>
    <row r="197" spans="1:8" x14ac:dyDescent="0.25">
      <c r="A197" s="11" t="s">
        <v>10</v>
      </c>
      <c r="B197" s="11">
        <v>44</v>
      </c>
      <c r="C197" s="11" t="s">
        <v>646</v>
      </c>
      <c r="D197" s="11" t="s">
        <v>638</v>
      </c>
      <c r="E197" s="13">
        <v>2.54</v>
      </c>
      <c r="F197" s="11" t="s">
        <v>435</v>
      </c>
      <c r="G197" s="11" t="s">
        <v>12</v>
      </c>
      <c r="H197" t="e">
        <f>VLOOKUP(C197,Лист1!$A$2:$I$242,8,0)</f>
        <v>#N/A</v>
      </c>
    </row>
    <row r="198" spans="1:8" x14ac:dyDescent="0.25">
      <c r="A198" s="11" t="s">
        <v>10</v>
      </c>
      <c r="B198" s="11">
        <v>44</v>
      </c>
      <c r="C198" s="11" t="s">
        <v>647</v>
      </c>
      <c r="D198" s="11" t="s">
        <v>643</v>
      </c>
      <c r="E198" s="13">
        <v>21.01</v>
      </c>
      <c r="F198" s="11" t="s">
        <v>435</v>
      </c>
      <c r="G198" s="11" t="s">
        <v>12</v>
      </c>
      <c r="H198" t="e">
        <f>VLOOKUP(C198,Лист1!$A$2:$I$242,8,0)</f>
        <v>#N/A</v>
      </c>
    </row>
    <row r="199" spans="1:8" x14ac:dyDescent="0.25">
      <c r="A199" s="11" t="s">
        <v>10</v>
      </c>
      <c r="B199" s="11">
        <v>44</v>
      </c>
      <c r="C199" s="11" t="s">
        <v>648</v>
      </c>
      <c r="D199" s="11" t="s">
        <v>622</v>
      </c>
      <c r="E199" s="12">
        <v>8490.89</v>
      </c>
      <c r="F199" s="11" t="s">
        <v>435</v>
      </c>
      <c r="G199" s="11" t="s">
        <v>12</v>
      </c>
      <c r="H199" t="e">
        <f>VLOOKUP(C199,Лист1!$A$2:$I$242,8,0)</f>
        <v>#N/A</v>
      </c>
    </row>
    <row r="200" spans="1:8" x14ac:dyDescent="0.25">
      <c r="A200" s="11" t="s">
        <v>10</v>
      </c>
      <c r="B200" s="11">
        <v>44</v>
      </c>
      <c r="C200" s="11" t="s">
        <v>648</v>
      </c>
      <c r="D200" s="11" t="s">
        <v>634</v>
      </c>
      <c r="E200" s="12">
        <v>2270.16</v>
      </c>
      <c r="F200" s="11" t="s">
        <v>435</v>
      </c>
      <c r="G200" s="11" t="s">
        <v>12</v>
      </c>
      <c r="H200" t="e">
        <f>VLOOKUP(C200,Лист1!$A$2:$I$242,8,0)</f>
        <v>#N/A</v>
      </c>
    </row>
    <row r="201" spans="1:8" x14ac:dyDescent="0.25">
      <c r="A201" s="11" t="s">
        <v>10</v>
      </c>
      <c r="B201" s="11">
        <v>44</v>
      </c>
      <c r="C201" s="11" t="s">
        <v>649</v>
      </c>
      <c r="D201" s="11" t="s">
        <v>622</v>
      </c>
      <c r="E201" s="13">
        <v>327.02999999999997</v>
      </c>
      <c r="F201" s="11" t="s">
        <v>435</v>
      </c>
      <c r="G201" s="11" t="s">
        <v>12</v>
      </c>
      <c r="H201" t="e">
        <f>VLOOKUP(C201,Лист1!$A$2:$I$242,8,0)</f>
        <v>#N/A</v>
      </c>
    </row>
    <row r="202" spans="1:8" x14ac:dyDescent="0.25">
      <c r="A202" s="11" t="s">
        <v>10</v>
      </c>
      <c r="B202" s="11">
        <v>44</v>
      </c>
      <c r="C202" s="11" t="s">
        <v>650</v>
      </c>
      <c r="D202" s="11" t="s">
        <v>567</v>
      </c>
      <c r="E202" s="12">
        <v>4948.08</v>
      </c>
      <c r="F202" s="11" t="s">
        <v>435</v>
      </c>
      <c r="G202" s="11" t="s">
        <v>12</v>
      </c>
      <c r="H202" t="e">
        <f>VLOOKUP(C202,Лист1!$A$2:$I$242,8,0)</f>
        <v>#N/A</v>
      </c>
    </row>
    <row r="203" spans="1:8" x14ac:dyDescent="0.25">
      <c r="A203" s="11" t="s">
        <v>10</v>
      </c>
      <c r="B203" s="11">
        <v>44</v>
      </c>
      <c r="C203" s="11" t="s">
        <v>651</v>
      </c>
      <c r="D203" s="11" t="s">
        <v>567</v>
      </c>
      <c r="E203" s="13">
        <v>12.83</v>
      </c>
      <c r="F203" s="11" t="s">
        <v>435</v>
      </c>
      <c r="G203" s="11" t="s">
        <v>12</v>
      </c>
      <c r="H203" t="e">
        <f>VLOOKUP(C203,Лист1!$A$2:$I$242,8,0)</f>
        <v>#N/A</v>
      </c>
    </row>
    <row r="204" spans="1:8" x14ac:dyDescent="0.25">
      <c r="A204" s="11" t="s">
        <v>10</v>
      </c>
      <c r="B204" s="11">
        <v>44</v>
      </c>
      <c r="C204" s="11" t="s">
        <v>652</v>
      </c>
      <c r="D204" s="11" t="s">
        <v>626</v>
      </c>
      <c r="E204" s="13">
        <v>932.9</v>
      </c>
      <c r="F204" s="11" t="s">
        <v>435</v>
      </c>
      <c r="G204" s="11" t="s">
        <v>12</v>
      </c>
      <c r="H204" t="e">
        <f>VLOOKUP(C204,Лист1!$A$2:$I$242,8,0)</f>
        <v>#N/A</v>
      </c>
    </row>
    <row r="205" spans="1:8" x14ac:dyDescent="0.25">
      <c r="A205" s="11" t="s">
        <v>10</v>
      </c>
      <c r="B205" s="11">
        <v>44</v>
      </c>
      <c r="C205" s="11" t="s">
        <v>653</v>
      </c>
      <c r="D205" s="11" t="s">
        <v>467</v>
      </c>
      <c r="E205" s="13">
        <v>41.83</v>
      </c>
      <c r="F205" s="11" t="s">
        <v>435</v>
      </c>
      <c r="G205" s="11" t="s">
        <v>12</v>
      </c>
      <c r="H205" t="e">
        <f>VLOOKUP(C205,Лист1!$A$2:$I$242,8,0)</f>
        <v>#N/A</v>
      </c>
    </row>
    <row r="206" spans="1:8" x14ac:dyDescent="0.25">
      <c r="A206" s="11" t="s">
        <v>10</v>
      </c>
      <c r="B206" s="11">
        <v>44</v>
      </c>
      <c r="C206" s="11" t="s">
        <v>654</v>
      </c>
      <c r="D206" s="11" t="s">
        <v>588</v>
      </c>
      <c r="E206" s="13">
        <v>115.54</v>
      </c>
      <c r="F206" s="11" t="s">
        <v>435</v>
      </c>
      <c r="G206" s="11" t="s">
        <v>12</v>
      </c>
      <c r="H206" t="e">
        <f>VLOOKUP(C206,Лист1!$A$2:$I$242,8,0)</f>
        <v>#N/A</v>
      </c>
    </row>
    <row r="207" spans="1:8" x14ac:dyDescent="0.25">
      <c r="A207" s="11" t="s">
        <v>10</v>
      </c>
      <c r="B207" s="11">
        <v>44</v>
      </c>
      <c r="C207" s="11" t="s">
        <v>655</v>
      </c>
      <c r="D207" s="11" t="s">
        <v>606</v>
      </c>
      <c r="E207" s="12">
        <v>1322.17</v>
      </c>
      <c r="F207" s="11" t="s">
        <v>435</v>
      </c>
      <c r="G207" s="11" t="s">
        <v>12</v>
      </c>
      <c r="H207" t="e">
        <f>VLOOKUP(C207,Лист1!$A$2:$I$242,8,0)</f>
        <v>#N/A</v>
      </c>
    </row>
    <row r="208" spans="1:8" x14ac:dyDescent="0.25">
      <c r="A208" s="11" t="s">
        <v>10</v>
      </c>
      <c r="B208" s="11">
        <v>44</v>
      </c>
      <c r="C208" s="11" t="s">
        <v>656</v>
      </c>
      <c r="D208" s="11" t="s">
        <v>626</v>
      </c>
      <c r="E208" s="13">
        <v>142.66</v>
      </c>
      <c r="F208" s="11" t="s">
        <v>435</v>
      </c>
      <c r="G208" s="11" t="s">
        <v>12</v>
      </c>
      <c r="H208" t="e">
        <f>VLOOKUP(C208,Лист1!$A$2:$I$242,8,0)</f>
        <v>#N/A</v>
      </c>
    </row>
    <row r="209" spans="1:8" x14ac:dyDescent="0.25">
      <c r="A209" s="11" t="s">
        <v>10</v>
      </c>
      <c r="B209" s="11">
        <v>44</v>
      </c>
      <c r="C209" s="11" t="s">
        <v>657</v>
      </c>
      <c r="D209" s="11" t="s">
        <v>634</v>
      </c>
      <c r="E209" s="12">
        <v>2284.1999999999998</v>
      </c>
      <c r="F209" s="11" t="s">
        <v>435</v>
      </c>
      <c r="G209" s="11" t="s">
        <v>12</v>
      </c>
      <c r="H209" t="e">
        <f>VLOOKUP(C209,Лист1!$A$2:$I$242,8,0)</f>
        <v>#N/A</v>
      </c>
    </row>
    <row r="210" spans="1:8" x14ac:dyDescent="0.25">
      <c r="A210" s="11" t="s">
        <v>10</v>
      </c>
      <c r="B210" s="11">
        <v>44</v>
      </c>
      <c r="C210" s="11" t="s">
        <v>658</v>
      </c>
      <c r="D210" s="11" t="s">
        <v>606</v>
      </c>
      <c r="E210" s="12">
        <v>12889.83</v>
      </c>
      <c r="F210" s="11" t="s">
        <v>435</v>
      </c>
      <c r="G210" s="11" t="s">
        <v>12</v>
      </c>
      <c r="H210" t="e">
        <f>VLOOKUP(C210,Лист1!$A$2:$I$242,8,0)</f>
        <v>#N/A</v>
      </c>
    </row>
    <row r="211" spans="1:8" x14ac:dyDescent="0.25">
      <c r="A211" s="11" t="s">
        <v>10</v>
      </c>
      <c r="B211" s="11">
        <v>44</v>
      </c>
      <c r="C211" s="11" t="s">
        <v>659</v>
      </c>
      <c r="D211" s="11" t="s">
        <v>606</v>
      </c>
      <c r="E211" s="12">
        <v>170218.78</v>
      </c>
      <c r="F211" s="11" t="s">
        <v>435</v>
      </c>
      <c r="G211" s="11" t="s">
        <v>12</v>
      </c>
      <c r="H211" t="e">
        <f>VLOOKUP(C211,Лист1!$A$2:$I$242,8,0)</f>
        <v>#N/A</v>
      </c>
    </row>
    <row r="212" spans="1:8" x14ac:dyDescent="0.25">
      <c r="A212" s="11" t="s">
        <v>10</v>
      </c>
      <c r="B212" s="11">
        <v>44</v>
      </c>
      <c r="C212" s="11" t="s">
        <v>660</v>
      </c>
      <c r="D212" s="11" t="s">
        <v>632</v>
      </c>
      <c r="E212" s="12">
        <v>20059.32</v>
      </c>
      <c r="F212" s="11" t="s">
        <v>435</v>
      </c>
      <c r="G212" s="11" t="s">
        <v>12</v>
      </c>
      <c r="H212" t="e">
        <f>VLOOKUP(C212,Лист1!$A$2:$I$242,8,0)</f>
        <v>#N/A</v>
      </c>
    </row>
    <row r="213" spans="1:8" x14ac:dyDescent="0.25">
      <c r="A213" s="11" t="s">
        <v>10</v>
      </c>
      <c r="B213" s="11">
        <v>44</v>
      </c>
      <c r="C213" s="11" t="s">
        <v>661</v>
      </c>
      <c r="D213" s="11" t="s">
        <v>632</v>
      </c>
      <c r="E213" s="12">
        <v>166740.49</v>
      </c>
      <c r="F213" s="11" t="s">
        <v>435</v>
      </c>
      <c r="G213" s="11" t="s">
        <v>12</v>
      </c>
      <c r="H213" t="e">
        <f>VLOOKUP(C213,Лист1!$A$2:$I$242,8,0)</f>
        <v>#N/A</v>
      </c>
    </row>
    <row r="214" spans="1:8" x14ac:dyDescent="0.25">
      <c r="A214" s="11" t="s">
        <v>10</v>
      </c>
      <c r="B214" s="11">
        <v>60</v>
      </c>
      <c r="C214" s="11" t="s">
        <v>662</v>
      </c>
      <c r="D214" s="11" t="s">
        <v>477</v>
      </c>
      <c r="E214" s="12">
        <v>485854.99</v>
      </c>
      <c r="F214" s="11" t="s">
        <v>433</v>
      </c>
      <c r="G214" s="11" t="s">
        <v>12</v>
      </c>
      <c r="H214" t="e">
        <f>VLOOKUP(C214,Лист1!$A$2:$I$242,8,0)</f>
        <v>#N/A</v>
      </c>
    </row>
    <row r="215" spans="1:8" x14ac:dyDescent="0.25">
      <c r="A215" s="11" t="s">
        <v>10</v>
      </c>
      <c r="B215" s="11">
        <v>60</v>
      </c>
      <c r="C215" s="11" t="s">
        <v>269</v>
      </c>
      <c r="D215" s="11" t="s">
        <v>438</v>
      </c>
      <c r="E215" s="12">
        <v>191780.33</v>
      </c>
      <c r="F215" s="11" t="s">
        <v>433</v>
      </c>
      <c r="G215" s="11" t="s">
        <v>12</v>
      </c>
      <c r="H215" t="e">
        <f>VLOOKUP(C215,Лист1!$A$2:$I$242,8,0)</f>
        <v>#N/A</v>
      </c>
    </row>
    <row r="216" spans="1:8" x14ac:dyDescent="0.25">
      <c r="A216" s="11" t="s">
        <v>10</v>
      </c>
      <c r="B216" s="11">
        <v>44</v>
      </c>
      <c r="C216" s="11" t="s">
        <v>663</v>
      </c>
      <c r="D216" s="11" t="s">
        <v>664</v>
      </c>
      <c r="E216" s="12">
        <v>16525.419999999998</v>
      </c>
      <c r="F216" s="11" t="s">
        <v>435</v>
      </c>
      <c r="G216" s="11" t="s">
        <v>12</v>
      </c>
      <c r="H216" t="e">
        <f>VLOOKUP(C216,Лист1!$A$2:$I$242,8,0)</f>
        <v>#N/A</v>
      </c>
    </row>
    <row r="217" spans="1:8" x14ac:dyDescent="0.25">
      <c r="A217" s="11" t="s">
        <v>10</v>
      </c>
      <c r="B217" s="11">
        <v>44</v>
      </c>
      <c r="C217" s="11" t="s">
        <v>665</v>
      </c>
      <c r="D217" s="11" t="s">
        <v>604</v>
      </c>
      <c r="E217" s="13">
        <v>113.2</v>
      </c>
      <c r="F217" s="11" t="s">
        <v>435</v>
      </c>
      <c r="G217" s="11" t="s">
        <v>12</v>
      </c>
      <c r="H217" t="e">
        <f>VLOOKUP(C217,Лист1!$A$2:$I$242,8,0)</f>
        <v>#N/A</v>
      </c>
    </row>
    <row r="218" spans="1:8" x14ac:dyDescent="0.25">
      <c r="A218" s="11" t="s">
        <v>10</v>
      </c>
      <c r="B218" s="11">
        <v>44</v>
      </c>
      <c r="C218" s="11" t="s">
        <v>666</v>
      </c>
      <c r="D218" s="11" t="s">
        <v>634</v>
      </c>
      <c r="E218" s="13">
        <v>4.03</v>
      </c>
      <c r="F218" s="11" t="s">
        <v>435</v>
      </c>
      <c r="G218" s="11" t="s">
        <v>12</v>
      </c>
      <c r="H218" t="e">
        <f>VLOOKUP(C218,Лист1!$A$2:$I$242,8,0)</f>
        <v>#N/A</v>
      </c>
    </row>
    <row r="219" spans="1:8" x14ac:dyDescent="0.25">
      <c r="A219" s="11" t="s">
        <v>10</v>
      </c>
      <c r="B219" s="11">
        <v>60</v>
      </c>
      <c r="C219" s="11" t="s">
        <v>667</v>
      </c>
      <c r="D219" s="11" t="s">
        <v>480</v>
      </c>
      <c r="E219" s="12">
        <v>1568329.57</v>
      </c>
      <c r="F219" s="11" t="s">
        <v>433</v>
      </c>
      <c r="G219" s="11" t="s">
        <v>12</v>
      </c>
      <c r="H219" t="e">
        <f>VLOOKUP(C219,Лист1!$A$2:$I$242,8,0)</f>
        <v>#N/A</v>
      </c>
    </row>
    <row r="220" spans="1:8" x14ac:dyDescent="0.25">
      <c r="A220" s="11" t="s">
        <v>10</v>
      </c>
      <c r="B220" s="11">
        <v>60</v>
      </c>
      <c r="C220" s="11" t="s">
        <v>668</v>
      </c>
      <c r="D220" s="11" t="s">
        <v>480</v>
      </c>
      <c r="E220" s="12">
        <v>1568329.57</v>
      </c>
      <c r="F220" s="11" t="s">
        <v>433</v>
      </c>
      <c r="G220" s="11" t="s">
        <v>12</v>
      </c>
      <c r="H220" t="e">
        <f>VLOOKUP(C220,Лист1!$A$2:$I$242,8,0)</f>
        <v>#N/A</v>
      </c>
    </row>
    <row r="221" spans="1:8" x14ac:dyDescent="0.25">
      <c r="A221" s="11" t="s">
        <v>10</v>
      </c>
      <c r="B221" s="11">
        <v>60</v>
      </c>
      <c r="C221" s="11" t="s">
        <v>669</v>
      </c>
      <c r="D221" s="11" t="s">
        <v>557</v>
      </c>
      <c r="E221" s="12">
        <v>1194689.52</v>
      </c>
      <c r="F221" s="11" t="s">
        <v>433</v>
      </c>
      <c r="G221" s="11" t="s">
        <v>12</v>
      </c>
      <c r="H221" t="e">
        <f>VLOOKUP(C221,Лист1!$A$2:$I$242,8,0)</f>
        <v>#N/A</v>
      </c>
    </row>
    <row r="222" spans="1:8" x14ac:dyDescent="0.25">
      <c r="A222" s="11" t="s">
        <v>10</v>
      </c>
      <c r="B222" s="11">
        <v>60</v>
      </c>
      <c r="C222" s="11" t="s">
        <v>670</v>
      </c>
      <c r="D222" s="11" t="s">
        <v>610</v>
      </c>
      <c r="E222" s="12">
        <v>664480.91</v>
      </c>
      <c r="F222" s="11" t="s">
        <v>433</v>
      </c>
      <c r="G222" s="11" t="s">
        <v>12</v>
      </c>
      <c r="H222" t="e">
        <f>VLOOKUP(C222,Лист1!$A$2:$I$242,8,0)</f>
        <v>#N/A</v>
      </c>
    </row>
    <row r="223" spans="1:8" x14ac:dyDescent="0.25">
      <c r="A223" s="11" t="s">
        <v>10</v>
      </c>
      <c r="B223" s="11">
        <v>60</v>
      </c>
      <c r="C223" s="11" t="s">
        <v>671</v>
      </c>
      <c r="D223" s="11" t="s">
        <v>501</v>
      </c>
      <c r="E223" s="12">
        <v>403443.72</v>
      </c>
      <c r="F223" s="11" t="s">
        <v>433</v>
      </c>
      <c r="G223" s="11" t="s">
        <v>12</v>
      </c>
      <c r="H223" t="e">
        <f>VLOOKUP(C223,Лист1!$A$2:$I$242,8,0)</f>
        <v>#N/A</v>
      </c>
    </row>
    <row r="224" spans="1:8" x14ac:dyDescent="0.25">
      <c r="A224" s="11" t="s">
        <v>10</v>
      </c>
      <c r="B224" s="11">
        <v>44</v>
      </c>
      <c r="C224" s="11" t="s">
        <v>672</v>
      </c>
      <c r="D224" s="11" t="s">
        <v>501</v>
      </c>
      <c r="E224" s="12">
        <v>13004.24</v>
      </c>
      <c r="F224" s="11" t="s">
        <v>435</v>
      </c>
      <c r="G224" s="11" t="s">
        <v>12</v>
      </c>
      <c r="H224" t="e">
        <f>VLOOKUP(C224,Лист1!$A$2:$I$242,8,0)</f>
        <v>#N/A</v>
      </c>
    </row>
    <row r="225" spans="1:8" x14ac:dyDescent="0.25">
      <c r="A225" s="11" t="s">
        <v>10</v>
      </c>
      <c r="B225" s="11">
        <v>60</v>
      </c>
      <c r="C225" s="11" t="s">
        <v>673</v>
      </c>
      <c r="D225" s="11" t="s">
        <v>586</v>
      </c>
      <c r="E225" s="12">
        <v>671006.69999999995</v>
      </c>
      <c r="F225" s="11" t="s">
        <v>433</v>
      </c>
      <c r="G225" s="11" t="s">
        <v>12</v>
      </c>
      <c r="H225" t="e">
        <f>VLOOKUP(C225,Лист1!$A$2:$I$242,8,0)</f>
        <v>#N/A</v>
      </c>
    </row>
    <row r="226" spans="1:8" x14ac:dyDescent="0.25">
      <c r="A226" s="11" t="s">
        <v>10</v>
      </c>
      <c r="B226" s="11">
        <v>60</v>
      </c>
      <c r="C226" s="11" t="s">
        <v>674</v>
      </c>
      <c r="D226" s="11" t="s">
        <v>559</v>
      </c>
      <c r="E226" s="12">
        <v>11221.81</v>
      </c>
      <c r="F226" s="11" t="s">
        <v>433</v>
      </c>
      <c r="G226" s="11" t="s">
        <v>12</v>
      </c>
      <c r="H226" t="e">
        <f>VLOOKUP(C226,Лист1!$A$2:$I$242,8,0)</f>
        <v>#N/A</v>
      </c>
    </row>
    <row r="227" spans="1:8" x14ac:dyDescent="0.25">
      <c r="A227" s="11" t="s">
        <v>10</v>
      </c>
      <c r="B227" s="11">
        <v>44</v>
      </c>
      <c r="C227" s="11" t="s">
        <v>675</v>
      </c>
      <c r="D227" s="11" t="s">
        <v>559</v>
      </c>
      <c r="E227" s="12">
        <v>12127.12</v>
      </c>
      <c r="F227" s="11" t="s">
        <v>435</v>
      </c>
      <c r="G227" s="11" t="s">
        <v>12</v>
      </c>
      <c r="H227" t="e">
        <f>VLOOKUP(C227,Лист1!$A$2:$I$242,8,0)</f>
        <v>#N/A</v>
      </c>
    </row>
    <row r="228" spans="1:8" x14ac:dyDescent="0.25">
      <c r="A228" s="11" t="s">
        <v>10</v>
      </c>
      <c r="B228" s="11">
        <v>60</v>
      </c>
      <c r="C228" s="11" t="s">
        <v>676</v>
      </c>
      <c r="D228" s="11" t="s">
        <v>545</v>
      </c>
      <c r="E228" s="12">
        <v>659512.85</v>
      </c>
      <c r="F228" s="11" t="s">
        <v>433</v>
      </c>
      <c r="G228" s="11" t="s">
        <v>12</v>
      </c>
      <c r="H228" t="e">
        <f>VLOOKUP(C228,Лист1!$A$2:$I$242,8,0)</f>
        <v>#N/A</v>
      </c>
    </row>
    <row r="229" spans="1:8" x14ac:dyDescent="0.25">
      <c r="A229" s="11" t="s">
        <v>10</v>
      </c>
      <c r="B229" s="11">
        <v>44</v>
      </c>
      <c r="C229" s="11" t="s">
        <v>677</v>
      </c>
      <c r="D229" s="11" t="s">
        <v>545</v>
      </c>
      <c r="E229" s="12">
        <v>160148.13</v>
      </c>
      <c r="F229" s="11" t="s">
        <v>435</v>
      </c>
      <c r="G229" s="11" t="s">
        <v>12</v>
      </c>
      <c r="H229" t="e">
        <f>VLOOKUP(C229,Лист1!$A$2:$I$242,8,0)</f>
        <v>#N/A</v>
      </c>
    </row>
    <row r="230" spans="1:8" x14ac:dyDescent="0.25">
      <c r="A230" s="11" t="s">
        <v>10</v>
      </c>
      <c r="B230" s="11">
        <v>60</v>
      </c>
      <c r="C230" s="11" t="s">
        <v>678</v>
      </c>
      <c r="D230" s="11" t="s">
        <v>577</v>
      </c>
      <c r="E230" s="12">
        <v>661794.59</v>
      </c>
      <c r="F230" s="11" t="s">
        <v>433</v>
      </c>
      <c r="G230" s="11" t="s">
        <v>12</v>
      </c>
      <c r="H230" t="e">
        <f>VLOOKUP(C230,Лист1!$A$2:$I$242,8,0)</f>
        <v>#N/A</v>
      </c>
    </row>
    <row r="231" spans="1:8" x14ac:dyDescent="0.25">
      <c r="A231" s="11" t="s">
        <v>10</v>
      </c>
      <c r="B231" s="11">
        <v>60</v>
      </c>
      <c r="C231" s="11" t="s">
        <v>679</v>
      </c>
      <c r="D231" s="11" t="s">
        <v>567</v>
      </c>
      <c r="E231" s="12">
        <v>1974162.14</v>
      </c>
      <c r="F231" s="11" t="s">
        <v>433</v>
      </c>
      <c r="G231" s="11" t="s">
        <v>12</v>
      </c>
      <c r="H231" t="e">
        <f>VLOOKUP(C231,Лист1!$A$2:$I$242,8,0)</f>
        <v>#N/A</v>
      </c>
    </row>
    <row r="232" spans="1:8" x14ac:dyDescent="0.25">
      <c r="A232" s="11" t="s">
        <v>10</v>
      </c>
      <c r="B232" s="11">
        <v>60</v>
      </c>
      <c r="C232" s="11" t="s">
        <v>680</v>
      </c>
      <c r="D232" s="11" t="s">
        <v>559</v>
      </c>
      <c r="E232" s="12">
        <v>516138.68</v>
      </c>
      <c r="F232" s="11" t="s">
        <v>433</v>
      </c>
      <c r="G232" s="11" t="s">
        <v>12</v>
      </c>
      <c r="H232" t="e">
        <f>VLOOKUP(C232,Лист1!$A$2:$I$242,8,0)</f>
        <v>#N/A</v>
      </c>
    </row>
    <row r="233" spans="1:8" x14ac:dyDescent="0.25">
      <c r="A233" s="11" t="s">
        <v>10</v>
      </c>
      <c r="B233" s="11">
        <v>44</v>
      </c>
      <c r="C233" s="11" t="s">
        <v>681</v>
      </c>
      <c r="D233" s="11" t="s">
        <v>559</v>
      </c>
      <c r="E233" s="12">
        <v>12640.76</v>
      </c>
      <c r="F233" s="11" t="s">
        <v>435</v>
      </c>
      <c r="G233" s="11" t="s">
        <v>12</v>
      </c>
      <c r="H233" t="e">
        <f>VLOOKUP(C233,Лист1!$A$2:$I$242,8,0)</f>
        <v>#N/A</v>
      </c>
    </row>
    <row r="234" spans="1:8" x14ac:dyDescent="0.25">
      <c r="A234" s="11" t="s">
        <v>10</v>
      </c>
      <c r="B234" s="11">
        <v>60</v>
      </c>
      <c r="C234" s="11" t="s">
        <v>682</v>
      </c>
      <c r="D234" s="11" t="s">
        <v>586</v>
      </c>
      <c r="E234" s="12">
        <v>438135.59</v>
      </c>
      <c r="F234" s="11" t="s">
        <v>433</v>
      </c>
      <c r="G234" s="11" t="s">
        <v>12</v>
      </c>
      <c r="H234" t="e">
        <f>VLOOKUP(C234,Лист1!$A$2:$I$242,8,0)</f>
        <v>#N/A</v>
      </c>
    </row>
    <row r="235" spans="1:8" x14ac:dyDescent="0.25">
      <c r="A235" s="11" t="s">
        <v>10</v>
      </c>
      <c r="B235" s="11">
        <v>60</v>
      </c>
      <c r="C235" s="11" t="s">
        <v>683</v>
      </c>
      <c r="D235" s="11" t="s">
        <v>586</v>
      </c>
      <c r="E235" s="12">
        <v>458050.85</v>
      </c>
      <c r="F235" s="11" t="s">
        <v>433</v>
      </c>
      <c r="G235" s="11" t="s">
        <v>12</v>
      </c>
      <c r="H235" t="e">
        <f>VLOOKUP(C235,Лист1!$A$2:$I$242,8,0)</f>
        <v>#N/A</v>
      </c>
    </row>
    <row r="236" spans="1:8" x14ac:dyDescent="0.25">
      <c r="A236" s="11" t="s">
        <v>10</v>
      </c>
      <c r="B236" s="11">
        <v>44</v>
      </c>
      <c r="C236" s="11" t="s">
        <v>684</v>
      </c>
      <c r="D236" s="11" t="s">
        <v>606</v>
      </c>
      <c r="E236" s="12">
        <v>7646.68</v>
      </c>
      <c r="F236" s="11" t="s">
        <v>435</v>
      </c>
      <c r="G236" s="11" t="s">
        <v>12</v>
      </c>
      <c r="H236" t="e">
        <f>VLOOKUP(C236,Лист1!$A$2:$I$242,8,0)</f>
        <v>#N/A</v>
      </c>
    </row>
    <row r="237" spans="1:8" x14ac:dyDescent="0.25">
      <c r="A237" s="11" t="s">
        <v>10</v>
      </c>
      <c r="B237" s="11">
        <v>44</v>
      </c>
      <c r="C237" s="11" t="s">
        <v>685</v>
      </c>
      <c r="D237" s="11" t="s">
        <v>686</v>
      </c>
      <c r="E237" s="12">
        <v>8277.2199999999993</v>
      </c>
      <c r="F237" s="11" t="s">
        <v>435</v>
      </c>
      <c r="G237" s="11" t="s">
        <v>12</v>
      </c>
      <c r="H237" t="e">
        <f>VLOOKUP(C237,Лист1!$A$2:$I$242,8,0)</f>
        <v>#N/A</v>
      </c>
    </row>
    <row r="238" spans="1:8" x14ac:dyDescent="0.25">
      <c r="A238" s="11" t="s">
        <v>10</v>
      </c>
      <c r="B238" s="11">
        <v>44</v>
      </c>
      <c r="C238" s="11" t="s">
        <v>687</v>
      </c>
      <c r="D238" s="11" t="s">
        <v>688</v>
      </c>
      <c r="E238" s="13">
        <v>892.98</v>
      </c>
      <c r="F238" s="11" t="s">
        <v>435</v>
      </c>
      <c r="G238" s="11" t="s">
        <v>12</v>
      </c>
      <c r="H238" t="e">
        <f>VLOOKUP(C238,Лист1!$A$2:$I$242,8,0)</f>
        <v>#N/A</v>
      </c>
    </row>
    <row r="239" spans="1:8" x14ac:dyDescent="0.25">
      <c r="A239" s="11" t="s">
        <v>10</v>
      </c>
      <c r="B239" s="11">
        <v>44</v>
      </c>
      <c r="C239" s="11" t="s">
        <v>689</v>
      </c>
      <c r="D239" s="11" t="s">
        <v>690</v>
      </c>
      <c r="E239" s="13">
        <v>237.81</v>
      </c>
      <c r="F239" s="11" t="s">
        <v>435</v>
      </c>
      <c r="G239" s="11" t="s">
        <v>12</v>
      </c>
      <c r="H239" t="e">
        <f>VLOOKUP(C239,Лист1!$A$2:$I$242,8,0)</f>
        <v>#N/A</v>
      </c>
    </row>
    <row r="240" spans="1:8" x14ac:dyDescent="0.25">
      <c r="A240" s="11" t="s">
        <v>10</v>
      </c>
      <c r="B240" s="11">
        <v>44</v>
      </c>
      <c r="C240" s="11" t="s">
        <v>691</v>
      </c>
      <c r="D240" s="11" t="s">
        <v>692</v>
      </c>
      <c r="E240" s="12">
        <v>4328.68</v>
      </c>
      <c r="F240" s="11" t="s">
        <v>435</v>
      </c>
      <c r="G240" s="11" t="s">
        <v>12</v>
      </c>
      <c r="H240" t="e">
        <f>VLOOKUP(C240,Лист1!$A$2:$I$242,8,0)</f>
        <v>#N/A</v>
      </c>
    </row>
    <row r="241" spans="1:8" x14ac:dyDescent="0.25">
      <c r="A241" s="11" t="s">
        <v>10</v>
      </c>
      <c r="B241" s="11">
        <v>44</v>
      </c>
      <c r="C241" s="11" t="s">
        <v>693</v>
      </c>
      <c r="D241" s="11" t="s">
        <v>690</v>
      </c>
      <c r="E241" s="13">
        <v>145.58000000000001</v>
      </c>
      <c r="F241" s="11" t="s">
        <v>435</v>
      </c>
      <c r="G241" s="11" t="s">
        <v>12</v>
      </c>
      <c r="H241" t="e">
        <f>VLOOKUP(C241,Лист1!$A$2:$I$242,8,0)</f>
        <v>#N/A</v>
      </c>
    </row>
    <row r="242" spans="1:8" x14ac:dyDescent="0.25">
      <c r="A242" s="11" t="s">
        <v>10</v>
      </c>
      <c r="B242" s="11">
        <v>44</v>
      </c>
      <c r="C242" s="11" t="s">
        <v>694</v>
      </c>
      <c r="D242" s="11" t="s">
        <v>432</v>
      </c>
      <c r="E242" s="12">
        <v>48346.79</v>
      </c>
      <c r="F242" s="11" t="s">
        <v>435</v>
      </c>
      <c r="G242" s="11" t="s">
        <v>12</v>
      </c>
      <c r="H242" t="e">
        <f>VLOOKUP(C242,Лист1!$A$2:$I$242,8,0)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2013-10-05T08:42:33Z</dcterms:modified>
</cp:coreProperties>
</file>