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3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5" i="1" l="1"/>
  <c r="G5" i="1" s="1"/>
  <c r="D13" i="1"/>
  <c r="D14" i="1"/>
  <c r="D15" i="1"/>
  <c r="D16" i="1"/>
  <c r="D17" i="1"/>
  <c r="D18" i="1"/>
  <c r="D19" i="1"/>
  <c r="D20" i="1"/>
  <c r="D21" i="1"/>
  <c r="D22" i="1"/>
  <c r="C25" i="1"/>
  <c r="D6" i="1"/>
  <c r="D7" i="1"/>
  <c r="D8" i="1"/>
  <c r="D9" i="1"/>
  <c r="D10" i="1"/>
  <c r="D11" i="1"/>
  <c r="D12" i="1"/>
  <c r="D5" i="1"/>
  <c r="F6" i="1" l="1"/>
  <c r="H5" i="1"/>
  <c r="I5" i="1" s="1"/>
  <c r="J5" i="1" s="1"/>
  <c r="F7" i="1" l="1"/>
  <c r="G6" i="1"/>
  <c r="H6" i="1" s="1"/>
  <c r="I6" i="1" l="1"/>
  <c r="J6" i="1" s="1"/>
  <c r="G7" i="1"/>
  <c r="F8" i="1"/>
  <c r="G8" i="1" l="1"/>
  <c r="F9" i="1"/>
  <c r="F10" i="1" s="1"/>
  <c r="H7" i="1"/>
  <c r="I7" i="1" l="1"/>
  <c r="J7" i="1" s="1"/>
  <c r="G9" i="1"/>
  <c r="G10" i="1" s="1"/>
  <c r="F11" i="1"/>
  <c r="F12" i="1" s="1"/>
  <c r="H8" i="1"/>
  <c r="I8" i="1" s="1"/>
  <c r="J8" i="1" s="1"/>
  <c r="H10" i="1" l="1"/>
  <c r="I10" i="1" s="1"/>
  <c r="G11" i="1"/>
  <c r="G12" i="1" s="1"/>
  <c r="H9" i="1"/>
  <c r="I9" i="1" s="1"/>
  <c r="F13" i="1"/>
  <c r="H12" i="1" l="1"/>
  <c r="I12" i="1" s="1"/>
  <c r="J12" i="1" s="1"/>
  <c r="F14" i="1"/>
  <c r="G13" i="1"/>
  <c r="H13" i="1" s="1"/>
  <c r="I13" i="1" s="1"/>
  <c r="J9" i="1"/>
  <c r="H11" i="1"/>
  <c r="J10" i="1"/>
  <c r="F15" i="1"/>
  <c r="J13" i="1" l="1"/>
  <c r="F16" i="1"/>
  <c r="G14" i="1"/>
  <c r="H14" i="1" s="1"/>
  <c r="I14" i="1" s="1"/>
  <c r="I11" i="1"/>
  <c r="J11" i="1" s="1"/>
  <c r="J14" i="1" l="1"/>
  <c r="G15" i="1"/>
  <c r="G16" i="1" s="1"/>
  <c r="F17" i="1"/>
  <c r="F18" i="1" l="1"/>
  <c r="G17" i="1"/>
  <c r="H15" i="1"/>
  <c r="H16" i="1" s="1"/>
  <c r="I16" i="1" s="1"/>
  <c r="J16" i="1" s="1"/>
  <c r="H17" i="1" l="1"/>
  <c r="I17" i="1" s="1"/>
  <c r="J17" i="1" s="1"/>
  <c r="I15" i="1"/>
  <c r="J15" i="1" s="1"/>
  <c r="F19" i="1"/>
  <c r="G18" i="1"/>
  <c r="H18" i="1" l="1"/>
  <c r="I18" i="1" s="1"/>
  <c r="J18" i="1" s="1"/>
  <c r="F20" i="1"/>
  <c r="F21" i="1" s="1"/>
  <c r="G19" i="1"/>
  <c r="G20" i="1" l="1"/>
  <c r="F22" i="1"/>
  <c r="G21" i="1"/>
  <c r="F2" i="1"/>
  <c r="H19" i="1"/>
  <c r="H20" i="1" l="1"/>
  <c r="H21" i="1" s="1"/>
  <c r="I19" i="1"/>
  <c r="I20" i="1" s="1"/>
  <c r="G22" i="1"/>
  <c r="G2" i="1" s="1"/>
  <c r="G1" i="1" s="1"/>
  <c r="I21" i="1" l="1"/>
  <c r="J19" i="1"/>
  <c r="J20" i="1" s="1"/>
  <c r="H22" i="1"/>
  <c r="J21" i="1" l="1"/>
  <c r="H2" i="1"/>
  <c r="H1" i="1" s="1"/>
  <c r="I22" i="1"/>
  <c r="I2" i="1" s="1"/>
  <c r="I1" i="1" s="1"/>
  <c r="J22" i="1" l="1"/>
  <c r="F25" i="1" l="1"/>
  <c r="J2" i="1"/>
</calcChain>
</file>

<file path=xl/sharedStrings.xml><?xml version="1.0" encoding="utf-8"?>
<sst xmlns="http://schemas.openxmlformats.org/spreadsheetml/2006/main" count="3" uniqueCount="3">
  <si>
    <t>Data</t>
  </si>
  <si>
    <t>Время на производство, min</t>
  </si>
  <si>
    <t>Индекс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</si>
</sst>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;;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164" fontId="0" fillId="0" borderId="0" xfId="0" applyNumberFormat="1"/>
    <xf numFmtId="1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/>
    </xf>
    <xf numFmtId="14" fontId="0" fillId="5" borderId="1" xfId="0" applyNumberFormat="1" applyFill="1" applyBorder="1" applyAlignment="1">
      <alignment horizontal="center" vertical="center" shrinkToFit="1"/>
    </xf>
    <xf numFmtId="0" fontId="0" fillId="5" borderId="0" xfId="0" applyFill="1"/>
    <xf numFmtId="165" fontId="0" fillId="5" borderId="0" xfId="0" applyNumberFormat="1" applyFill="1"/>
    <xf numFmtId="1" fontId="0" fillId="0" borderId="0" xfId="0" applyNumberFormat="1"/>
    <xf numFmtId="0" fontId="0" fillId="6" borderId="0" xfId="0" applyFill="1"/>
  </cellXfs>
  <cellStyles count="2">
    <cellStyle name="Normalny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F6" sqref="F6"/>
    </sheetView>
  </sheetViews>
  <sheetFormatPr defaultRowHeight="15" x14ac:dyDescent="0.25"/>
  <cols>
    <col min="2" max="2" width="18.5703125" customWidth="1"/>
    <col min="3" max="4" width="14.42578125" customWidth="1"/>
    <col min="6" max="10" width="9.7109375" customWidth="1"/>
  </cols>
  <sheetData>
    <row r="1" spans="2:10" x14ac:dyDescent="0.25">
      <c r="G1">
        <f>G2-1380</f>
        <v>0</v>
      </c>
      <c r="H1">
        <f>H2-1380</f>
        <v>0</v>
      </c>
      <c r="I1">
        <f>I2-1380</f>
        <v>0</v>
      </c>
    </row>
    <row r="2" spans="2:10" x14ac:dyDescent="0.25">
      <c r="E2" s="14">
        <v>1380</v>
      </c>
      <c r="F2">
        <f>SUM(F4:F24)</f>
        <v>1380</v>
      </c>
      <c r="G2">
        <f>SUM(G4:G26)</f>
        <v>1380</v>
      </c>
      <c r="H2">
        <f t="shared" ref="H2:J2" si="0">SUM(H4:H26)</f>
        <v>1380</v>
      </c>
      <c r="I2">
        <f t="shared" si="0"/>
        <v>1380</v>
      </c>
      <c r="J2" s="13">
        <f t="shared" si="0"/>
        <v>803.92369143899759</v>
      </c>
    </row>
    <row r="3" spans="2:10" ht="45" x14ac:dyDescent="0.25">
      <c r="B3" s="1" t="s">
        <v>2</v>
      </c>
      <c r="C3" s="2" t="s">
        <v>1</v>
      </c>
      <c r="D3" s="3" t="s">
        <v>0</v>
      </c>
      <c r="F3" s="10">
        <v>41518</v>
      </c>
      <c r="G3" s="10">
        <v>41519</v>
      </c>
      <c r="H3" s="10">
        <v>41520</v>
      </c>
      <c r="I3" s="10">
        <v>41521</v>
      </c>
      <c r="J3" s="10">
        <v>41522</v>
      </c>
    </row>
    <row r="4" spans="2:10" x14ac:dyDescent="0.25">
      <c r="B4" s="1"/>
      <c r="C4" s="2"/>
      <c r="D4" s="3"/>
      <c r="F4" s="11"/>
      <c r="G4" s="11"/>
      <c r="H4" s="11"/>
      <c r="I4" s="11"/>
      <c r="J4" s="11"/>
    </row>
    <row r="5" spans="2:10" x14ac:dyDescent="0.25">
      <c r="B5" s="1">
        <v>1</v>
      </c>
      <c r="C5" s="8">
        <v>239.75747238966204</v>
      </c>
      <c r="D5" s="5">
        <f>CEILING(SUM($C$4:C5)/1380,1)+("01.09.2013")-1</f>
        <v>41518</v>
      </c>
      <c r="F5" s="12">
        <f>IF(SUM($E5:E5)&lt;$C5,MIN($C5-SUM($E5:E5),$E$2-SUM(F$4:F4)),)</f>
        <v>239.75747238966204</v>
      </c>
      <c r="G5" s="12">
        <f>IF(SUM($E5:F5)&lt;$C5,MIN($C5-SUM($E5:F5),$E$2-SUM(G$4:G4)),)</f>
        <v>0</v>
      </c>
      <c r="H5" s="12">
        <f>IF(SUM($E5:G5)&lt;$C5,MIN($C5-SUM($E5:G5),$E$2-SUM(H$4:H4)),)</f>
        <v>0</v>
      </c>
      <c r="I5" s="12">
        <f>IF(SUM($E5:H5)&lt;$C5,MIN($C5-SUM($E5:H5),$E$2-SUM(I$4:I4)),)</f>
        <v>0</v>
      </c>
      <c r="J5" s="12">
        <f>IF(SUM($E5:I5)&lt;$C5,MIN($C5-SUM($E5:I5),$E$2-SUM(J$4:J4)),)</f>
        <v>0</v>
      </c>
    </row>
    <row r="6" spans="2:10" x14ac:dyDescent="0.25">
      <c r="B6" s="1">
        <v>2</v>
      </c>
      <c r="C6" s="8">
        <v>205.50640490542463</v>
      </c>
      <c r="D6" s="5">
        <f>CEILING(SUM($C$4:C6)/1380,1)+("01.09.2013")-1</f>
        <v>41518</v>
      </c>
      <c r="F6" s="12">
        <f>IF(SUM($E6:E6)&lt;$C6,MIN($C6-SUM($E6:E6),$E$2-SUM(F$4:F5)),)</f>
        <v>205.50640490542463</v>
      </c>
      <c r="G6" s="12">
        <f>IF(SUM($E6:F6)&lt;$C6,MIN($C6-SUM($E6:F6),$E$2-SUM(G$4:G5)),)</f>
        <v>0</v>
      </c>
      <c r="H6" s="12">
        <f>IF(SUM($E6:G6)&lt;$C6,MIN($C6-SUM($E6:G6),$E$2-SUM(H$4:H5)),)</f>
        <v>0</v>
      </c>
      <c r="I6" s="12">
        <f>IF(SUM($E6:H6)&lt;$C6,MIN($C6-SUM($E6:H6),$E$2-SUM(I$4:I5)),)</f>
        <v>0</v>
      </c>
      <c r="J6" s="12">
        <f>IF(SUM($E6:I6)&lt;$C6,MIN($C6-SUM($E6:I6),$E$2-SUM(J$4:J5)),)</f>
        <v>0</v>
      </c>
    </row>
    <row r="7" spans="2:10" x14ac:dyDescent="0.25">
      <c r="B7" s="1">
        <v>3</v>
      </c>
      <c r="C7" s="8">
        <v>272.90725889281453</v>
      </c>
      <c r="D7" s="5">
        <f>CEILING(SUM($C$4:C7)/1380,1)+("01.09.2013")-1</f>
        <v>41518</v>
      </c>
      <c r="F7" s="12">
        <f>IF(SUM($E7:E7)&lt;$C7,MIN($C7-SUM($E7:E7),$E$2-SUM(F$4:F6)),)</f>
        <v>272.90725889281453</v>
      </c>
      <c r="G7" s="12">
        <f>IF(SUM($E7:F7)&lt;$C7,MIN($C7-SUM($E7:F7),$E$2-SUM(G$4:G6)),)</f>
        <v>0</v>
      </c>
      <c r="H7" s="12">
        <f>IF(SUM($E7:G7)&lt;$C7,MIN($C7-SUM($E7:G7),$E$2-SUM(H$4:H6)),)</f>
        <v>0</v>
      </c>
      <c r="I7" s="12">
        <f>IF(SUM($E7:H7)&lt;$C7,MIN($C7-SUM($E7:H7),$E$2-SUM(I$4:I6)),)</f>
        <v>0</v>
      </c>
      <c r="J7" s="12">
        <f>IF(SUM($E7:I7)&lt;$C7,MIN($C7-SUM($E7:I7),$E$2-SUM(J$4:J6)),)</f>
        <v>0</v>
      </c>
    </row>
    <row r="8" spans="2:10" x14ac:dyDescent="0.25">
      <c r="B8" s="1">
        <v>4</v>
      </c>
      <c r="C8" s="8">
        <v>988.22164186475845</v>
      </c>
      <c r="D8" s="7">
        <f>CEILING(SUM($C$4:C8)/1380,1)+("01.09.2013")-1</f>
        <v>41519</v>
      </c>
      <c r="F8" s="12">
        <f>IF(SUM($E8:E8)&lt;$C8,MIN($C8-SUM($E8:E8),$E$2-SUM(F$4:F7)),)</f>
        <v>661.8288638120988</v>
      </c>
      <c r="G8" s="12">
        <f>IF(SUM($E8:F8)&lt;$C8,MIN($C8-SUM($E8:F8),$E$2-SUM(G$4:G7)),)</f>
        <v>326.39277805265965</v>
      </c>
      <c r="H8" s="12">
        <f>IF(SUM($E8:G8)&lt;$C8,MIN($C8-SUM($E8:G8),$E$2-SUM(H$4:H7)),)</f>
        <v>0</v>
      </c>
      <c r="I8" s="12">
        <f>IF(SUM($E8:H8)&lt;$C8,MIN($C8-SUM($E8:H8),$E$2-SUM(I$4:I7)),)</f>
        <v>0</v>
      </c>
      <c r="J8" s="12">
        <f>IF(SUM($E8:I8)&lt;$C8,MIN($C8-SUM($E8:I8),$E$2-SUM(J$4:J7)),)</f>
        <v>0</v>
      </c>
    </row>
    <row r="9" spans="2:10" x14ac:dyDescent="0.25">
      <c r="B9" s="1">
        <v>5</v>
      </c>
      <c r="C9" s="4">
        <v>215.1475041807596</v>
      </c>
      <c r="D9" s="9">
        <f>CEILING(SUM($C$4:C9)/1380,1)+("01.09.2013")-1</f>
        <v>41519</v>
      </c>
      <c r="F9" s="12">
        <f>IF(SUM($E9:E9)&lt;$C9,MIN($C9-SUM($E9:E9),$E$2-SUM(F$4:F8)),)</f>
        <v>0</v>
      </c>
      <c r="G9" s="12">
        <f>IF(SUM($E9:F9)&lt;$C9,MIN($C9-SUM($E9:F9),$E$2-SUM(G$4:G8)),)</f>
        <v>215.1475041807596</v>
      </c>
      <c r="H9" s="12">
        <f>IF(SUM($E9:G9)&lt;$C9,MIN($C9-SUM($E9:G9),$E$2-SUM(H$4:H8)),)</f>
        <v>0</v>
      </c>
      <c r="I9" s="12">
        <f>IF(SUM($E9:H9)&lt;$C9,MIN($C9-SUM($E9:H9),$E$2-SUM(I$4:I8)),)</f>
        <v>0</v>
      </c>
      <c r="J9" s="12">
        <f>IF(SUM($E9:I9)&lt;$C9,MIN($C9-SUM($E9:I9),$E$2-SUM(J$4:J8)),)</f>
        <v>0</v>
      </c>
    </row>
    <row r="10" spans="2:10" x14ac:dyDescent="0.25">
      <c r="B10" s="1">
        <v>6</v>
      </c>
      <c r="C10" s="4">
        <v>155.30437875230803</v>
      </c>
      <c r="D10" s="5">
        <f>CEILING(SUM($C$4:C10)/1380,1)+("01.09.2013")-1</f>
        <v>41519</v>
      </c>
      <c r="F10" s="12">
        <f>IF(SUM($E10:E10)&lt;$C10,MIN($C10-SUM($E10:E10),$E$2-SUM(F$4:F9)),)</f>
        <v>0</v>
      </c>
      <c r="G10" s="12">
        <f>IF(SUM($E10:F10)&lt;$C10,MIN($C10-SUM($E10:F10),$E$2-SUM(G$4:G9)),)</f>
        <v>155.30437875230803</v>
      </c>
      <c r="H10" s="12">
        <f>IF(SUM($E10:G10)&lt;$C10,MIN($C10-SUM($E10:G10),$E$2-SUM(H$4:H9)),)</f>
        <v>0</v>
      </c>
      <c r="I10" s="12">
        <f>IF(SUM($E10:H10)&lt;$C10,MIN($C10-SUM($E10:H10),$E$2-SUM(I$4:I9)),)</f>
        <v>0</v>
      </c>
      <c r="J10" s="12">
        <f>IF(SUM($E10:I10)&lt;$C10,MIN($C10-SUM($E10:I10),$E$2-SUM(J$4:J9)),)</f>
        <v>0</v>
      </c>
    </row>
    <row r="11" spans="2:10" x14ac:dyDescent="0.25">
      <c r="B11" s="1">
        <v>7</v>
      </c>
      <c r="C11" s="4">
        <v>177.00426993694975</v>
      </c>
      <c r="D11" s="5">
        <f>CEILING(SUM($C$4:C11)/1380,1)+("01.09.2013")-1</f>
        <v>41519</v>
      </c>
      <c r="F11" s="12">
        <f>IF(SUM($E11:E11)&lt;$C11,MIN($C11-SUM($E11:E11),$E$2-SUM(F$4:F10)),)</f>
        <v>0</v>
      </c>
      <c r="G11" s="12">
        <f>IF(SUM($E11:F11)&lt;$C11,MIN($C11-SUM($E11:F11),$E$2-SUM(G$4:G10)),)</f>
        <v>177.00426993694975</v>
      </c>
      <c r="H11" s="12">
        <f>IF(SUM($E11:G11)&lt;$C11,MIN($C11-SUM($E11:G11),$E$2-SUM(H$4:H10)),)</f>
        <v>0</v>
      </c>
      <c r="I11" s="12">
        <f>IF(SUM($E11:H11)&lt;$C11,MIN($C11-SUM($E11:H11),$E$2-SUM(I$4:I10)),)</f>
        <v>0</v>
      </c>
      <c r="J11" s="12">
        <f>IF(SUM($E11:I11)&lt;$C11,MIN($C11-SUM($E11:I11),$E$2-SUM(J$4:J10)),)</f>
        <v>0</v>
      </c>
    </row>
    <row r="12" spans="2:10" x14ac:dyDescent="0.25">
      <c r="B12" s="1">
        <v>8</v>
      </c>
      <c r="C12" s="4">
        <v>177.00426993694975</v>
      </c>
      <c r="D12" s="5">
        <f>CEILING(SUM($C$4:C12)/1380,1)+("01.09.2013")-1</f>
        <v>41519</v>
      </c>
      <c r="F12" s="12">
        <f>IF(SUM($E12:E12)&lt;$C12,MIN($C12-SUM($E12:E12),$E$2-SUM(F$4:F11)),)</f>
        <v>0</v>
      </c>
      <c r="G12" s="12">
        <f>IF(SUM($E12:F12)&lt;$C12,MIN($C12-SUM($E12:F12),$E$2-SUM(G$4:G11)),)</f>
        <v>177.00426993694975</v>
      </c>
      <c r="H12" s="12">
        <f>IF(SUM($E12:G12)&lt;$C12,MIN($C12-SUM($E12:G12),$E$2-SUM(H$4:H11)),)</f>
        <v>0</v>
      </c>
      <c r="I12" s="12">
        <f>IF(SUM($E12:H12)&lt;$C12,MIN($C12-SUM($E12:H12),$E$2-SUM(I$4:I11)),)</f>
        <v>0</v>
      </c>
      <c r="J12" s="12">
        <f>IF(SUM($E12:I12)&lt;$C12,MIN($C12-SUM($E12:I12),$E$2-SUM(J$4:J11)),)</f>
        <v>0</v>
      </c>
    </row>
    <row r="13" spans="2:10" x14ac:dyDescent="0.25">
      <c r="B13" s="1">
        <v>9</v>
      </c>
      <c r="C13" s="4">
        <v>263.11097455641379</v>
      </c>
      <c r="D13" s="5">
        <f>CEILING(SUM($C$4:C13)/1380,1)+("01.09.2013")-1</f>
        <v>41519</v>
      </c>
      <c r="F13" s="12">
        <f>IF(SUM($E13:E13)&lt;$C13,MIN($C13-SUM($E13:E13),$E$2-SUM(F$4:F12)),)</f>
        <v>0</v>
      </c>
      <c r="G13" s="12">
        <f>IF(SUM($E13:F13)&lt;$C13,MIN($C13-SUM($E13:F13),$E$2-SUM(G$4:G12)),)</f>
        <v>263.11097455641379</v>
      </c>
      <c r="H13" s="12">
        <f>IF(SUM($E13:G13)&lt;$C13,MIN($C13-SUM($E13:G13),$E$2-SUM(H$4:H12)),)</f>
        <v>0</v>
      </c>
      <c r="I13" s="12">
        <f>IF(SUM($E13:H13)&lt;$C13,MIN($C13-SUM($E13:H13),$E$2-SUM(I$4:I12)),)</f>
        <v>0</v>
      </c>
      <c r="J13" s="12">
        <f>IF(SUM($E13:I13)&lt;$C13,MIN($C13-SUM($E13:I13),$E$2-SUM(J$4:J12)),)</f>
        <v>0</v>
      </c>
    </row>
    <row r="14" spans="2:10" x14ac:dyDescent="0.25">
      <c r="B14" s="1">
        <v>10</v>
      </c>
      <c r="C14" s="4">
        <v>273.960920148735</v>
      </c>
      <c r="D14" s="5">
        <f>CEILING(SUM($C$4:C14)/1380,1)+("01.09.2013")-1</f>
        <v>41520</v>
      </c>
      <c r="F14" s="12">
        <f>IF(SUM($E14:E14)&lt;$C14,MIN($C14-SUM($E14:E14),$E$2-SUM(F$4:F13)),)</f>
        <v>0</v>
      </c>
      <c r="G14" s="12">
        <f>IF(SUM($E14:F14)&lt;$C14,MIN($C14-SUM($E14:F14),$E$2-SUM(G$4:G13)),)</f>
        <v>66.035824583959538</v>
      </c>
      <c r="H14" s="12">
        <f>IF(SUM($E14:G14)&lt;$C14,MIN($C14-SUM($E14:G14),$E$2-SUM(H$4:H13)),)</f>
        <v>207.92509556477546</v>
      </c>
      <c r="I14" s="12">
        <f>IF(SUM($E14:H14)&lt;$C14,MIN($C14-SUM($E14:H14),$E$2-SUM(I$4:I13)),)</f>
        <v>0</v>
      </c>
      <c r="J14" s="12">
        <f>IF(SUM($E14:I14)&lt;$C14,MIN($C14-SUM($E14:I14),$E$2-SUM(J$4:J13)),)</f>
        <v>0</v>
      </c>
    </row>
    <row r="15" spans="2:10" x14ac:dyDescent="0.25">
      <c r="B15" s="1">
        <v>11</v>
      </c>
      <c r="C15" s="4">
        <v>306.30289888996703</v>
      </c>
      <c r="D15" s="5">
        <f>CEILING(SUM($C$4:C15)/1380,1)+("01.09.2013")-1</f>
        <v>41520</v>
      </c>
      <c r="F15" s="12">
        <f>IF(SUM($E15:E15)&lt;$C15,MIN($C15-SUM($E15:E15),$E$2-SUM(F$4:F14)),)</f>
        <v>0</v>
      </c>
      <c r="G15" s="12">
        <f>IF(SUM($E15:F15)&lt;$C15,MIN($C15-SUM($E15:F15),$E$2-SUM(G$4:G14)),)</f>
        <v>0</v>
      </c>
      <c r="H15" s="12">
        <f>IF(SUM($E15:G15)&lt;$C15,MIN($C15-SUM($E15:G15),$E$2-SUM(H$4:H14)),)</f>
        <v>306.30289888996703</v>
      </c>
      <c r="I15" s="12">
        <f>IF(SUM($E15:H15)&lt;$C15,MIN($C15-SUM($E15:H15),$E$2-SUM(I$4:I14)),)</f>
        <v>0</v>
      </c>
      <c r="J15" s="12">
        <f>IF(SUM($E15:I15)&lt;$C15,MIN($C15-SUM($E15:I15),$E$2-SUM(J$4:J14)),)</f>
        <v>0</v>
      </c>
    </row>
    <row r="16" spans="2:10" x14ac:dyDescent="0.25">
      <c r="B16" s="1">
        <v>12</v>
      </c>
      <c r="C16" s="4">
        <v>338.64487763119803</v>
      </c>
      <c r="D16" s="5">
        <f>CEILING(SUM($C$4:C16)/1380,1)+("01.09.2013")-1</f>
        <v>41520</v>
      </c>
      <c r="F16" s="12">
        <f>IF(SUM($E16:E16)&lt;$C16,MIN($C16-SUM($E16:E16),$E$2-SUM(F$4:F15)),)</f>
        <v>0</v>
      </c>
      <c r="G16" s="12">
        <f>IF(SUM($E16:F16)&lt;$C16,MIN($C16-SUM($E16:F16),$E$2-SUM(G$4:G15)),)</f>
        <v>0</v>
      </c>
      <c r="H16" s="12">
        <f>IF(SUM($E16:G16)&lt;$C16,MIN($C16-SUM($E16:G16),$E$2-SUM(H$4:H15)),)</f>
        <v>338.64487763119803</v>
      </c>
      <c r="I16" s="12">
        <f>IF(SUM($E16:H16)&lt;$C16,MIN($C16-SUM($E16:H16),$E$2-SUM(I$4:I15)),)</f>
        <v>0</v>
      </c>
      <c r="J16" s="12">
        <f>IF(SUM($E16:I16)&lt;$C16,MIN($C16-SUM($E16:I16),$E$2-SUM(J$4:J15)),)</f>
        <v>0</v>
      </c>
    </row>
    <row r="17" spans="2:10" x14ac:dyDescent="0.25">
      <c r="B17" s="1">
        <v>13</v>
      </c>
      <c r="C17" s="4">
        <v>370.98685637243</v>
      </c>
      <c r="D17" s="5">
        <f>CEILING(SUM($C$4:C17)/1380,1)+("01.09.2013")-1</f>
        <v>41520</v>
      </c>
      <c r="F17" s="12">
        <f>IF(SUM($E17:E17)&lt;$C17,MIN($C17-SUM($E17:E17),$E$2-SUM(F$4:F16)),)</f>
        <v>0</v>
      </c>
      <c r="G17" s="12">
        <f>IF(SUM($E17:F17)&lt;$C17,MIN($C17-SUM($E17:F17),$E$2-SUM(G$4:G16)),)</f>
        <v>0</v>
      </c>
      <c r="H17" s="12">
        <f>IF(SUM($E17:G17)&lt;$C17,MIN($C17-SUM($E17:G17),$E$2-SUM(H$4:H16)),)</f>
        <v>370.98685637243</v>
      </c>
      <c r="I17" s="12">
        <f>IF(SUM($E17:H17)&lt;$C17,MIN($C17-SUM($E17:H17),$E$2-SUM(I$4:I16)),)</f>
        <v>0</v>
      </c>
      <c r="J17" s="12">
        <f>IF(SUM($E17:I17)&lt;$C17,MIN($C17-SUM($E17:I17),$E$2-SUM(J$4:J16)),)</f>
        <v>0</v>
      </c>
    </row>
    <row r="18" spans="2:10" x14ac:dyDescent="0.25">
      <c r="B18" s="1">
        <v>14</v>
      </c>
      <c r="C18" s="4">
        <v>403.32883511366202</v>
      </c>
      <c r="D18" s="5">
        <f>CEILING(SUM($C$4:C18)/1380,1)+("01.09.2013")-1</f>
        <v>41521</v>
      </c>
      <c r="F18" s="12">
        <f>IF(SUM($E18:E18)&lt;$C18,MIN($C18-SUM($E18:E18),$E$2-SUM(F$4:F17)),)</f>
        <v>0</v>
      </c>
      <c r="G18" s="12">
        <f>IF(SUM($E18:F18)&lt;$C18,MIN($C18-SUM($E18:F18),$E$2-SUM(G$4:G17)),)</f>
        <v>0</v>
      </c>
      <c r="H18" s="12">
        <f>IF(SUM($E18:G18)&lt;$C18,MIN($C18-SUM($E18:G18),$E$2-SUM(H$4:H17)),)</f>
        <v>156.14027154162955</v>
      </c>
      <c r="I18" s="12">
        <f>IF(SUM($E18:H18)&lt;$C18,MIN($C18-SUM($E18:H18),$E$2-SUM(I$4:I17)),)</f>
        <v>247.18856357203248</v>
      </c>
      <c r="J18" s="12">
        <f>IF(SUM($E18:I18)&lt;$C18,MIN($C18-SUM($E18:I18),$E$2-SUM(J$4:J17)),)</f>
        <v>0</v>
      </c>
    </row>
    <row r="19" spans="2:10" x14ac:dyDescent="0.25">
      <c r="B19" s="1">
        <v>15</v>
      </c>
      <c r="C19" s="4">
        <v>435.67081385489399</v>
      </c>
      <c r="D19" s="5">
        <f>CEILING(SUM($C$4:C19)/1380,1)+("01.09.2013")-1</f>
        <v>41521</v>
      </c>
      <c r="F19" s="12">
        <f>IF(SUM($E19:E19)&lt;$C19,MIN($C19-SUM($E19:E19),$E$2-SUM(F$4:F18)),)</f>
        <v>0</v>
      </c>
      <c r="G19" s="12">
        <f>IF(SUM($E19:F19)&lt;$C19,MIN($C19-SUM($E19:F19),$E$2-SUM(G$4:G18)),)</f>
        <v>0</v>
      </c>
      <c r="H19" s="12">
        <f>IF(SUM($E19:G19)&lt;$C19,MIN($C19-SUM($E19:G19),$E$2-SUM(H$4:H18)),)</f>
        <v>0</v>
      </c>
      <c r="I19" s="12">
        <f>IF(SUM($E19:H19)&lt;$C19,MIN($C19-SUM($E19:H19),$E$2-SUM(I$4:I18)),)</f>
        <v>435.67081385489399</v>
      </c>
      <c r="J19" s="12">
        <f>IF(SUM($E19:I19)&lt;$C19,MIN($C19-SUM($E19:I19),$E$2-SUM(J$4:J18)),)</f>
        <v>0</v>
      </c>
    </row>
    <row r="20" spans="2:10" x14ac:dyDescent="0.25">
      <c r="B20" s="1">
        <v>16</v>
      </c>
      <c r="C20" s="4">
        <v>468.012792596125</v>
      </c>
      <c r="D20" s="5">
        <f>CEILING(SUM($C$4:C20)/1380,1)+("01.09.2013")-1</f>
        <v>41521</v>
      </c>
      <c r="F20" s="12">
        <f>IF(SUM($E20:E20)&lt;$C20,MIN($C20-SUM($E20:E20),$E$2-SUM(F$4:F19)),)</f>
        <v>0</v>
      </c>
      <c r="G20" s="12">
        <f>IF(SUM($E20:F20)&lt;$C20,MIN($C20-SUM($E20:F20),$E$2-SUM(G$4:G19)),)</f>
        <v>0</v>
      </c>
      <c r="H20" s="12">
        <f>IF(SUM($E20:G20)&lt;$C20,MIN($C20-SUM($E20:G20),$E$2-SUM(H$4:H19)),)</f>
        <v>0</v>
      </c>
      <c r="I20" s="12">
        <f>IF(SUM($E20:H20)&lt;$C20,MIN($C20-SUM($E20:H20),$E$2-SUM(I$4:I19)),)</f>
        <v>468.012792596125</v>
      </c>
      <c r="J20" s="12">
        <f>IF(SUM($E20:I20)&lt;$C20,MIN($C20-SUM($E20:I20),$E$2-SUM(J$4:J19)),)</f>
        <v>0</v>
      </c>
    </row>
    <row r="21" spans="2:10" x14ac:dyDescent="0.25">
      <c r="B21" s="1">
        <v>17</v>
      </c>
      <c r="C21" s="4">
        <v>500.35477133735702</v>
      </c>
      <c r="D21" s="5">
        <f>CEILING(SUM($C$4:C21)/1380,1)+("01.09.2013")-1</f>
        <v>41522</v>
      </c>
      <c r="F21" s="12">
        <f>IF(SUM($E21:E21)&lt;$C21,MIN($C21-SUM($E21:E21),$E$2-SUM(F$4:F20)),)</f>
        <v>0</v>
      </c>
      <c r="G21" s="12">
        <f>IF(SUM($E21:F21)&lt;$C21,MIN($C21-SUM($E21:F21),$E$2-SUM(G$4:G20)),)</f>
        <v>0</v>
      </c>
      <c r="H21" s="12">
        <f>IF(SUM($E21:G21)&lt;$C21,MIN($C21-SUM($E21:G21),$E$2-SUM(H$4:H20)),)</f>
        <v>0</v>
      </c>
      <c r="I21" s="12">
        <f>IF(SUM($E21:H21)&lt;$C21,MIN($C21-SUM($E21:H21),$E$2-SUM(I$4:I20)),)</f>
        <v>229.12782997694853</v>
      </c>
      <c r="J21" s="12">
        <f>IF(SUM($E21:I21)&lt;$C21,MIN($C21-SUM($E21:I21),$E$2-SUM(J$4:J20)),)</f>
        <v>271.22694136040849</v>
      </c>
    </row>
    <row r="22" spans="2:10" x14ac:dyDescent="0.25">
      <c r="B22" s="1">
        <v>18</v>
      </c>
      <c r="C22" s="4">
        <v>532.69675007858905</v>
      </c>
      <c r="D22" s="5">
        <f>CEILING(SUM($C$4:C22)/1380,1)+("01.09.2013")-1</f>
        <v>41522</v>
      </c>
      <c r="F22" s="12">
        <f>IF(SUM($E22:E22)&lt;$C22,MIN($C22-SUM($E22:E22),$E$2-SUM(F$4:F21)),)</f>
        <v>0</v>
      </c>
      <c r="G22" s="12">
        <f>IF(SUM($E22:F22)&lt;$C22,MIN($C22-SUM($E22:F22),$E$2-SUM(G$4:G21)),)</f>
        <v>0</v>
      </c>
      <c r="H22" s="12">
        <f>IF(SUM($E22:G22)&lt;$C22,MIN($C22-SUM($E22:G22),$E$2-SUM(H$4:H21)),)</f>
        <v>0</v>
      </c>
      <c r="I22" s="12">
        <f>IF(SUM($E22:H22)&lt;$C22,MIN($C22-SUM($E22:H22),$E$2-SUM(I$4:I21)),)</f>
        <v>0</v>
      </c>
      <c r="J22" s="12">
        <f>IF(SUM($E22:I22)&lt;$C22,MIN($C22-SUM($E22:I22),$E$2-SUM(J$4:J21)),)</f>
        <v>532.69675007858905</v>
      </c>
    </row>
    <row r="25" spans="2:10" x14ac:dyDescent="0.25">
      <c r="C25" s="6">
        <f>SUM(C5:C24)</f>
        <v>6323.9236914389967</v>
      </c>
      <c r="F25" s="6">
        <f>SUM(F5:J24)</f>
        <v>6323.9236914389967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Barlinek Invest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obondareva</dc:creator>
  <cp:lastModifiedBy>GAV</cp:lastModifiedBy>
  <dcterms:created xsi:type="dcterms:W3CDTF">2013-09-25T08:11:35Z</dcterms:created>
  <dcterms:modified xsi:type="dcterms:W3CDTF">2013-09-26T11:00:03Z</dcterms:modified>
</cp:coreProperties>
</file>