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120" yWindow="45" windowWidth="19035" windowHeight="115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C7" i="1"/>
  <c r="D7" i="1"/>
  <c r="E7" i="1"/>
  <c r="F7" i="1"/>
  <c r="G7" i="1"/>
  <c r="H7" i="1"/>
  <c r="I7" i="1"/>
  <c r="J7" i="1"/>
  <c r="K7" i="1"/>
  <c r="L7" i="1"/>
  <c r="M7" i="1"/>
  <c r="N7" i="1"/>
  <c r="O7" i="1"/>
  <c r="C8" i="1"/>
  <c r="D8" i="1"/>
  <c r="E8" i="1"/>
  <c r="F8" i="1"/>
  <c r="G8" i="1"/>
  <c r="H8" i="1"/>
  <c r="I8" i="1"/>
  <c r="J8" i="1"/>
  <c r="K8" i="1"/>
  <c r="L8" i="1"/>
  <c r="M8" i="1"/>
  <c r="N8" i="1"/>
  <c r="O8" i="1"/>
  <c r="B12" i="1" l="1"/>
  <c r="B17" i="1" l="1"/>
  <c r="B16" i="1"/>
  <c r="B15" i="1"/>
</calcChain>
</file>

<file path=xl/sharedStrings.xml><?xml version="1.0" encoding="utf-8"?>
<sst xmlns="http://schemas.openxmlformats.org/spreadsheetml/2006/main" count="21" uniqueCount="18">
  <si>
    <t>Срок аренды</t>
  </si>
  <si>
    <t>Размер сейфа</t>
  </si>
  <si>
    <t>128*280*480</t>
  </si>
  <si>
    <t>256*280*480</t>
  </si>
  <si>
    <t>384*280*480</t>
  </si>
  <si>
    <t>Дата начала</t>
  </si>
  <si>
    <t>Дата окончания</t>
  </si>
  <si>
    <t>К оплате</t>
  </si>
  <si>
    <t>Итого дней</t>
  </si>
  <si>
    <t>ЦЕЛЬ!!! Для работы мне нужно сделать формулу которая будет считать окончательную цену за сейф.</t>
  </si>
  <si>
    <t>Например: Клиент взял сейф опеределенного размера с 01.01.2013 по 30.09.2013.</t>
  </si>
  <si>
    <t>Считаю:</t>
  </si>
  <si>
    <t>270*19+2*18</t>
  </si>
  <si>
    <t>Выходит клиент должен 5166 рублей.</t>
  </si>
  <si>
    <t>Пожалуйста помогите((((</t>
  </si>
  <si>
    <t>Как слелать автоматический подсчет при внесении в табличку только срока аренды, возможно ли?</t>
  </si>
  <si>
    <t>В днях получается 272 дня. Т.е. 270+2 (270 дней по тарифу 19р. За день и  + 2 дня выпадает по тарифу с 271 до 300 дней т.е. 18р. Если клиенту нужен сейф 128*280*480)</t>
  </si>
  <si>
    <t>проверка, в формуле не учавствует.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</si>
</sst>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" x14ac:knownFonts="1">
    <font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14" fontId="1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164" fontId="1" fillId="0" borderId="0" xfId="0" applyNumberFormat="1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workbookViewId="0">
      <selection activeCell="C6" sqref="C6:O8"/>
    </sheetView>
  </sheetViews>
  <sheetFormatPr defaultRowHeight="15" x14ac:dyDescent="0.2"/>
  <cols>
    <col min="1" max="1" width="18.5703125" style="1" customWidth="1"/>
    <col min="2" max="2" width="19.140625" style="1" customWidth="1"/>
    <col min="3" max="5" width="10.140625" style="1" customWidth="1"/>
    <col min="6" max="6" width="10.28515625" style="1" bestFit="1" customWidth="1"/>
    <col min="7" max="8" width="10.140625" style="1" customWidth="1"/>
    <col min="9" max="12" width="8.85546875" style="1" bestFit="1" customWidth="1"/>
    <col min="13" max="15" width="10.140625" style="1" bestFit="1" customWidth="1"/>
    <col min="16" max="16384" width="9.140625" style="1"/>
  </cols>
  <sheetData>
    <row r="1" spans="1:16" x14ac:dyDescent="0.2">
      <c r="B1" s="4" t="s">
        <v>0</v>
      </c>
      <c r="C1" s="4">
        <v>0</v>
      </c>
      <c r="D1" s="4">
        <v>30</v>
      </c>
      <c r="E1" s="4">
        <v>60</v>
      </c>
      <c r="F1" s="4">
        <v>90</v>
      </c>
      <c r="G1" s="4">
        <v>120</v>
      </c>
      <c r="H1" s="4">
        <v>150</v>
      </c>
      <c r="I1" s="4">
        <v>180</v>
      </c>
      <c r="J1" s="4">
        <v>210</v>
      </c>
      <c r="K1" s="4">
        <v>240</v>
      </c>
      <c r="L1" s="4">
        <v>270</v>
      </c>
      <c r="M1" s="4">
        <v>300</v>
      </c>
      <c r="N1" s="4">
        <v>330</v>
      </c>
      <c r="O1" s="4">
        <v>360</v>
      </c>
      <c r="P1" s="1">
        <v>1000</v>
      </c>
    </row>
    <row r="2" spans="1:16" x14ac:dyDescent="0.2">
      <c r="B2" s="5" t="s">
        <v>1</v>
      </c>
    </row>
    <row r="3" spans="1:16" x14ac:dyDescent="0.2">
      <c r="B3" s="5" t="s">
        <v>2</v>
      </c>
      <c r="C3" s="6">
        <v>28</v>
      </c>
      <c r="D3" s="6">
        <v>26</v>
      </c>
      <c r="E3" s="6">
        <v>26</v>
      </c>
      <c r="F3" s="6">
        <v>24</v>
      </c>
      <c r="G3" s="6">
        <v>23</v>
      </c>
      <c r="H3" s="6">
        <v>23</v>
      </c>
      <c r="I3" s="6">
        <v>20</v>
      </c>
      <c r="J3" s="6">
        <v>20</v>
      </c>
      <c r="K3" s="6">
        <v>19</v>
      </c>
      <c r="L3" s="6">
        <v>18</v>
      </c>
      <c r="M3" s="6">
        <v>17</v>
      </c>
      <c r="N3" s="6">
        <v>16</v>
      </c>
      <c r="O3" s="6">
        <v>16</v>
      </c>
      <c r="P3" s="6">
        <v>16</v>
      </c>
    </row>
    <row r="4" spans="1:16" x14ac:dyDescent="0.2">
      <c r="B4" s="5" t="s">
        <v>3</v>
      </c>
      <c r="C4" s="6">
        <v>34</v>
      </c>
      <c r="D4" s="6">
        <v>32</v>
      </c>
      <c r="E4" s="6">
        <v>30</v>
      </c>
      <c r="F4" s="6">
        <v>27</v>
      </c>
      <c r="G4" s="6">
        <v>27</v>
      </c>
      <c r="H4" s="6">
        <v>26</v>
      </c>
      <c r="I4" s="6">
        <v>24</v>
      </c>
      <c r="J4" s="6">
        <v>23</v>
      </c>
      <c r="K4" s="6">
        <v>23</v>
      </c>
      <c r="L4" s="6">
        <v>22</v>
      </c>
      <c r="M4" s="6">
        <v>21</v>
      </c>
      <c r="N4" s="6">
        <v>19</v>
      </c>
      <c r="O4" s="6">
        <v>19</v>
      </c>
      <c r="P4" s="6">
        <v>19</v>
      </c>
    </row>
    <row r="5" spans="1:16" x14ac:dyDescent="0.2">
      <c r="B5" s="5" t="s">
        <v>4</v>
      </c>
      <c r="C5" s="6">
        <v>50</v>
      </c>
      <c r="D5" s="6">
        <v>44</v>
      </c>
      <c r="E5" s="6">
        <v>43</v>
      </c>
      <c r="F5" s="6">
        <v>38</v>
      </c>
      <c r="G5" s="6">
        <v>38</v>
      </c>
      <c r="H5" s="6">
        <v>37</v>
      </c>
      <c r="I5" s="6">
        <v>34</v>
      </c>
      <c r="J5" s="6">
        <v>33</v>
      </c>
      <c r="K5" s="6">
        <v>33</v>
      </c>
      <c r="L5" s="6">
        <v>32</v>
      </c>
      <c r="M5" s="6">
        <v>31</v>
      </c>
      <c r="N5" s="6">
        <v>28</v>
      </c>
      <c r="O5" s="6">
        <v>28</v>
      </c>
      <c r="P5" s="6">
        <v>28</v>
      </c>
    </row>
    <row r="6" spans="1:16" x14ac:dyDescent="0.2">
      <c r="C6" s="7">
        <f>SUMPRODUCT($D$1:D$1-$C$1:C$1,$C3:C3)</f>
        <v>840</v>
      </c>
      <c r="D6" s="7">
        <f>SUMPRODUCT($D$1:E$1-$C$1:D$1,$C3:D3)</f>
        <v>1620</v>
      </c>
      <c r="E6" s="7">
        <f>SUMPRODUCT($D$1:F$1-$C$1:E$1,$C3:E3)</f>
        <v>2400</v>
      </c>
      <c r="F6" s="7">
        <f>SUMPRODUCT($D$1:G$1-$C$1:F$1,$C3:F3)</f>
        <v>3120</v>
      </c>
      <c r="G6" s="7">
        <f>SUMPRODUCT($D$1:H$1-$C$1:G$1,$C3:G3)</f>
        <v>3810</v>
      </c>
      <c r="H6" s="7">
        <f>SUMPRODUCT($D$1:I$1-$C$1:H$1,$C3:H3)</f>
        <v>4500</v>
      </c>
      <c r="I6" s="7">
        <f>SUMPRODUCT($D$1:J$1-$C$1:I$1,$C3:I3)</f>
        <v>5100</v>
      </c>
      <c r="J6" s="7">
        <f>SUMPRODUCT($D$1:K$1-$C$1:J$1,$C3:J3)</f>
        <v>5700</v>
      </c>
      <c r="K6" s="7">
        <f>SUMPRODUCT($D$1:L$1-$C$1:K$1,$C3:K3)</f>
        <v>6270</v>
      </c>
      <c r="L6" s="7">
        <f>SUMPRODUCT($D$1:M$1-$C$1:L$1,$C3:L3)</f>
        <v>6810</v>
      </c>
      <c r="M6" s="7">
        <f>SUMPRODUCT($D$1:N$1-$C$1:M$1,$C3:M3)</f>
        <v>7320</v>
      </c>
      <c r="N6" s="7">
        <f>SUMPRODUCT($D$1:O$1-$C$1:N$1,$C3:N3)</f>
        <v>7800</v>
      </c>
      <c r="O6" s="7">
        <f>SUMPRODUCT($D$1:P$1-$C$1:O$1,$C3:O3)</f>
        <v>18040</v>
      </c>
    </row>
    <row r="7" spans="1:16" x14ac:dyDescent="0.2">
      <c r="C7" s="7">
        <f>SUMPRODUCT($D$1:D$1-$C$1:C$1,$C4:C4)</f>
        <v>1020</v>
      </c>
      <c r="D7" s="7">
        <f>SUMPRODUCT($D$1:E$1-$C$1:D$1,$C4:D4)</f>
        <v>1980</v>
      </c>
      <c r="E7" s="7">
        <f>SUMPRODUCT($D$1:F$1-$C$1:E$1,$C4:E4)</f>
        <v>2880</v>
      </c>
      <c r="F7" s="7">
        <f>SUMPRODUCT($D$1:G$1-$C$1:F$1,$C4:F4)</f>
        <v>3690</v>
      </c>
      <c r="G7" s="7">
        <f>SUMPRODUCT($D$1:H$1-$C$1:G$1,$C4:G4)</f>
        <v>4500</v>
      </c>
      <c r="H7" s="7">
        <f>SUMPRODUCT($D$1:I$1-$C$1:H$1,$C4:H4)</f>
        <v>5280</v>
      </c>
      <c r="I7" s="7">
        <f>SUMPRODUCT($D$1:J$1-$C$1:I$1,$C4:I4)</f>
        <v>6000</v>
      </c>
      <c r="J7" s="7">
        <f>SUMPRODUCT($D$1:K$1-$C$1:J$1,$C4:J4)</f>
        <v>6690</v>
      </c>
      <c r="K7" s="7">
        <f>SUMPRODUCT($D$1:L$1-$C$1:K$1,$C4:K4)</f>
        <v>7380</v>
      </c>
      <c r="L7" s="7">
        <f>SUMPRODUCT($D$1:M$1-$C$1:L$1,$C4:L4)</f>
        <v>8040</v>
      </c>
      <c r="M7" s="7">
        <f>SUMPRODUCT($D$1:N$1-$C$1:M$1,$C4:M4)</f>
        <v>8670</v>
      </c>
      <c r="N7" s="7">
        <f>SUMPRODUCT($D$1:O$1-$C$1:N$1,$C4:N4)</f>
        <v>9240</v>
      </c>
      <c r="O7" s="7">
        <f>SUMPRODUCT($D$1:P$1-$C$1:O$1,$C4:O4)</f>
        <v>21400</v>
      </c>
    </row>
    <row r="8" spans="1:16" x14ac:dyDescent="0.2">
      <c r="C8" s="7">
        <f>SUMPRODUCT($D$1:D$1-$C$1:C$1,$C5:C5)</f>
        <v>1500</v>
      </c>
      <c r="D8" s="7">
        <f>SUMPRODUCT($D$1:E$1-$C$1:D$1,$C5:D5)</f>
        <v>2820</v>
      </c>
      <c r="E8" s="7">
        <f>SUMPRODUCT($D$1:F$1-$C$1:E$1,$C5:E5)</f>
        <v>4110</v>
      </c>
      <c r="F8" s="7">
        <f>SUMPRODUCT($D$1:G$1-$C$1:F$1,$C5:F5)</f>
        <v>5250</v>
      </c>
      <c r="G8" s="7">
        <f>SUMPRODUCT($D$1:H$1-$C$1:G$1,$C5:G5)</f>
        <v>6390</v>
      </c>
      <c r="H8" s="7">
        <f>SUMPRODUCT($D$1:I$1-$C$1:H$1,$C5:H5)</f>
        <v>7500</v>
      </c>
      <c r="I8" s="7">
        <f>SUMPRODUCT($D$1:J$1-$C$1:I$1,$C5:I5)</f>
        <v>8520</v>
      </c>
      <c r="J8" s="7">
        <f>SUMPRODUCT($D$1:K$1-$C$1:J$1,$C5:J5)</f>
        <v>9510</v>
      </c>
      <c r="K8" s="7">
        <f>SUMPRODUCT($D$1:L$1-$C$1:K$1,$C5:K5)</f>
        <v>10500</v>
      </c>
      <c r="L8" s="7">
        <f>SUMPRODUCT($D$1:M$1-$C$1:L$1,$C5:L5)</f>
        <v>11460</v>
      </c>
      <c r="M8" s="7">
        <f>SUMPRODUCT($D$1:N$1-$C$1:M$1,$C5:M5)</f>
        <v>12390</v>
      </c>
      <c r="N8" s="7">
        <f>SUMPRODUCT($D$1:O$1-$C$1:N$1,$C5:N5)</f>
        <v>13230</v>
      </c>
      <c r="O8" s="7">
        <f>SUMPRODUCT($D$1:P$1-$C$1:O$1,$C5:O5)</f>
        <v>31150</v>
      </c>
    </row>
    <row r="9" spans="1:16" x14ac:dyDescent="0.2">
      <c r="E9" s="2" t="s">
        <v>17</v>
      </c>
      <c r="F9" s="2"/>
      <c r="G9" s="2"/>
      <c r="H9" s="2"/>
    </row>
    <row r="10" spans="1:16" x14ac:dyDescent="0.2">
      <c r="A10" s="5" t="s">
        <v>5</v>
      </c>
      <c r="B10" s="3">
        <v>41275</v>
      </c>
    </row>
    <row r="11" spans="1:16" x14ac:dyDescent="0.2">
      <c r="A11" s="5" t="s">
        <v>6</v>
      </c>
      <c r="B11" s="3">
        <v>41396</v>
      </c>
    </row>
    <row r="12" spans="1:16" x14ac:dyDescent="0.2">
      <c r="A12" s="5" t="s">
        <v>8</v>
      </c>
      <c r="B12" s="5">
        <f>B11-B10</f>
        <v>121</v>
      </c>
    </row>
    <row r="14" spans="1:16" x14ac:dyDescent="0.2">
      <c r="A14" s="2" t="s">
        <v>7</v>
      </c>
    </row>
    <row r="15" spans="1:16" x14ac:dyDescent="0.2">
      <c r="A15" s="2" t="s">
        <v>2</v>
      </c>
      <c r="B15" s="6">
        <f ca="1">IF($B$12&lt;$D$1,$B$12*C3,SUMPRODUCT(($D$1:INDEX($D$1:$P$1,MATCH($B$12,$C$1:$P$1))-$C$1:INDEX($C$1:$P$1,MATCH($B$12,$C$1:$P$1)))*C3:INDEX(C3:O3,MATCH($B$12,$C$1:$P$1)))+LOOKUP($B$12,$C$1:$P$1,C3:Q3)*($B$12-LOOKUP($B$12,$C$1:$P$1)))</f>
        <v>3833</v>
      </c>
    </row>
    <row r="16" spans="1:16" x14ac:dyDescent="0.2">
      <c r="A16" s="2" t="s">
        <v>3</v>
      </c>
      <c r="B16" s="6">
        <f ca="1">IF($B$12&lt;$D$1,$B$12*C4,SUMPRODUCT(($D$1:INDEX($D$1:$P$1,MATCH($B$12,$C$1:$P$1))-$C$1:INDEX($C$1:$P$1,MATCH($B$12,$C$1:$P$1)))*C4:INDEX(C4:O4,MATCH($B$12,$C$1:$P$1)))+LOOKUP($B$12,$C$1:$P$1,C4:Q4)*($B$12-LOOKUP($B$12,$C$1:$P$1)))</f>
        <v>4527</v>
      </c>
    </row>
    <row r="17" spans="1:2" x14ac:dyDescent="0.2">
      <c r="A17" s="2" t="s">
        <v>4</v>
      </c>
      <c r="B17" s="6">
        <f ca="1">IF($B$12&lt;$D$1,$B$12*C5,SUMPRODUCT(($D$1:INDEX($D$1:$P$1,MATCH($B$12,$C$1:$P$1))-$C$1:INDEX($C$1:$P$1,MATCH($B$12,$C$1:$P$1)))*C5:INDEX(C5:O5,MATCH($B$12,$C$1:$P$1)))+LOOKUP($B$12,$C$1:$P$1,C5:Q5)*($B$12-LOOKUP($B$12,$C$1:$P$1)))</f>
        <v>6428</v>
      </c>
    </row>
    <row r="20" spans="1:2" x14ac:dyDescent="0.2">
      <c r="A20" s="1" t="s">
        <v>9</v>
      </c>
    </row>
    <row r="21" spans="1:2" x14ac:dyDescent="0.2">
      <c r="A21" s="1" t="s">
        <v>10</v>
      </c>
    </row>
    <row r="22" spans="1:2" x14ac:dyDescent="0.2">
      <c r="A22" s="1" t="s">
        <v>16</v>
      </c>
    </row>
    <row r="23" spans="1:2" x14ac:dyDescent="0.2">
      <c r="A23" s="1" t="s">
        <v>11</v>
      </c>
      <c r="B23" s="1" t="s">
        <v>12</v>
      </c>
    </row>
    <row r="24" spans="1:2" x14ac:dyDescent="0.2">
      <c r="A24" s="1" t="s">
        <v>13</v>
      </c>
    </row>
    <row r="25" spans="1:2" x14ac:dyDescent="0.2">
      <c r="A25" s="1" t="s">
        <v>14</v>
      </c>
    </row>
    <row r="26" spans="1:2" x14ac:dyDescent="0.2">
      <c r="A26" s="1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RosDorBank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</dc:creator>
  <cp:lastModifiedBy>Михаил</cp:lastModifiedBy>
  <dcterms:created xsi:type="dcterms:W3CDTF">2013-09-09T12:13:49Z</dcterms:created>
  <dcterms:modified xsi:type="dcterms:W3CDTF">2013-09-15T00:04:19Z</dcterms:modified>
</cp:coreProperties>
</file>