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 a="1"/>
  <c r="H10" i="1" s="1"/>
  <c r="G10" i="1" a="1"/>
  <c r="G10" i="1" s="1"/>
  <c r="F10" i="1" a="1"/>
  <c r="F10" i="1" s="1"/>
  <c r="L10" i="1" l="1"/>
  <c r="L6" i="1" s="1"/>
  <c r="M6" i="1" s="1"/>
  <c r="H4" i="1" l="1"/>
  <c r="H5" i="1"/>
  <c r="H6" i="1"/>
  <c r="H7" i="1"/>
  <c r="H8" i="1"/>
  <c r="H9" i="1"/>
  <c r="H3" i="1"/>
  <c r="J10" i="1" l="1"/>
  <c r="K10" i="1" s="1"/>
  <c r="K6" i="1" s="1"/>
  <c r="J4" i="1" l="1"/>
  <c r="J5" i="1"/>
  <c r="J8" i="1"/>
  <c r="J9" i="1"/>
  <c r="N6" i="1"/>
  <c r="J6" i="1"/>
  <c r="J3" i="1"/>
  <c r="J7" i="1"/>
</calcChain>
</file>

<file path=xl/sharedStrings.xml><?xml version="1.0" encoding="utf-8"?>
<sst xmlns="http://schemas.openxmlformats.org/spreadsheetml/2006/main" count="43" uniqueCount="43">
  <si>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</si>
  <si>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</si>
  <si>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</si>
  <si>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</si>
  <si>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</si>
  <si>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</si>
  <si>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</si>
  <si>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</si>
  <si>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</si>
  <si>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</si>
  <si>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</si>
  <si>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</si>
  <si>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</si>
  <si>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</si>
  <si>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</si>
  <si>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</si>
  <si>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t>Иванов</t>
  </si>
  <si>
    <t>Сидоров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</si>
  <si>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</si>
  <si>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</si>
  <si>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</si>
  <si>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</si>
  <si>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</si>
  <si>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</si>
  <si>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</si>
  <si>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</si>
  <si>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</si>
  <si>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</si>
  <si>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</si>
  <si>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</si>
  <si>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</si>
  <si>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</si>
  <si>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</si>
  <si>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</si>
  <si>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</si>
  <si>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</si>
  <si>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</si>
  <si>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</si>
  <si>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</si>
  <si>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</si>
  <si>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</si>
  <si>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</si>
  <si>
    <t>Смирнов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</si>
</sst>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11.5703125" customWidth="1"/>
    <col min="2" max="2" width="16.28515625" customWidth="1"/>
    <col min="3" max="3" width="17" customWidth="1"/>
    <col min="4" max="4" width="12.140625" customWidth="1"/>
    <col min="6" max="6" width="14.28515625" customWidth="1"/>
    <col min="7" max="7" width="15.28515625" customWidth="1"/>
    <col min="9" max="9" width="13.7109375" customWidth="1"/>
    <col min="10" max="10" width="15.7109375" customWidth="1"/>
    <col min="11" max="11" width="12.28515625" customWidth="1"/>
    <col min="12" max="12" width="15.28515625" customWidth="1"/>
    <col min="13" max="13" width="11.140625" customWidth="1"/>
    <col min="14" max="14" width="13.85546875" customWidth="1"/>
    <col min="17" max="17" width="20.42578125" customWidth="1"/>
  </cols>
  <sheetData>
    <row r="1" spans="1:47" s="15" customFormat="1" ht="130.1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18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10</v>
      </c>
      <c r="L1" s="12" t="s">
        <v>9</v>
      </c>
      <c r="M1" s="12" t="s">
        <v>11</v>
      </c>
      <c r="N1" s="12" t="s">
        <v>12</v>
      </c>
      <c r="O1" s="13" t="s">
        <v>13</v>
      </c>
      <c r="P1" s="13" t="s">
        <v>14</v>
      </c>
      <c r="Q1" s="14" t="s">
        <v>15</v>
      </c>
    </row>
    <row r="2" spans="1:47" s="1" customFormat="1" ht="15.75" x14ac:dyDescent="0.25">
      <c r="A2" s="1">
        <v>1</v>
      </c>
      <c r="B2" s="1">
        <v>2</v>
      </c>
      <c r="C2" s="1">
        <v>3</v>
      </c>
      <c r="D2" s="5">
        <v>4</v>
      </c>
      <c r="E2" s="4">
        <v>5</v>
      </c>
      <c r="F2" s="4">
        <v>6</v>
      </c>
      <c r="G2" s="4">
        <v>7</v>
      </c>
      <c r="H2" s="6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25">
      <c r="A3" s="3"/>
      <c r="B3" s="3"/>
      <c r="C3" s="3"/>
      <c r="D3" s="3" t="s">
        <v>16</v>
      </c>
      <c r="E3" s="10">
        <v>0.41666666666666669</v>
      </c>
      <c r="F3" s="7">
        <v>297</v>
      </c>
      <c r="G3" s="7">
        <v>285</v>
      </c>
      <c r="H3" s="3">
        <f>F3-G3</f>
        <v>12</v>
      </c>
      <c r="I3" s="3"/>
      <c r="J3" s="3">
        <f>J10</f>
        <v>31</v>
      </c>
      <c r="K3" s="3"/>
      <c r="L3" s="3"/>
      <c r="M3" s="3"/>
      <c r="N3" s="3"/>
      <c r="O3" s="3"/>
      <c r="P3" s="3"/>
      <c r="Q3" s="3"/>
    </row>
    <row r="4" spans="1:47" ht="18.75" x14ac:dyDescent="0.25">
      <c r="A4" s="3"/>
      <c r="B4" s="3"/>
      <c r="C4" s="3"/>
      <c r="D4" s="3" t="s">
        <v>42</v>
      </c>
      <c r="E4" s="11">
        <v>0.41666666666666669</v>
      </c>
      <c r="F4" s="3">
        <v>260</v>
      </c>
      <c r="G4" s="3">
        <v>294</v>
      </c>
      <c r="H4" s="3">
        <f t="shared" ref="H4:H9" si="0">F4-G4</f>
        <v>-34</v>
      </c>
      <c r="I4" s="3"/>
      <c r="J4" s="3">
        <f>J10</f>
        <v>31</v>
      </c>
      <c r="K4" s="3"/>
      <c r="L4" s="3"/>
      <c r="M4" s="3"/>
      <c r="N4" s="3"/>
      <c r="O4" s="3"/>
      <c r="P4" s="3"/>
      <c r="Q4" s="3"/>
    </row>
    <row r="5" spans="1:47" ht="18.75" x14ac:dyDescent="0.25">
      <c r="A5" s="3"/>
      <c r="B5" s="3"/>
      <c r="C5" s="3"/>
      <c r="D5" s="3" t="s">
        <v>17</v>
      </c>
      <c r="E5" s="11">
        <v>0.41666666666666669</v>
      </c>
      <c r="F5" s="3">
        <v>294</v>
      </c>
      <c r="G5" s="3">
        <v>280</v>
      </c>
      <c r="H5" s="3">
        <f t="shared" si="0"/>
        <v>14</v>
      </c>
      <c r="I5" s="3"/>
      <c r="J5" s="3">
        <f>J10</f>
        <v>31</v>
      </c>
      <c r="K5" s="3"/>
      <c r="L5" s="3"/>
      <c r="M5" s="3"/>
      <c r="N5" s="3"/>
      <c r="O5" s="3"/>
      <c r="P5" s="3"/>
      <c r="Q5" s="3"/>
    </row>
    <row r="6" spans="1:47" ht="18.75" x14ac:dyDescent="0.25">
      <c r="A6" s="3"/>
      <c r="B6" s="3"/>
      <c r="C6" s="3"/>
      <c r="D6" s="3"/>
      <c r="E6" s="11">
        <v>0.41666666666666669</v>
      </c>
      <c r="F6" s="3">
        <v>292</v>
      </c>
      <c r="G6" s="3">
        <v>281</v>
      </c>
      <c r="H6" s="3">
        <f t="shared" si="0"/>
        <v>11</v>
      </c>
      <c r="I6" s="3"/>
      <c r="J6" s="3">
        <f>J10</f>
        <v>31</v>
      </c>
      <c r="K6" s="3">
        <f>ROUNDDOWN(K10,0)</f>
        <v>52</v>
      </c>
      <c r="L6" s="3">
        <f>ROUNDDOWN(L10,0)</f>
        <v>53</v>
      </c>
      <c r="M6" s="11">
        <f>E3+L6/1440</f>
        <v>0.45347222222222222</v>
      </c>
      <c r="N6" s="11">
        <f>M6-((J10*7)/33)/1440</f>
        <v>0.44890572390572392</v>
      </c>
      <c r="O6" s="3"/>
      <c r="P6" s="3"/>
      <c r="Q6" s="3"/>
    </row>
    <row r="7" spans="1:47" ht="18.75" x14ac:dyDescent="0.25">
      <c r="A7" s="3"/>
      <c r="B7" s="3"/>
      <c r="C7" s="3"/>
      <c r="D7" s="3"/>
      <c r="E7" s="11">
        <v>0.41666666666666669</v>
      </c>
      <c r="F7" s="3">
        <v>265</v>
      </c>
      <c r="G7" s="3">
        <v>268</v>
      </c>
      <c r="H7" s="3">
        <f t="shared" si="0"/>
        <v>-3</v>
      </c>
      <c r="I7" s="3"/>
      <c r="J7" s="3">
        <f>J10</f>
        <v>31</v>
      </c>
      <c r="K7" s="3"/>
      <c r="L7" s="3"/>
      <c r="M7" s="3"/>
      <c r="N7" s="3"/>
      <c r="O7" s="3"/>
      <c r="P7" s="3"/>
      <c r="Q7" s="3"/>
    </row>
    <row r="8" spans="1:47" ht="18.75" x14ac:dyDescent="0.25">
      <c r="A8" s="3"/>
      <c r="B8" s="3"/>
      <c r="C8" s="3"/>
      <c r="D8" s="3"/>
      <c r="E8" s="11">
        <v>0.41666666666666669</v>
      </c>
      <c r="F8" s="3">
        <v>261</v>
      </c>
      <c r="G8" s="3">
        <v>248</v>
      </c>
      <c r="H8" s="3">
        <f t="shared" si="0"/>
        <v>13</v>
      </c>
      <c r="I8" s="3"/>
      <c r="J8" s="3">
        <f>J10</f>
        <v>31</v>
      </c>
      <c r="K8" s="3"/>
      <c r="L8" s="3"/>
      <c r="M8" s="3"/>
      <c r="N8" s="3"/>
      <c r="O8" s="3"/>
      <c r="P8" s="3"/>
      <c r="Q8" s="3"/>
    </row>
    <row r="9" spans="1:47" ht="18.75" x14ac:dyDescent="0.25">
      <c r="A9" s="3"/>
      <c r="B9" s="3"/>
      <c r="C9" s="3"/>
      <c r="D9" s="3"/>
      <c r="E9" s="11">
        <v>0.41666666666666669</v>
      </c>
      <c r="F9" s="8">
        <v>264</v>
      </c>
      <c r="G9" s="8">
        <v>240</v>
      </c>
      <c r="H9" s="8">
        <f t="shared" si="0"/>
        <v>24</v>
      </c>
      <c r="I9" s="8"/>
      <c r="J9" s="8">
        <f>J10</f>
        <v>31</v>
      </c>
      <c r="K9" s="8"/>
      <c r="L9" s="3"/>
      <c r="M9" s="3"/>
      <c r="N9" s="3"/>
      <c r="O9" s="3"/>
      <c r="P9" s="3"/>
      <c r="Q9" s="3"/>
    </row>
    <row r="10" spans="1:47" x14ac:dyDescent="0.25">
      <c r="A10" t="s">
        <v>27</v>
      </c>
      <c r="E10" s="9"/>
      <c r="F10" s="9">
        <f t="array" ref="F10">SMALL(($D3:$D9&lt;&gt;"")*F3:F9,COUNTBLANK($D3:$D9)+1)</f>
        <v>260</v>
      </c>
      <c r="G10" s="9">
        <f t="array" ref="G10">SMALL(($D3:$D9&lt;&gt;"")*G3:G9,COUNTBLANK($D3:$D9)+1)</f>
        <v>280</v>
      </c>
      <c r="H10" s="9">
        <f t="array" ref="H10">MAX(($D3:$D9&lt;&gt;"")*H3:H9)</f>
        <v>14</v>
      </c>
      <c r="I10" s="9"/>
      <c r="J10" s="9">
        <f>H10+H10/2+10</f>
        <v>31</v>
      </c>
      <c r="K10" s="9">
        <f>((G10-J10)*7)/33</f>
        <v>52.81818181818182</v>
      </c>
      <c r="L10">
        <f>((F10-10)*7)/33</f>
        <v>53.030303030303031</v>
      </c>
    </row>
    <row r="11" spans="1:47" x14ac:dyDescent="0.25">
      <c r="A11" t="s">
        <v>19</v>
      </c>
    </row>
    <row r="12" spans="1:47" x14ac:dyDescent="0.25">
      <c r="A12" t="s">
        <v>20</v>
      </c>
    </row>
    <row r="14" spans="1:47" x14ac:dyDescent="0.25">
      <c r="A14" t="s">
        <v>41</v>
      </c>
    </row>
    <row r="15" spans="1:47" x14ac:dyDescent="0.25">
      <c r="A15" t="s">
        <v>21</v>
      </c>
    </row>
    <row r="16" spans="1:47" x14ac:dyDescent="0.25">
      <c r="A16" t="s">
        <v>22</v>
      </c>
    </row>
    <row r="17" spans="1:1" x14ac:dyDescent="0.25">
      <c r="A17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28</v>
      </c>
    </row>
    <row r="23" spans="1:1" x14ac:dyDescent="0.25">
      <c r="A23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  <row r="29" spans="1:1" x14ac:dyDescent="0.25">
      <c r="A29" t="s">
        <v>33</v>
      </c>
    </row>
    <row r="31" spans="1:1" x14ac:dyDescent="0.25">
      <c r="A31" t="s">
        <v>34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39</v>
      </c>
    </row>
    <row r="38" spans="1:1" x14ac:dyDescent="0.25">
      <c r="A38" t="s">
        <v>40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2013-08-15T10:38:02Z</dcterms:modified>
</cp:coreProperties>
</file>