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45" windowWidth="25440" windowHeight="1260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C16" i="1" l="1" a="1"/>
  <c r="C16" i="1" s="1"/>
  <c r="B16" i="1" a="1"/>
  <c r="B16" i="1" s="1"/>
  <c r="C15" i="1" a="1"/>
  <c r="C15" i="1" s="1"/>
  <c r="B15" i="1" a="1"/>
  <c r="B15" i="1" s="1"/>
  <c r="C14" i="1" a="1"/>
  <c r="C14" i="1" s="1"/>
  <c r="B14" i="1" a="1"/>
  <c r="B14" i="1" s="1"/>
  <c r="C13" i="1" a="1"/>
  <c r="C13" i="1" s="1"/>
  <c r="B13" i="1" a="1"/>
  <c r="B13" i="1" s="1"/>
  <c r="C12" i="1" a="1"/>
  <c r="C12" i="1" s="1"/>
  <c r="B12" i="1" a="1"/>
  <c r="B12" i="1" s="1"/>
  <c r="C11" i="1" a="1"/>
  <c r="C11" i="1" s="1"/>
  <c r="B11" i="1" a="1"/>
  <c r="B11" i="1" s="1"/>
  <c r="C10" i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  <c r="C7" i="1" a="1"/>
  <c r="C7" i="1" s="1"/>
  <c r="B7" i="1" a="1"/>
  <c r="B7" i="1" s="1"/>
  <c r="C6" i="1" a="1"/>
  <c r="C6" i="1" s="1"/>
  <c r="B6" i="1" a="1"/>
  <c r="B6" i="1" s="1"/>
  <c r="C5" i="1" a="1"/>
  <c r="C5" i="1" s="1"/>
  <c r="B5" i="1" a="1"/>
  <c r="B5" i="1" s="1"/>
  <c r="C4" i="1" a="1"/>
  <c r="C4" i="1" s="1"/>
  <c r="B4" i="1" a="1"/>
  <c r="B4" i="1" s="1"/>
  <c r="C3" i="1" a="1"/>
  <c r="C3" i="1" s="1"/>
  <c r="B3" i="1" a="1"/>
  <c r="B3" i="1" s="1"/>
  <c r="C2" i="1" a="1"/>
  <c r="C2" i="1" s="1"/>
  <c r="B2" i="1" a="1"/>
  <c r="B2" i="1" s="1"/>
  <c r="F6" i="2" a="1"/>
  <c r="F6" i="2" s="1"/>
</calcChain>
</file>

<file path=xl/sharedStrings.xml><?xml version="1.0" encoding="utf-8"?>
<sst xmlns="http://schemas.openxmlformats.org/spreadsheetml/2006/main" count="87" uniqueCount="41">
  <si>
    <t>артикул</t>
  </si>
  <si>
    <t>параметр</t>
  </si>
  <si>
    <t>описание</t>
  </si>
  <si>
    <t>Эндоскопические монополярные ножницы</t>
  </si>
  <si>
    <t>PO631R</t>
  </si>
  <si>
    <t>Ножницы эндоскопические (рабочая вставка)</t>
  </si>
  <si>
    <t xml:space="preserve">для монополярных эндоскопических ножниц Aesculap </t>
  </si>
  <si>
    <t>наличие</t>
  </si>
  <si>
    <t>тип ножниц</t>
  </si>
  <si>
    <t>по METZENBAUM (автор)</t>
  </si>
  <si>
    <t>многоразовые</t>
  </si>
  <si>
    <t>с двумя подвижными браншами</t>
  </si>
  <si>
    <t>с тупыми кончиками</t>
  </si>
  <si>
    <t>с изогнутыми влево браншами</t>
  </si>
  <si>
    <t>с насечкой на браншах</t>
  </si>
  <si>
    <t>с твердосплавными вставками на браншах</t>
  </si>
  <si>
    <t>возможность комплектации тубусом диаметром 5 мм</t>
  </si>
  <si>
    <t>возможность комплектации тубусом диаметром 10 мм</t>
  </si>
  <si>
    <t>рабочая длина, мм, не менее/не более</t>
  </si>
  <si>
    <t>210/230</t>
  </si>
  <si>
    <t>PM970R</t>
  </si>
  <si>
    <t>Тубус внешний</t>
  </si>
  <si>
    <t>для монополярных и биполярных эндоскопических инструментов Aesculap</t>
  </si>
  <si>
    <t>многоразовый</t>
  </si>
  <si>
    <t>с функцией термоизоляции</t>
  </si>
  <si>
    <t>выполнен из полиэфиркетона</t>
  </si>
  <si>
    <t>диаметр, мм, не более</t>
  </si>
  <si>
    <t>PM971R</t>
  </si>
  <si>
    <t>PO958R</t>
  </si>
  <si>
    <t>Рукоятка</t>
  </si>
  <si>
    <t>для эндоскопических инструментов Aesculap</t>
  </si>
  <si>
    <t>многоразовая</t>
  </si>
  <si>
    <t>со съемным штекером для монополярной коагуляции</t>
  </si>
  <si>
    <t>диаметр штекера для монополярной коагуляции, мм, не более</t>
  </si>
  <si>
    <t xml:space="preserve">с функцией термоизоляции </t>
  </si>
  <si>
    <t>без кремальеры</t>
  </si>
  <si>
    <t>PO959R</t>
  </si>
  <si>
    <t>с кремальерой</t>
  </si>
  <si>
    <t>с возможностью деактивации кремальеры</t>
  </si>
  <si>
    <t>Тут я ввожу артикул</t>
  </si>
  <si>
    <t>ПРОСМОТР(СТОЛБЕЦ('2'!$GC$1:$IL$1);ЕСЛИ(ЕТЕКСТ('2'!$GC$1:$IL$1);СТОЛБЕЦ('2'!$GC$1:$IL$1));'2'!$GC$1:$IL$1)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</si>
</sst>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2" fillId="3" borderId="0" xfId="0" applyFont="1" applyFill="1"/>
    <xf numFmtId="0" fontId="1" fillId="0" borderId="1" xfId="0" applyFont="1" applyBorder="1"/>
    <xf numFmtId="0" fontId="3" fillId="0" borderId="1" xfId="0" applyFont="1" applyFill="1" applyBorder="1" applyAlignment="1">
      <alignment vertical="justify" wrapText="1"/>
    </xf>
    <xf numFmtId="0" fontId="2" fillId="0" borderId="1" xfId="0" applyFont="1" applyBorder="1"/>
    <xf numFmtId="0" fontId="4" fillId="0" borderId="1" xfId="0" applyFont="1" applyFill="1" applyBorder="1" applyAlignment="1">
      <alignment vertical="justify" wrapText="1"/>
    </xf>
    <xf numFmtId="0" fontId="4" fillId="0" borderId="1" xfId="0" applyFont="1" applyFill="1" applyBorder="1" applyAlignment="1">
      <alignment horizontal="left" vertical="justify" wrapText="1"/>
    </xf>
    <xf numFmtId="0" fontId="0" fillId="4" borderId="0" xfId="0" applyFill="1"/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6"/>
  <sheetViews>
    <sheetView tabSelected="1" workbookViewId="0">
      <selection activeCell="B2" sqref="B2"/>
    </sheetView>
  </sheetViews>
  <sheetFormatPr defaultRowHeight="15" x14ac:dyDescent="0.25"/>
  <cols>
    <col min="1" max="1" width="19.7109375" customWidth="1"/>
    <col min="2" max="2" width="15.5703125" customWidth="1"/>
    <col min="3" max="3" width="28.7109375" customWidth="1"/>
  </cols>
  <sheetData>
    <row r="1" spans="1:3" x14ac:dyDescent="0.25">
      <c r="A1" t="s">
        <v>39</v>
      </c>
      <c r="B1" s="1" t="s">
        <v>1</v>
      </c>
      <c r="C1" s="1" t="s">
        <v>2</v>
      </c>
    </row>
    <row r="2" spans="1:3" x14ac:dyDescent="0.25">
      <c r="A2" s="5" t="s">
        <v>27</v>
      </c>
      <c r="B2" s="10" t="str">
        <f t="array" ref="B2">INDEX(Лист2!B$3:B$43,SMALL(IF(LOOKUP(ROW(Лист2!$A$3:$A$43),IF(ISTEXT(Лист2!$A$3:$A$43),ROW(Лист2!$A$3:$A$43)),Лист2!$A$3:$A$43)=$A$2,ROW(Лист2!$A$3:$A$43)),ROW()-1))</f>
        <v>многоразовый</v>
      </c>
      <c r="C2" s="11" t="str">
        <f t="array" ref="C2">INDEX(Лист2!C$3:C$43,SMALL(IF(LOOKUP(ROW(Лист2!$A$3:$A$43),IF(ISTEXT(Лист2!$A$3:$A$43),ROW(Лист2!$A$3:$A$43)),Лист2!$A$3:$A$43)=$A$2,ROW(Лист2!$A$3:$A$43)),ROW()-1))</f>
        <v>наличие</v>
      </c>
    </row>
    <row r="3" spans="1:3" x14ac:dyDescent="0.25">
      <c r="B3" s="10" t="str">
        <f t="array" ref="B3">INDEX(Лист2!B$3:B$43,SMALL(IF(LOOKUP(ROW(Лист2!$A$3:$A$43),IF(ISTEXT(Лист2!$A$3:$A$43),ROW(Лист2!$A$3:$A$43)),Лист2!$A$3:$A$43)=$A$2,ROW(Лист2!$A$3:$A$43)),ROW()-1))</f>
        <v>с функцией термоизоляции</v>
      </c>
      <c r="C3" s="11" t="str">
        <f t="array" ref="C3">INDEX(Лист2!C$3:C$43,SMALL(IF(LOOKUP(ROW(Лист2!$A$3:$A$43),IF(ISTEXT(Лист2!$A$3:$A$43),ROW(Лист2!$A$3:$A$43)),Лист2!$A$3:$A$43)=$A$2,ROW(Лист2!$A$3:$A$43)),ROW()-1))</f>
        <v>наличие</v>
      </c>
    </row>
    <row r="4" spans="1:3" x14ac:dyDescent="0.25">
      <c r="B4" s="10" t="str">
        <f t="array" ref="B4">INDEX(Лист2!B$3:B$43,SMALL(IF(LOOKUP(ROW(Лист2!$A$3:$A$43),IF(ISTEXT(Лист2!$A$3:$A$43),ROW(Лист2!$A$3:$A$43)),Лист2!$A$3:$A$43)=$A$2,ROW(Лист2!$A$3:$A$43)),ROW()-1))</f>
        <v>выполнен из полиэфиркетона</v>
      </c>
      <c r="C4" s="11" t="str">
        <f t="array" ref="C4">INDEX(Лист2!C$3:C$43,SMALL(IF(LOOKUP(ROW(Лист2!$A$3:$A$43),IF(ISTEXT(Лист2!$A$3:$A$43),ROW(Лист2!$A$3:$A$43)),Лист2!$A$3:$A$43)=$A$2,ROW(Лист2!$A$3:$A$43)),ROW()-1))</f>
        <v>наличие</v>
      </c>
    </row>
    <row r="5" spans="1:3" x14ac:dyDescent="0.25">
      <c r="B5" s="10" t="str">
        <f t="array" ref="B5">INDEX(Лист2!B$3:B$43,SMALL(IF(LOOKUP(ROW(Лист2!$A$3:$A$43),IF(ISTEXT(Лист2!$A$3:$A$43),ROW(Лист2!$A$3:$A$43)),Лист2!$A$3:$A$43)=$A$2,ROW(Лист2!$A$3:$A$43)),ROW()-1))</f>
        <v>диаметр, мм, не более</v>
      </c>
      <c r="C5" s="11">
        <f t="array" ref="C5">INDEX(Лист2!C$3:C$43,SMALL(IF(LOOKUP(ROW(Лист2!$A$3:$A$43),IF(ISTEXT(Лист2!$A$3:$A$43),ROW(Лист2!$A$3:$A$43)),Лист2!$A$3:$A$43)=$A$2,ROW(Лист2!$A$3:$A$43)),ROW()-1))</f>
        <v>10</v>
      </c>
    </row>
    <row r="6" spans="1:3" x14ac:dyDescent="0.25">
      <c r="B6" s="10" t="str">
        <f t="array" ref="B6">INDEX(Лист2!B$3:B$43,SMALL(IF(LOOKUP(ROW(Лист2!$A$3:$A$43),IF(ISTEXT(Лист2!$A$3:$A$43),ROW(Лист2!$A$3:$A$43)),Лист2!$A$3:$A$43)=$A$2,ROW(Лист2!$A$3:$A$43)),ROW()-1))</f>
        <v>рабочая длина, мм, не менее/не более</v>
      </c>
      <c r="C6" s="11" t="str">
        <f t="array" ref="C6">INDEX(Лист2!C$3:C$43,SMALL(IF(LOOKUP(ROW(Лист2!$A$3:$A$43),IF(ISTEXT(Лист2!$A$3:$A$43),ROW(Лист2!$A$3:$A$43)),Лист2!$A$3:$A$43)=$A$2,ROW(Лист2!$A$3:$A$43)),ROW()-1))</f>
        <v>210/230</v>
      </c>
    </row>
    <row r="7" spans="1:3" x14ac:dyDescent="0.25">
      <c r="B7" s="10" t="str">
        <f t="array" ref="B7">INDEX(Лист2!B$3:B$43,SMALL(IF(LOOKUP(ROW(Лист2!$A$3:$A$43),IF(ISTEXT(Лист2!$A$3:$A$43),ROW(Лист2!$A$3:$A$43)),Лист2!$A$3:$A$43)=$A$2,ROW(Лист2!$A$3:$A$43)),ROW()-1))</f>
        <v>Рукоятка</v>
      </c>
      <c r="C7" s="11">
        <f t="array" ref="C7">INDEX(Лист2!C$3:C$43,SMALL(IF(LOOKUP(ROW(Лист2!$A$3:$A$43),IF(ISTEXT(Лист2!$A$3:$A$43),ROW(Лист2!$A$3:$A$43)),Лист2!$A$3:$A$43)=$A$2,ROW(Лист2!$A$3:$A$43)),ROW()-1))</f>
        <v>0</v>
      </c>
    </row>
    <row r="8" spans="1:3" x14ac:dyDescent="0.25">
      <c r="B8" s="10" t="str">
        <f t="array" ref="B8">INDEX(Лист2!B$3:B$43,SMALL(IF(LOOKUP(ROW(Лист2!$A$3:$A$43),IF(ISTEXT(Лист2!$A$3:$A$43),ROW(Лист2!$A$3:$A$43)),Лист2!$A$3:$A$43)=$A$2,ROW(Лист2!$A$3:$A$43)),ROW()-1))</f>
        <v>для эндоскопических инструментов Aesculap</v>
      </c>
      <c r="C8" s="11" t="str">
        <f t="array" ref="C8">INDEX(Лист2!C$3:C$43,SMALL(IF(LOOKUP(ROW(Лист2!$A$3:$A$43),IF(ISTEXT(Лист2!$A$3:$A$43),ROW(Лист2!$A$3:$A$43)),Лист2!$A$3:$A$43)=$A$2,ROW(Лист2!$A$3:$A$43)),ROW()-1))</f>
        <v>наличие</v>
      </c>
    </row>
    <row r="9" spans="1:3" x14ac:dyDescent="0.25">
      <c r="B9" s="10" t="e">
        <f t="array" ref="B9">INDEX(Лист2!B$3:B$43,SMALL(IF(LOOKUP(ROW(Лист2!$A$3:$A$43),IF(ISTEXT(Лист2!$A$3:$A$43),ROW(Лист2!$A$3:$A$43)),Лист2!$A$3:$A$43)=$A$2,ROW(Лист2!$A$3:$A$43)),ROW()-1))</f>
        <v>#NUM!</v>
      </c>
      <c r="C9" s="11" t="e">
        <f t="array" ref="C9">INDEX(Лист2!C$3:C$43,SMALL(IF(LOOKUP(ROW(Лист2!$A$3:$A$43),IF(ISTEXT(Лист2!$A$3:$A$43),ROW(Лист2!$A$3:$A$43)),Лист2!$A$3:$A$43)=$A$2,ROW(Лист2!$A$3:$A$43)),ROW()-1))</f>
        <v>#NUM!</v>
      </c>
    </row>
    <row r="10" spans="1:3" x14ac:dyDescent="0.25">
      <c r="B10" s="10" t="e">
        <f t="array" ref="B10">INDEX(Лист2!B$3:B$43,SMALL(IF(LOOKUP(ROW(Лист2!$A$3:$A$43),IF(ISTEXT(Лист2!$A$3:$A$43),ROW(Лист2!$A$3:$A$43)),Лист2!$A$3:$A$43)=$A$2,ROW(Лист2!$A$3:$A$43)),ROW()-1))</f>
        <v>#NUM!</v>
      </c>
      <c r="C10" s="11" t="e">
        <f t="array" ref="C10">INDEX(Лист2!C$3:C$43,SMALL(IF(LOOKUP(ROW(Лист2!$A$3:$A$43),IF(ISTEXT(Лист2!$A$3:$A$43),ROW(Лист2!$A$3:$A$43)),Лист2!$A$3:$A$43)=$A$2,ROW(Лист2!$A$3:$A$43)),ROW()-1))</f>
        <v>#NUM!</v>
      </c>
    </row>
    <row r="11" spans="1:3" x14ac:dyDescent="0.25">
      <c r="B11" s="10" t="e">
        <f t="array" ref="B11">INDEX(Лист2!B$3:B$43,SMALL(IF(LOOKUP(ROW(Лист2!$A$3:$A$43),IF(ISTEXT(Лист2!$A$3:$A$43),ROW(Лист2!$A$3:$A$43)),Лист2!$A$3:$A$43)=$A$2,ROW(Лист2!$A$3:$A$43)),ROW()-1))</f>
        <v>#NUM!</v>
      </c>
      <c r="C11" s="11" t="e">
        <f t="array" ref="C11">INDEX(Лист2!C$3:C$43,SMALL(IF(LOOKUP(ROW(Лист2!$A$3:$A$43),IF(ISTEXT(Лист2!$A$3:$A$43),ROW(Лист2!$A$3:$A$43)),Лист2!$A$3:$A$43)=$A$2,ROW(Лист2!$A$3:$A$43)),ROW()-1))</f>
        <v>#NUM!</v>
      </c>
    </row>
    <row r="12" spans="1:3" x14ac:dyDescent="0.25">
      <c r="B12" s="10" t="e">
        <f t="array" ref="B12">INDEX(Лист2!B$3:B$43,SMALL(IF(LOOKUP(ROW(Лист2!$A$3:$A$43),IF(ISTEXT(Лист2!$A$3:$A$43),ROW(Лист2!$A$3:$A$43)),Лист2!$A$3:$A$43)=$A$2,ROW(Лист2!$A$3:$A$43)),ROW()-1))</f>
        <v>#NUM!</v>
      </c>
      <c r="C12" s="11" t="e">
        <f t="array" ref="C12">INDEX(Лист2!C$3:C$43,SMALL(IF(LOOKUP(ROW(Лист2!$A$3:$A$43),IF(ISTEXT(Лист2!$A$3:$A$43),ROW(Лист2!$A$3:$A$43)),Лист2!$A$3:$A$43)=$A$2,ROW(Лист2!$A$3:$A$43)),ROW()-1))</f>
        <v>#NUM!</v>
      </c>
    </row>
    <row r="13" spans="1:3" x14ac:dyDescent="0.25">
      <c r="B13" s="10" t="e">
        <f t="array" ref="B13">INDEX(Лист2!B$3:B$43,SMALL(IF(LOOKUP(ROW(Лист2!$A$3:$A$43),IF(ISTEXT(Лист2!$A$3:$A$43),ROW(Лист2!$A$3:$A$43)),Лист2!$A$3:$A$43)=$A$2,ROW(Лист2!$A$3:$A$43)),ROW()-1))</f>
        <v>#NUM!</v>
      </c>
      <c r="C13" s="11" t="e">
        <f t="array" ref="C13">INDEX(Лист2!C$3:C$43,SMALL(IF(LOOKUP(ROW(Лист2!$A$3:$A$43),IF(ISTEXT(Лист2!$A$3:$A$43),ROW(Лист2!$A$3:$A$43)),Лист2!$A$3:$A$43)=$A$2,ROW(Лист2!$A$3:$A$43)),ROW()-1))</f>
        <v>#NUM!</v>
      </c>
    </row>
    <row r="14" spans="1:3" x14ac:dyDescent="0.25">
      <c r="B14" s="10" t="e">
        <f t="array" ref="B14">INDEX(Лист2!B$3:B$43,SMALL(IF(LOOKUP(ROW(Лист2!$A$3:$A$43),IF(ISTEXT(Лист2!$A$3:$A$43),ROW(Лист2!$A$3:$A$43)),Лист2!$A$3:$A$43)=$A$2,ROW(Лист2!$A$3:$A$43)),ROW()-1))</f>
        <v>#NUM!</v>
      </c>
      <c r="C14" s="11" t="e">
        <f t="array" ref="C14">INDEX(Лист2!C$3:C$43,SMALL(IF(LOOKUP(ROW(Лист2!$A$3:$A$43),IF(ISTEXT(Лист2!$A$3:$A$43),ROW(Лист2!$A$3:$A$43)),Лист2!$A$3:$A$43)=$A$2,ROW(Лист2!$A$3:$A$43)),ROW()-1))</f>
        <v>#NUM!</v>
      </c>
    </row>
    <row r="15" spans="1:3" x14ac:dyDescent="0.25">
      <c r="B15" s="10" t="e">
        <f t="array" ref="B15">INDEX(Лист2!B$3:B$43,SMALL(IF(LOOKUP(ROW(Лист2!$A$3:$A$43),IF(ISTEXT(Лист2!$A$3:$A$43),ROW(Лист2!$A$3:$A$43)),Лист2!$A$3:$A$43)=$A$2,ROW(Лист2!$A$3:$A$43)),ROW()-1))</f>
        <v>#NUM!</v>
      </c>
      <c r="C15" s="11" t="e">
        <f t="array" ref="C15">INDEX(Лист2!C$3:C$43,SMALL(IF(LOOKUP(ROW(Лист2!$A$3:$A$43),IF(ISTEXT(Лист2!$A$3:$A$43),ROW(Лист2!$A$3:$A$43)),Лист2!$A$3:$A$43)=$A$2,ROW(Лист2!$A$3:$A$43)),ROW()-1))</f>
        <v>#NUM!</v>
      </c>
    </row>
    <row r="16" spans="1:3" x14ac:dyDescent="0.25">
      <c r="B16" s="10" t="e">
        <f t="array" ref="B16">INDEX(Лист2!B$3:B$43,SMALL(IF(LOOKUP(ROW(Лист2!$A$3:$A$43),IF(ISTEXT(Лист2!$A$3:$A$43),ROW(Лист2!$A$3:$A$43)),Лист2!$A$3:$A$43)=$A$2,ROW(Лист2!$A$3:$A$43)),ROW()-1))</f>
        <v>#NUM!</v>
      </c>
      <c r="C16" s="11" t="e">
        <f t="array" ref="C16">INDEX(Лист2!C$3:C$43,SMALL(IF(LOOKUP(ROW(Лист2!$A$3:$A$43),IF(ISTEXT(Лист2!$A$3:$A$43),ROW(Лист2!$A$3:$A$43)),Лист2!$A$3:$A$43)=$A$2,ROW(Лист2!$A$3:$A$43)),ROW()-1))</f>
        <v>#NUM!</v>
      </c>
    </row>
  </sheetData>
  <conditionalFormatting sqref="B2:C16">
    <cfRule type="expression" dxfId="1" priority="1">
      <formula>ISERROR(B2)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43"/>
  <sheetViews>
    <sheetView workbookViewId="0">
      <selection activeCell="A22" sqref="A22"/>
    </sheetView>
  </sheetViews>
  <sheetFormatPr defaultRowHeight="15" x14ac:dyDescent="0.25"/>
  <cols>
    <col min="1" max="1" width="16" customWidth="1"/>
    <col min="2" max="2" width="37.28515625" customWidth="1"/>
    <col min="3" max="3" width="54.7109375" customWidth="1"/>
  </cols>
  <sheetData>
    <row r="1" spans="1:6" x14ac:dyDescent="0.25">
      <c r="A1" s="1" t="s">
        <v>0</v>
      </c>
      <c r="B1" s="1" t="s">
        <v>1</v>
      </c>
      <c r="C1" s="1" t="s">
        <v>2</v>
      </c>
    </row>
    <row r="2" spans="1:6" x14ac:dyDescent="0.25">
      <c r="A2" s="2"/>
      <c r="B2" s="3" t="s">
        <v>3</v>
      </c>
      <c r="C2" s="4"/>
    </row>
    <row r="3" spans="1:6" ht="24" x14ac:dyDescent="0.25">
      <c r="A3" s="5" t="s">
        <v>4</v>
      </c>
      <c r="B3" s="6" t="s">
        <v>5</v>
      </c>
      <c r="C3" s="7"/>
    </row>
    <row r="4" spans="1:6" ht="24" x14ac:dyDescent="0.25">
      <c r="A4" s="5"/>
      <c r="B4" s="8" t="s">
        <v>6</v>
      </c>
      <c r="C4" s="7" t="s">
        <v>7</v>
      </c>
      <c r="F4" t="s">
        <v>40</v>
      </c>
    </row>
    <row r="5" spans="1:6" x14ac:dyDescent="0.25">
      <c r="A5" s="5"/>
      <c r="B5" s="8" t="s">
        <v>8</v>
      </c>
      <c r="C5" s="9" t="s">
        <v>9</v>
      </c>
    </row>
    <row r="6" spans="1:6" x14ac:dyDescent="0.25">
      <c r="A6" s="5"/>
      <c r="B6" s="8" t="s">
        <v>10</v>
      </c>
      <c r="C6" s="7" t="s">
        <v>7</v>
      </c>
      <c r="F6" t="str">
        <f t="array" ref="F6">LOOKUP(ROW(A3:A43),IF(ISTEXT(A3:A43),ROW(A3:A43)),A3:A43)</f>
        <v>PO631R</v>
      </c>
    </row>
    <row r="7" spans="1:6" x14ac:dyDescent="0.25">
      <c r="A7" s="5"/>
      <c r="B7" s="7" t="s">
        <v>11</v>
      </c>
      <c r="C7" s="7" t="s">
        <v>7</v>
      </c>
    </row>
    <row r="8" spans="1:6" x14ac:dyDescent="0.25">
      <c r="A8" s="5"/>
      <c r="B8" s="8" t="s">
        <v>12</v>
      </c>
      <c r="C8" s="9" t="s">
        <v>7</v>
      </c>
    </row>
    <row r="9" spans="1:6" x14ac:dyDescent="0.25">
      <c r="A9" s="5"/>
      <c r="B9" s="8" t="s">
        <v>13</v>
      </c>
      <c r="C9" s="9" t="s">
        <v>7</v>
      </c>
    </row>
    <row r="10" spans="1:6" x14ac:dyDescent="0.25">
      <c r="A10" s="5"/>
      <c r="B10" s="8" t="s">
        <v>14</v>
      </c>
      <c r="C10" s="9" t="s">
        <v>7</v>
      </c>
    </row>
    <row r="11" spans="1:6" x14ac:dyDescent="0.25">
      <c r="A11" s="5"/>
      <c r="B11" s="8" t="s">
        <v>15</v>
      </c>
      <c r="C11" s="9" t="s">
        <v>7</v>
      </c>
    </row>
    <row r="12" spans="1:6" ht="24" x14ac:dyDescent="0.25">
      <c r="A12" s="5"/>
      <c r="B12" s="8" t="s">
        <v>16</v>
      </c>
      <c r="C12" s="9" t="s">
        <v>7</v>
      </c>
    </row>
    <row r="13" spans="1:6" ht="24" x14ac:dyDescent="0.25">
      <c r="A13" s="5"/>
      <c r="B13" s="8" t="s">
        <v>17</v>
      </c>
      <c r="C13" s="9" t="s">
        <v>7</v>
      </c>
    </row>
    <row r="14" spans="1:6" x14ac:dyDescent="0.25">
      <c r="A14" s="5"/>
      <c r="B14" s="8" t="s">
        <v>18</v>
      </c>
      <c r="C14" s="9" t="s">
        <v>19</v>
      </c>
    </row>
    <row r="15" spans="1:6" x14ac:dyDescent="0.25">
      <c r="A15" s="5" t="s">
        <v>20</v>
      </c>
      <c r="B15" s="6" t="s">
        <v>21</v>
      </c>
      <c r="C15" s="9"/>
    </row>
    <row r="16" spans="1:6" ht="24" x14ac:dyDescent="0.25">
      <c r="A16" s="5"/>
      <c r="B16" s="8" t="s">
        <v>22</v>
      </c>
      <c r="C16" s="9" t="s">
        <v>7</v>
      </c>
    </row>
    <row r="17" spans="1:3" x14ac:dyDescent="0.25">
      <c r="A17" s="5"/>
      <c r="B17" s="8" t="s">
        <v>23</v>
      </c>
      <c r="C17" s="9" t="s">
        <v>7</v>
      </c>
    </row>
    <row r="18" spans="1:3" x14ac:dyDescent="0.25">
      <c r="A18" s="5"/>
      <c r="B18" s="8" t="s">
        <v>24</v>
      </c>
      <c r="C18" s="9" t="s">
        <v>7</v>
      </c>
    </row>
    <row r="19" spans="1:3" x14ac:dyDescent="0.25">
      <c r="A19" s="5"/>
      <c r="B19" s="8" t="s">
        <v>25</v>
      </c>
      <c r="C19" s="9" t="s">
        <v>7</v>
      </c>
    </row>
    <row r="20" spans="1:3" x14ac:dyDescent="0.25">
      <c r="A20" s="5"/>
      <c r="B20" s="8" t="s">
        <v>26</v>
      </c>
      <c r="C20" s="9">
        <v>5</v>
      </c>
    </row>
    <row r="21" spans="1:3" x14ac:dyDescent="0.25">
      <c r="A21" s="5"/>
      <c r="B21" s="8" t="s">
        <v>18</v>
      </c>
      <c r="C21" s="9" t="s">
        <v>19</v>
      </c>
    </row>
    <row r="22" spans="1:3" x14ac:dyDescent="0.25">
      <c r="A22" s="5" t="s">
        <v>27</v>
      </c>
      <c r="B22" s="6" t="s">
        <v>21</v>
      </c>
      <c r="C22" s="9"/>
    </row>
    <row r="23" spans="1:3" ht="24" x14ac:dyDescent="0.25">
      <c r="A23" s="5"/>
      <c r="B23" s="8" t="s">
        <v>22</v>
      </c>
      <c r="C23" s="9" t="s">
        <v>7</v>
      </c>
    </row>
    <row r="24" spans="1:3" x14ac:dyDescent="0.25">
      <c r="A24" s="5"/>
      <c r="B24" s="8" t="s">
        <v>23</v>
      </c>
      <c r="C24" s="9" t="s">
        <v>7</v>
      </c>
    </row>
    <row r="25" spans="1:3" x14ac:dyDescent="0.25">
      <c r="A25" s="5"/>
      <c r="B25" s="8" t="s">
        <v>24</v>
      </c>
      <c r="C25" s="9" t="s">
        <v>7</v>
      </c>
    </row>
    <row r="26" spans="1:3" x14ac:dyDescent="0.25">
      <c r="A26" s="5"/>
      <c r="B26" s="8" t="s">
        <v>25</v>
      </c>
      <c r="C26" s="9" t="s">
        <v>7</v>
      </c>
    </row>
    <row r="27" spans="1:3" x14ac:dyDescent="0.25">
      <c r="A27" s="5"/>
      <c r="B27" s="8" t="s">
        <v>26</v>
      </c>
      <c r="C27" s="9">
        <v>10</v>
      </c>
    </row>
    <row r="28" spans="1:3" x14ac:dyDescent="0.25">
      <c r="A28" s="5"/>
      <c r="B28" s="8" t="s">
        <v>18</v>
      </c>
      <c r="C28" s="9" t="s">
        <v>19</v>
      </c>
    </row>
    <row r="29" spans="1:3" x14ac:dyDescent="0.25">
      <c r="A29" s="5" t="s">
        <v>28</v>
      </c>
      <c r="B29" s="6" t="s">
        <v>29</v>
      </c>
      <c r="C29" s="9"/>
    </row>
    <row r="30" spans="1:3" ht="24" x14ac:dyDescent="0.25">
      <c r="A30" s="5"/>
      <c r="B30" s="8" t="s">
        <v>30</v>
      </c>
      <c r="C30" s="9" t="s">
        <v>7</v>
      </c>
    </row>
    <row r="31" spans="1:3" x14ac:dyDescent="0.25">
      <c r="A31" s="5"/>
      <c r="B31" s="8" t="s">
        <v>31</v>
      </c>
      <c r="C31" s="9" t="s">
        <v>7</v>
      </c>
    </row>
    <row r="32" spans="1:3" ht="24" x14ac:dyDescent="0.25">
      <c r="A32" s="5"/>
      <c r="B32" s="8" t="s">
        <v>32</v>
      </c>
      <c r="C32" s="9" t="s">
        <v>7</v>
      </c>
    </row>
    <row r="33" spans="1:3" ht="24" x14ac:dyDescent="0.25">
      <c r="A33" s="5"/>
      <c r="B33" s="8" t="s">
        <v>33</v>
      </c>
      <c r="C33" s="9">
        <v>4</v>
      </c>
    </row>
    <row r="34" spans="1:3" x14ac:dyDescent="0.25">
      <c r="A34" s="5"/>
      <c r="B34" s="8" t="s">
        <v>34</v>
      </c>
      <c r="C34" s="9" t="s">
        <v>7</v>
      </c>
    </row>
    <row r="35" spans="1:3" x14ac:dyDescent="0.25">
      <c r="A35" s="5"/>
      <c r="B35" s="8" t="s">
        <v>35</v>
      </c>
      <c r="C35" s="9" t="s">
        <v>7</v>
      </c>
    </row>
    <row r="36" spans="1:3" x14ac:dyDescent="0.25">
      <c r="A36" s="5" t="s">
        <v>36</v>
      </c>
      <c r="B36" s="6" t="s">
        <v>29</v>
      </c>
      <c r="C36" s="9"/>
    </row>
    <row r="37" spans="1:3" ht="24" x14ac:dyDescent="0.25">
      <c r="A37" s="5"/>
      <c r="B37" s="8" t="s">
        <v>30</v>
      </c>
      <c r="C37" s="9" t="s">
        <v>7</v>
      </c>
    </row>
    <row r="38" spans="1:3" x14ac:dyDescent="0.25">
      <c r="A38" s="5"/>
      <c r="B38" s="8" t="s">
        <v>31</v>
      </c>
      <c r="C38" s="9" t="s">
        <v>7</v>
      </c>
    </row>
    <row r="39" spans="1:3" ht="24" x14ac:dyDescent="0.25">
      <c r="A39" s="5"/>
      <c r="B39" s="8" t="s">
        <v>32</v>
      </c>
      <c r="C39" s="9" t="s">
        <v>7</v>
      </c>
    </row>
    <row r="40" spans="1:3" ht="24" x14ac:dyDescent="0.25">
      <c r="A40" s="5"/>
      <c r="B40" s="8" t="s">
        <v>33</v>
      </c>
      <c r="C40" s="9">
        <v>4</v>
      </c>
    </row>
    <row r="41" spans="1:3" x14ac:dyDescent="0.25">
      <c r="A41" s="5"/>
      <c r="B41" s="8" t="s">
        <v>34</v>
      </c>
      <c r="C41" s="9" t="s">
        <v>7</v>
      </c>
    </row>
    <row r="42" spans="1:3" x14ac:dyDescent="0.25">
      <c r="A42" s="5"/>
      <c r="B42" s="8" t="s">
        <v>37</v>
      </c>
      <c r="C42" s="9" t="s">
        <v>7</v>
      </c>
    </row>
    <row r="43" spans="1:3" x14ac:dyDescent="0.25">
      <c r="A43" s="5"/>
      <c r="B43" s="8" t="s">
        <v>38</v>
      </c>
      <c r="C43" s="9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Гусев Александр Валентинович</cp:lastModifiedBy>
  <dcterms:created xsi:type="dcterms:W3CDTF">2013-08-13T11:49:17Z</dcterms:created>
  <dcterms:modified xsi:type="dcterms:W3CDTF">2013-08-13T11:51:19Z</dcterms:modified>
</cp:coreProperties>
</file>