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4400" windowHeight="8640" tabRatio="500" activeTab="1"/>
  </bookViews>
  <sheets>
    <sheet name="Sheet1" sheetId="1" r:id="rId1"/>
    <sheet name="Лист1" sheetId="2" r:id="rId2"/>
    <sheet name="Лист2" sheetId="3" r:id="rId3"/>
  </sheets>
  <definedNames>
    <definedName name="_xlnm._FilterDatabase" localSheetId="0" hidden="1">Sheet1!$O$11:$R$98</definedName>
    <definedName name="_xlnm._FilterDatabase" localSheetId="1" hidden="1">Лист1!$F$66:$P$720</definedName>
    <definedName name="_xlnm._FilterDatabase" localSheetId="2" hidden="1">Лист2!#REF!</definedName>
  </definedNames>
  <calcPr calcId="145621"/>
</workbook>
</file>

<file path=xl/calcChain.xml><?xml version="1.0" encoding="utf-8"?>
<calcChain xmlns="http://schemas.openxmlformats.org/spreadsheetml/2006/main">
  <c r="C14" i="3" l="1" a="1"/>
  <c r="C14" i="3" s="1"/>
  <c r="D14" i="3" a="1"/>
  <c r="D14" i="3" s="1"/>
  <c r="E14" i="3" a="1"/>
  <c r="E14" i="3" s="1"/>
  <c r="F14" i="3" a="1"/>
  <c r="F14" i="3" s="1"/>
  <c r="C15" i="3" a="1"/>
  <c r="C15" i="3" s="1"/>
  <c r="D15" i="3" a="1"/>
  <c r="D15" i="3" s="1"/>
  <c r="E15" i="3" a="1"/>
  <c r="E15" i="3" s="1"/>
  <c r="F15" i="3" a="1"/>
  <c r="F15" i="3" s="1"/>
  <c r="C16" i="3" a="1"/>
  <c r="C16" i="3" s="1"/>
  <c r="D16" i="3" a="1"/>
  <c r="D16" i="3" s="1"/>
  <c r="E16" i="3" a="1"/>
  <c r="E16" i="3" s="1"/>
  <c r="F16" i="3" a="1"/>
  <c r="F16" i="3" s="1"/>
  <c r="C17" i="3" a="1"/>
  <c r="C17" i="3" s="1"/>
  <c r="D17" i="3" a="1"/>
  <c r="D17" i="3" s="1"/>
  <c r="E17" i="3" a="1"/>
  <c r="E17" i="3" s="1"/>
  <c r="F17" i="3" a="1"/>
  <c r="F17" i="3" s="1"/>
  <c r="C18" i="3" a="1"/>
  <c r="C18" i="3" s="1"/>
  <c r="D18" i="3" a="1"/>
  <c r="D18" i="3" s="1"/>
  <c r="E18" i="3" a="1"/>
  <c r="E18" i="3" s="1"/>
  <c r="F18" i="3" a="1"/>
  <c r="F18" i="3" s="1"/>
  <c r="C19" i="3" a="1"/>
  <c r="C19" i="3" s="1"/>
  <c r="D19" i="3" a="1"/>
  <c r="D19" i="3" s="1"/>
  <c r="E19" i="3" a="1"/>
  <c r="E19" i="3" s="1"/>
  <c r="F19" i="3" a="1"/>
  <c r="F19" i="3" s="1"/>
  <c r="C20" i="3" a="1"/>
  <c r="C20" i="3" s="1"/>
  <c r="D20" i="3" a="1"/>
  <c r="D20" i="3" s="1"/>
  <c r="E20" i="3" a="1"/>
  <c r="E20" i="3" s="1"/>
  <c r="F20" i="3" a="1"/>
  <c r="F20" i="3" s="1"/>
  <c r="C21" i="3" a="1"/>
  <c r="C21" i="3" s="1"/>
  <c r="D21" i="3" a="1"/>
  <c r="D21" i="3" s="1"/>
  <c r="E21" i="3" a="1"/>
  <c r="E21" i="3" s="1"/>
  <c r="F21" i="3" a="1"/>
  <c r="F21" i="3" s="1"/>
  <c r="C22" i="3" a="1"/>
  <c r="C22" i="3" s="1"/>
  <c r="D22" i="3" a="1"/>
  <c r="D22" i="3" s="1"/>
  <c r="E22" i="3" a="1"/>
  <c r="E22" i="3" s="1"/>
  <c r="F22" i="3" a="1"/>
  <c r="F22" i="3" s="1"/>
  <c r="C23" i="3" a="1"/>
  <c r="C23" i="3" s="1"/>
  <c r="D23" i="3" a="1"/>
  <c r="D23" i="3" s="1"/>
  <c r="E23" i="3" a="1"/>
  <c r="E23" i="3" s="1"/>
  <c r="F23" i="3" a="1"/>
  <c r="F23" i="3" s="1"/>
  <c r="C24" i="3" a="1"/>
  <c r="C24" i="3" s="1"/>
  <c r="D24" i="3" a="1"/>
  <c r="D24" i="3" s="1"/>
  <c r="E24" i="3" a="1"/>
  <c r="E24" i="3" s="1"/>
  <c r="F24" i="3" a="1"/>
  <c r="F24" i="3" s="1"/>
  <c r="C25" i="3" a="1"/>
  <c r="C25" i="3" s="1"/>
  <c r="D25" i="3" a="1"/>
  <c r="D25" i="3" s="1"/>
  <c r="E25" i="3" a="1"/>
  <c r="E25" i="3" s="1"/>
  <c r="F25" i="3" a="1"/>
  <c r="F25" i="3" s="1"/>
  <c r="C26" i="3" a="1"/>
  <c r="C26" i="3" s="1"/>
  <c r="D26" i="3" a="1"/>
  <c r="D26" i="3" s="1"/>
  <c r="E26" i="3" a="1"/>
  <c r="E26" i="3" s="1"/>
  <c r="F26" i="3" a="1"/>
  <c r="F26" i="3" s="1"/>
  <c r="C27" i="3" a="1"/>
  <c r="C27" i="3" s="1"/>
  <c r="D27" i="3" a="1"/>
  <c r="D27" i="3" s="1"/>
  <c r="E27" i="3" a="1"/>
  <c r="E27" i="3" s="1"/>
  <c r="F27" i="3" a="1"/>
  <c r="F27" i="3" s="1"/>
  <c r="C28" i="3" a="1"/>
  <c r="C28" i="3" s="1"/>
  <c r="D28" i="3" a="1"/>
  <c r="D28" i="3" s="1"/>
  <c r="E28" i="3" a="1"/>
  <c r="E28" i="3" s="1"/>
  <c r="F28" i="3" a="1"/>
  <c r="F28" i="3" s="1"/>
  <c r="C29" i="3" a="1"/>
  <c r="C29" i="3" s="1"/>
  <c r="D29" i="3" a="1"/>
  <c r="D29" i="3" s="1"/>
  <c r="E29" i="3" a="1"/>
  <c r="E29" i="3" s="1"/>
  <c r="F29" i="3" a="1"/>
  <c r="F29" i="3" s="1"/>
  <c r="C30" i="3" a="1"/>
  <c r="C30" i="3" s="1"/>
  <c r="D30" i="3" a="1"/>
  <c r="D30" i="3" s="1"/>
  <c r="E30" i="3" a="1"/>
  <c r="E30" i="3" s="1"/>
  <c r="F30" i="3" a="1"/>
  <c r="F30" i="3" s="1"/>
  <c r="C31" i="3" a="1"/>
  <c r="C31" i="3" s="1"/>
  <c r="D31" i="3" a="1"/>
  <c r="D31" i="3" s="1"/>
  <c r="E31" i="3" a="1"/>
  <c r="E31" i="3" s="1"/>
  <c r="F31" i="3" a="1"/>
  <c r="F31" i="3" s="1"/>
  <c r="C32" i="3" a="1"/>
  <c r="C32" i="3" s="1"/>
  <c r="D32" i="3" a="1"/>
  <c r="D32" i="3" s="1"/>
  <c r="E32" i="3" a="1"/>
  <c r="E32" i="3" s="1"/>
  <c r="F32" i="3" a="1"/>
  <c r="F32" i="3" s="1"/>
  <c r="C33" i="3" a="1"/>
  <c r="C33" i="3" s="1"/>
  <c r="D33" i="3" a="1"/>
  <c r="D33" i="3" s="1"/>
  <c r="E33" i="3" a="1"/>
  <c r="E33" i="3" s="1"/>
  <c r="F33" i="3" a="1"/>
  <c r="F33" i="3" s="1"/>
  <c r="C34" i="3" a="1"/>
  <c r="C34" i="3" s="1"/>
  <c r="D34" i="3" a="1"/>
  <c r="D34" i="3" s="1"/>
  <c r="E34" i="3" a="1"/>
  <c r="E34" i="3" s="1"/>
  <c r="F34" i="3" a="1"/>
  <c r="F34" i="3" s="1"/>
  <c r="C35" i="3" a="1"/>
  <c r="C35" i="3" s="1"/>
  <c r="D35" i="3" a="1"/>
  <c r="D35" i="3" s="1"/>
  <c r="E35" i="3" a="1"/>
  <c r="E35" i="3" s="1"/>
  <c r="F35" i="3" a="1"/>
  <c r="F35" i="3" s="1"/>
  <c r="C36" i="3" a="1"/>
  <c r="C36" i="3" s="1"/>
  <c r="D36" i="3" a="1"/>
  <c r="D36" i="3" s="1"/>
  <c r="E36" i="3" a="1"/>
  <c r="E36" i="3" s="1"/>
  <c r="F36" i="3" a="1"/>
  <c r="F36" i="3" s="1"/>
  <c r="C37" i="3" a="1"/>
  <c r="C37" i="3" s="1"/>
  <c r="D37" i="3" a="1"/>
  <c r="D37" i="3" s="1"/>
  <c r="E37" i="3" a="1"/>
  <c r="E37" i="3" s="1"/>
  <c r="F37" i="3" a="1"/>
  <c r="F37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20" i="3" a="1"/>
  <c r="B20" i="3" s="1"/>
  <c r="B21" i="3" a="1"/>
  <c r="B21" i="3" s="1"/>
  <c r="B22" i="3" a="1"/>
  <c r="B22" i="3" s="1"/>
  <c r="B23" i="3" a="1"/>
  <c r="B23" i="3" s="1"/>
  <c r="B24" i="3" a="1"/>
  <c r="B24" i="3" s="1"/>
  <c r="B25" i="3" a="1"/>
  <c r="B25" i="3" s="1"/>
  <c r="B26" i="3" a="1"/>
  <c r="B26" i="3" s="1"/>
  <c r="B27" i="3" a="1"/>
  <c r="B27" i="3" s="1"/>
  <c r="B28" i="3" a="1"/>
  <c r="B28" i="3" s="1"/>
  <c r="B29" i="3" a="1"/>
  <c r="B29" i="3" s="1"/>
  <c r="B30" i="3" a="1"/>
  <c r="B30" i="3" s="1"/>
  <c r="B31" i="3" a="1"/>
  <c r="B31" i="3" s="1"/>
  <c r="B32" i="3" a="1"/>
  <c r="B32" i="3" s="1"/>
  <c r="B33" i="3" a="1"/>
  <c r="B33" i="3" s="1"/>
  <c r="B34" i="3" a="1"/>
  <c r="B34" i="3" s="1"/>
  <c r="B35" i="3" a="1"/>
  <c r="B35" i="3" s="1"/>
  <c r="B36" i="3" a="1"/>
  <c r="B36" i="3" s="1"/>
  <c r="B37" i="3" a="1"/>
  <c r="B37" i="3" s="1"/>
  <c r="B14" i="3" a="1"/>
  <c r="B14" i="3" s="1"/>
  <c r="G14" i="3" a="1"/>
  <c r="G14" i="3" s="1"/>
  <c r="G15" i="3" a="1"/>
  <c r="G15" i="3" s="1"/>
  <c r="G16" i="3" a="1"/>
  <c r="G16" i="3" s="1"/>
  <c r="G17" i="3" a="1"/>
  <c r="G17" i="3" s="1"/>
  <c r="G18" i="3" a="1"/>
  <c r="G18" i="3" s="1"/>
  <c r="G19" i="3" a="1"/>
  <c r="G19" i="3" s="1"/>
  <c r="G20" i="3" a="1"/>
  <c r="G20" i="3" s="1"/>
  <c r="G21" i="3" a="1"/>
  <c r="G21" i="3" s="1"/>
  <c r="G22" i="3" a="1"/>
  <c r="G22" i="3" s="1"/>
  <c r="G23" i="3" a="1"/>
  <c r="G23" i="3" s="1"/>
  <c r="G24" i="3" a="1"/>
  <c r="G24" i="3" s="1"/>
  <c r="G25" i="3" a="1"/>
  <c r="G25" i="3" s="1"/>
  <c r="G27" i="3" a="1"/>
  <c r="G27" i="3" s="1"/>
  <c r="G28" i="3" a="1"/>
  <c r="G28" i="3" s="1"/>
  <c r="G29" i="3" a="1"/>
  <c r="G29" i="3" s="1"/>
  <c r="G30" i="3" a="1"/>
  <c r="G30" i="3" s="1"/>
  <c r="G31" i="3" a="1"/>
  <c r="G31" i="3" s="1"/>
  <c r="G32" i="3" a="1"/>
  <c r="G32" i="3" s="1"/>
  <c r="G33" i="3" a="1"/>
  <c r="G33" i="3" s="1"/>
  <c r="G34" i="3" a="1"/>
  <c r="G34" i="3" s="1"/>
  <c r="G35" i="3" a="1"/>
  <c r="G35" i="3" s="1"/>
  <c r="G36" i="3" a="1"/>
  <c r="G36" i="3" s="1"/>
  <c r="G37" i="3" a="1"/>
  <c r="G37" i="3" s="1"/>
  <c r="G26" i="3" a="1"/>
  <c r="G26" i="3" s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66" i="2"/>
  <c r="C13" i="3" l="1"/>
  <c r="B13" i="3"/>
  <c r="G13" i="3"/>
  <c r="F13" i="3"/>
  <c r="E13" i="3"/>
  <c r="D13" i="3"/>
  <c r="I154" i="2"/>
  <c r="J154" i="2" s="1"/>
  <c r="I155" i="2"/>
  <c r="J155" i="2" s="1"/>
  <c r="I167" i="2"/>
  <c r="J167" i="2" s="1"/>
  <c r="I168" i="2"/>
  <c r="J168" i="2" s="1"/>
  <c r="I170" i="2"/>
  <c r="J170" i="2" s="1"/>
  <c r="I66" i="2"/>
  <c r="J66" i="2" s="1"/>
  <c r="C10" i="3"/>
  <c r="C9" i="3"/>
  <c r="A67" i="2" l="1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D154" i="2" s="1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D167" i="2" s="1"/>
  <c r="B167" i="2"/>
  <c r="C167" i="2"/>
  <c r="A168" i="2"/>
  <c r="B168" i="2"/>
  <c r="C168" i="2"/>
  <c r="A169" i="2"/>
  <c r="B169" i="2"/>
  <c r="C169" i="2"/>
  <c r="A170" i="2"/>
  <c r="D170" i="2" s="1"/>
  <c r="B170" i="2"/>
  <c r="C170" i="2"/>
  <c r="E64" i="2"/>
  <c r="C10" i="2"/>
  <c r="C9" i="2"/>
  <c r="A66" i="2"/>
  <c r="B66" i="2"/>
  <c r="C66" i="2"/>
  <c r="D151" i="2" l="1"/>
  <c r="D146" i="2"/>
  <c r="D135" i="2"/>
  <c r="G135" i="2" s="1"/>
  <c r="P135" i="2" s="1"/>
  <c r="D133" i="2"/>
  <c r="D127" i="2"/>
  <c r="D125" i="2"/>
  <c r="D121" i="2"/>
  <c r="D109" i="2"/>
  <c r="G109" i="2" s="1"/>
  <c r="D108" i="2"/>
  <c r="D103" i="2"/>
  <c r="D100" i="2"/>
  <c r="G100" i="2" s="1"/>
  <c r="D99" i="2"/>
  <c r="G99" i="2" s="1"/>
  <c r="P99" i="2" s="1"/>
  <c r="D95" i="2"/>
  <c r="D94" i="2"/>
  <c r="D93" i="2"/>
  <c r="G93" i="2" s="1"/>
  <c r="P93" i="2" s="1"/>
  <c r="D87" i="2"/>
  <c r="G87" i="2" s="1"/>
  <c r="P87" i="2" s="1"/>
  <c r="D83" i="2"/>
  <c r="D79" i="2"/>
  <c r="D75" i="2"/>
  <c r="D72" i="2"/>
  <c r="G72" i="2" s="1"/>
  <c r="D71" i="2"/>
  <c r="D68" i="2"/>
  <c r="D67" i="2"/>
  <c r="G67" i="2" s="1"/>
  <c r="P67" i="2" s="1"/>
  <c r="G146" i="2"/>
  <c r="G125" i="2"/>
  <c r="P125" i="2" s="1"/>
  <c r="G103" i="2"/>
  <c r="P103" i="2" s="1"/>
  <c r="G95" i="2"/>
  <c r="P95" i="2" s="1"/>
  <c r="G94" i="2"/>
  <c r="P94" i="2" s="1"/>
  <c r="G71" i="2"/>
  <c r="P71" i="2" s="1"/>
  <c r="G68" i="2"/>
  <c r="P68" i="2" s="1"/>
  <c r="D142" i="2"/>
  <c r="G142" i="2" s="1"/>
  <c r="D113" i="2"/>
  <c r="G113" i="2" s="1"/>
  <c r="D144" i="2"/>
  <c r="G144" i="2" s="1"/>
  <c r="D114" i="2"/>
  <c r="G114" i="2" s="1"/>
  <c r="P114" i="2" s="1"/>
  <c r="D168" i="2"/>
  <c r="G168" i="2" s="1"/>
  <c r="P168" i="2" s="1"/>
  <c r="D66" i="2"/>
  <c r="D165" i="2"/>
  <c r="D160" i="2"/>
  <c r="G160" i="2" s="1"/>
  <c r="D157" i="2"/>
  <c r="D156" i="2"/>
  <c r="D136" i="2"/>
  <c r="G136" i="2" s="1"/>
  <c r="D126" i="2"/>
  <c r="G126" i="2" s="1"/>
  <c r="D119" i="2"/>
  <c r="G119" i="2" s="1"/>
  <c r="D115" i="2"/>
  <c r="G115" i="2" s="1"/>
  <c r="P115" i="2" s="1"/>
  <c r="D104" i="2"/>
  <c r="G104" i="2" s="1"/>
  <c r="G170" i="2"/>
  <c r="P170" i="2" s="1"/>
  <c r="G157" i="2"/>
  <c r="P157" i="2" s="1"/>
  <c r="D155" i="2"/>
  <c r="D143" i="2"/>
  <c r="G143" i="2" s="1"/>
  <c r="P143" i="2" s="1"/>
  <c r="D141" i="2"/>
  <c r="D134" i="2"/>
  <c r="G134" i="2" s="1"/>
  <c r="P134" i="2" s="1"/>
  <c r="D122" i="2"/>
  <c r="G122" i="2" s="1"/>
  <c r="P122" i="2" s="1"/>
  <c r="D112" i="2"/>
  <c r="G112" i="2" s="1"/>
  <c r="P112" i="2" s="1"/>
  <c r="D110" i="2"/>
  <c r="G110" i="2" s="1"/>
  <c r="P110" i="2" s="1"/>
  <c r="D107" i="2"/>
  <c r="G107" i="2" s="1"/>
  <c r="D92" i="2"/>
  <c r="G92" i="2" s="1"/>
  <c r="P92" i="2" s="1"/>
  <c r="D166" i="2"/>
  <c r="G166" i="2" s="1"/>
  <c r="D162" i="2"/>
  <c r="G162" i="2" s="1"/>
  <c r="D159" i="2"/>
  <c r="G159" i="2" s="1"/>
  <c r="P159" i="2" s="1"/>
  <c r="D158" i="2"/>
  <c r="G158" i="2" s="1"/>
  <c r="P158" i="2" s="1"/>
  <c r="G154" i="2"/>
  <c r="D150" i="2"/>
  <c r="G150" i="2" s="1"/>
  <c r="P150" i="2" s="1"/>
  <c r="D124" i="2"/>
  <c r="G124" i="2" s="1"/>
  <c r="P124" i="2" s="1"/>
  <c r="D118" i="2"/>
  <c r="G118" i="2" s="1"/>
  <c r="G83" i="2"/>
  <c r="P83" i="2" s="1"/>
  <c r="G79" i="2"/>
  <c r="G75" i="2"/>
  <c r="P75" i="2" s="1"/>
  <c r="L104" i="2"/>
  <c r="H104" i="2"/>
  <c r="I104" i="2" s="1"/>
  <c r="J104" i="2" s="1"/>
  <c r="O170" i="2"/>
  <c r="H170" i="2"/>
  <c r="M170" i="2"/>
  <c r="M99" i="2"/>
  <c r="H99" i="2"/>
  <c r="I99" i="2" s="1"/>
  <c r="J99" i="2" s="1"/>
  <c r="L99" i="2"/>
  <c r="D152" i="2"/>
  <c r="G152" i="2" s="1"/>
  <c r="D148" i="2"/>
  <c r="G148" i="2" s="1"/>
  <c r="D123" i="2"/>
  <c r="G123" i="2" s="1"/>
  <c r="D105" i="2"/>
  <c r="G105" i="2" s="1"/>
  <c r="D90" i="2"/>
  <c r="G90" i="2" s="1"/>
  <c r="D89" i="2"/>
  <c r="G89" i="2" s="1"/>
  <c r="P89" i="2" s="1"/>
  <c r="D80" i="2"/>
  <c r="D78" i="2"/>
  <c r="G78" i="2" s="1"/>
  <c r="P78" i="2" s="1"/>
  <c r="D77" i="2"/>
  <c r="G77" i="2" s="1"/>
  <c r="P77" i="2" s="1"/>
  <c r="D74" i="2"/>
  <c r="G74" i="2" s="1"/>
  <c r="D140" i="2"/>
  <c r="G140" i="2" s="1"/>
  <c r="P140" i="2" s="1"/>
  <c r="D132" i="2"/>
  <c r="G132" i="2" s="1"/>
  <c r="P132" i="2" s="1"/>
  <c r="D130" i="2"/>
  <c r="G130" i="2" s="1"/>
  <c r="P130" i="2" s="1"/>
  <c r="D120" i="2"/>
  <c r="G120" i="2" s="1"/>
  <c r="P120" i="2" s="1"/>
  <c r="D101" i="2"/>
  <c r="G101" i="2" s="1"/>
  <c r="P101" i="2" s="1"/>
  <c r="D69" i="2"/>
  <c r="G69" i="2" s="1"/>
  <c r="P69" i="2" s="1"/>
  <c r="G165" i="2"/>
  <c r="D164" i="2"/>
  <c r="G164" i="2" s="1"/>
  <c r="G151" i="2"/>
  <c r="P151" i="2" s="1"/>
  <c r="G141" i="2"/>
  <c r="P141" i="2" s="1"/>
  <c r="D138" i="2"/>
  <c r="G138" i="2" s="1"/>
  <c r="G133" i="2"/>
  <c r="P133" i="2" s="1"/>
  <c r="D128" i="2"/>
  <c r="G128" i="2" s="1"/>
  <c r="G121" i="2"/>
  <c r="D116" i="2"/>
  <c r="G116" i="2" s="1"/>
  <c r="P116" i="2" s="1"/>
  <c r="D111" i="2"/>
  <c r="G111" i="2" s="1"/>
  <c r="P111" i="2" s="1"/>
  <c r="D97" i="2"/>
  <c r="G97" i="2" s="1"/>
  <c r="D76" i="2"/>
  <c r="G76" i="2" s="1"/>
  <c r="D91" i="2"/>
  <c r="D86" i="2"/>
  <c r="G86" i="2" s="1"/>
  <c r="P86" i="2" s="1"/>
  <c r="D81" i="2"/>
  <c r="G81" i="2" s="1"/>
  <c r="P81" i="2" s="1"/>
  <c r="D73" i="2"/>
  <c r="G73" i="2" s="1"/>
  <c r="P73" i="2" s="1"/>
  <c r="H124" i="2"/>
  <c r="I124" i="2" s="1"/>
  <c r="J124" i="2" s="1"/>
  <c r="L124" i="2"/>
  <c r="M124" i="2"/>
  <c r="N124" i="2"/>
  <c r="K124" i="2"/>
  <c r="O124" i="2"/>
  <c r="O67" i="2"/>
  <c r="M67" i="2"/>
  <c r="H168" i="2"/>
  <c r="L168" i="2"/>
  <c r="O168" i="2"/>
  <c r="K168" i="2"/>
  <c r="M168" i="2"/>
  <c r="N168" i="2"/>
  <c r="M157" i="2"/>
  <c r="H157" i="2"/>
  <c r="I157" i="2" s="1"/>
  <c r="J157" i="2" s="1"/>
  <c r="N157" i="2"/>
  <c r="O157" i="2"/>
  <c r="K157" i="2"/>
  <c r="L157" i="2"/>
  <c r="N134" i="2"/>
  <c r="H134" i="2"/>
  <c r="I134" i="2" s="1"/>
  <c r="J134" i="2" s="1"/>
  <c r="L134" i="2"/>
  <c r="M134" i="2"/>
  <c r="O134" i="2"/>
  <c r="K134" i="2"/>
  <c r="N158" i="2"/>
  <c r="L158" i="2"/>
  <c r="H158" i="2"/>
  <c r="I158" i="2" s="1"/>
  <c r="J158" i="2" s="1"/>
  <c r="M158" i="2"/>
  <c r="O158" i="2"/>
  <c r="K158" i="2"/>
  <c r="N130" i="2"/>
  <c r="H130" i="2"/>
  <c r="I130" i="2" s="1"/>
  <c r="J130" i="2" s="1"/>
  <c r="L130" i="2"/>
  <c r="K130" i="2"/>
  <c r="M130" i="2"/>
  <c r="M165" i="2"/>
  <c r="N165" i="2"/>
  <c r="K165" i="2"/>
  <c r="O165" i="2"/>
  <c r="L165" i="2"/>
  <c r="O130" i="2"/>
  <c r="N170" i="2"/>
  <c r="K170" i="2"/>
  <c r="L170" i="2"/>
  <c r="O164" i="2"/>
  <c r="D163" i="2"/>
  <c r="G163" i="2" s="1"/>
  <c r="P163" i="2" s="1"/>
  <c r="N162" i="2"/>
  <c r="K162" i="2"/>
  <c r="L162" i="2"/>
  <c r="H162" i="2"/>
  <c r="I162" i="2" s="1"/>
  <c r="J162" i="2" s="1"/>
  <c r="M162" i="2"/>
  <c r="K159" i="2"/>
  <c r="O159" i="2"/>
  <c r="L159" i="2"/>
  <c r="H159" i="2"/>
  <c r="I159" i="2" s="1"/>
  <c r="J159" i="2" s="1"/>
  <c r="M159" i="2"/>
  <c r="N159" i="2"/>
  <c r="G156" i="2"/>
  <c r="P156" i="2" s="1"/>
  <c r="K151" i="2"/>
  <c r="O151" i="2"/>
  <c r="N151" i="2"/>
  <c r="L151" i="2"/>
  <c r="D147" i="2"/>
  <c r="G147" i="2" s="1"/>
  <c r="P147" i="2" s="1"/>
  <c r="N146" i="2"/>
  <c r="K146" i="2"/>
  <c r="L146" i="2"/>
  <c r="H146" i="2"/>
  <c r="I146" i="2" s="1"/>
  <c r="J146" i="2" s="1"/>
  <c r="M146" i="2"/>
  <c r="H144" i="2"/>
  <c r="I144" i="2" s="1"/>
  <c r="J144" i="2" s="1"/>
  <c r="L144" i="2"/>
  <c r="N144" i="2"/>
  <c r="O144" i="2"/>
  <c r="K144" i="2"/>
  <c r="M133" i="2"/>
  <c r="K133" i="2"/>
  <c r="O133" i="2"/>
  <c r="L133" i="2"/>
  <c r="N133" i="2"/>
  <c r="H132" i="2"/>
  <c r="I132" i="2" s="1"/>
  <c r="J132" i="2" s="1"/>
  <c r="L132" i="2"/>
  <c r="N132" i="2"/>
  <c r="K132" i="2"/>
  <c r="M132" i="2"/>
  <c r="O132" i="2"/>
  <c r="K115" i="2"/>
  <c r="O115" i="2"/>
  <c r="H115" i="2"/>
  <c r="I115" i="2" s="1"/>
  <c r="J115" i="2" s="1"/>
  <c r="L115" i="2"/>
  <c r="M115" i="2"/>
  <c r="N115" i="2"/>
  <c r="D169" i="2"/>
  <c r="G169" i="2" s="1"/>
  <c r="P169" i="2" s="1"/>
  <c r="G167" i="2"/>
  <c r="P167" i="2" s="1"/>
  <c r="N166" i="2"/>
  <c r="K166" i="2"/>
  <c r="O166" i="2"/>
  <c r="H166" i="2"/>
  <c r="I166" i="2" s="1"/>
  <c r="J166" i="2" s="1"/>
  <c r="L166" i="2"/>
  <c r="H160" i="2"/>
  <c r="I160" i="2" s="1"/>
  <c r="J160" i="2" s="1"/>
  <c r="L160" i="2"/>
  <c r="K160" i="2"/>
  <c r="M160" i="2"/>
  <c r="N160" i="2"/>
  <c r="N154" i="2"/>
  <c r="H154" i="2"/>
  <c r="M154" i="2"/>
  <c r="O154" i="2"/>
  <c r="K154" i="2"/>
  <c r="N150" i="2"/>
  <c r="O150" i="2"/>
  <c r="K150" i="2"/>
  <c r="L150" i="2"/>
  <c r="N142" i="2"/>
  <c r="H142" i="2"/>
  <c r="I142" i="2" s="1"/>
  <c r="J142" i="2" s="1"/>
  <c r="L142" i="2"/>
  <c r="M142" i="2"/>
  <c r="O142" i="2"/>
  <c r="H128" i="2"/>
  <c r="I128" i="2" s="1"/>
  <c r="J128" i="2" s="1"/>
  <c r="L128" i="2"/>
  <c r="M128" i="2"/>
  <c r="N128" i="2"/>
  <c r="O128" i="2"/>
  <c r="H120" i="2"/>
  <c r="I120" i="2" s="1"/>
  <c r="J120" i="2" s="1"/>
  <c r="L120" i="2"/>
  <c r="M120" i="2"/>
  <c r="N120" i="2"/>
  <c r="K120" i="2"/>
  <c r="O120" i="2"/>
  <c r="N107" i="2"/>
  <c r="H107" i="2"/>
  <c r="I107" i="2" s="1"/>
  <c r="J107" i="2" s="1"/>
  <c r="M107" i="2"/>
  <c r="O107" i="2"/>
  <c r="K107" i="2"/>
  <c r="N103" i="2"/>
  <c r="K103" i="2"/>
  <c r="O103" i="2"/>
  <c r="M103" i="2"/>
  <c r="H103" i="2"/>
  <c r="I103" i="2" s="1"/>
  <c r="J103" i="2" s="1"/>
  <c r="L103" i="2"/>
  <c r="H164" i="2"/>
  <c r="I164" i="2" s="1"/>
  <c r="J164" i="2" s="1"/>
  <c r="L164" i="2"/>
  <c r="M164" i="2"/>
  <c r="N164" i="2"/>
  <c r="G155" i="2"/>
  <c r="P155" i="2" s="1"/>
  <c r="H152" i="2"/>
  <c r="I152" i="2" s="1"/>
  <c r="J152" i="2" s="1"/>
  <c r="L152" i="2"/>
  <c r="N152" i="2"/>
  <c r="O152" i="2"/>
  <c r="K152" i="2"/>
  <c r="H148" i="2"/>
  <c r="I148" i="2" s="1"/>
  <c r="J148" i="2" s="1"/>
  <c r="L148" i="2"/>
  <c r="O148" i="2"/>
  <c r="K148" i="2"/>
  <c r="M148" i="2"/>
  <c r="M141" i="2"/>
  <c r="K141" i="2"/>
  <c r="O141" i="2"/>
  <c r="L141" i="2"/>
  <c r="N141" i="2"/>
  <c r="H140" i="2"/>
  <c r="I140" i="2" s="1"/>
  <c r="J140" i="2" s="1"/>
  <c r="L140" i="2"/>
  <c r="N140" i="2"/>
  <c r="K140" i="2"/>
  <c r="M140" i="2"/>
  <c r="O140" i="2"/>
  <c r="N138" i="2"/>
  <c r="H138" i="2"/>
  <c r="I138" i="2" s="1"/>
  <c r="J138" i="2" s="1"/>
  <c r="L138" i="2"/>
  <c r="K138" i="2"/>
  <c r="M138" i="2"/>
  <c r="H136" i="2"/>
  <c r="I136" i="2" s="1"/>
  <c r="J136" i="2" s="1"/>
  <c r="L136" i="2"/>
  <c r="N136" i="2"/>
  <c r="O136" i="2"/>
  <c r="K136" i="2"/>
  <c r="M121" i="2"/>
  <c r="N121" i="2"/>
  <c r="K121" i="2"/>
  <c r="O121" i="2"/>
  <c r="L121" i="2"/>
  <c r="N114" i="2"/>
  <c r="K114" i="2"/>
  <c r="O114" i="2"/>
  <c r="H114" i="2"/>
  <c r="I114" i="2" s="1"/>
  <c r="J114" i="2" s="1"/>
  <c r="L114" i="2"/>
  <c r="M114" i="2"/>
  <c r="H105" i="2"/>
  <c r="I105" i="2" s="1"/>
  <c r="J105" i="2" s="1"/>
  <c r="L105" i="2"/>
  <c r="N105" i="2"/>
  <c r="O105" i="2"/>
  <c r="K105" i="2"/>
  <c r="M92" i="2"/>
  <c r="H92" i="2"/>
  <c r="I92" i="2" s="1"/>
  <c r="J92" i="2" s="1"/>
  <c r="N92" i="2"/>
  <c r="O92" i="2"/>
  <c r="K92" i="2"/>
  <c r="L92" i="2"/>
  <c r="D153" i="2"/>
  <c r="G153" i="2" s="1"/>
  <c r="P153" i="2" s="1"/>
  <c r="K143" i="2"/>
  <c r="O143" i="2"/>
  <c r="M143" i="2"/>
  <c r="K135" i="2"/>
  <c r="O135" i="2"/>
  <c r="M135" i="2"/>
  <c r="M125" i="2"/>
  <c r="N125" i="2"/>
  <c r="K125" i="2"/>
  <c r="O125" i="2"/>
  <c r="K119" i="2"/>
  <c r="O119" i="2"/>
  <c r="H119" i="2"/>
  <c r="I119" i="2" s="1"/>
  <c r="J119" i="2" s="1"/>
  <c r="L119" i="2"/>
  <c r="M119" i="2"/>
  <c r="N118" i="2"/>
  <c r="K118" i="2"/>
  <c r="O118" i="2"/>
  <c r="H118" i="2"/>
  <c r="I118" i="2" s="1"/>
  <c r="J118" i="2" s="1"/>
  <c r="L118" i="2"/>
  <c r="N111" i="2"/>
  <c r="L111" i="2"/>
  <c r="H111" i="2"/>
  <c r="I111" i="2" s="1"/>
  <c r="J111" i="2" s="1"/>
  <c r="M111" i="2"/>
  <c r="O111" i="2"/>
  <c r="H69" i="2"/>
  <c r="I69" i="2" s="1"/>
  <c r="J69" i="2" s="1"/>
  <c r="L69" i="2"/>
  <c r="M69" i="2"/>
  <c r="N69" i="2"/>
  <c r="K69" i="2"/>
  <c r="O69" i="2"/>
  <c r="D149" i="2"/>
  <c r="G149" i="2" s="1"/>
  <c r="P149" i="2" s="1"/>
  <c r="D145" i="2"/>
  <c r="G145" i="2" s="1"/>
  <c r="P145" i="2" s="1"/>
  <c r="N143" i="2"/>
  <c r="D137" i="2"/>
  <c r="G137" i="2" s="1"/>
  <c r="P137" i="2" s="1"/>
  <c r="N135" i="2"/>
  <c r="D129" i="2"/>
  <c r="G129" i="2" s="1"/>
  <c r="P129" i="2" s="1"/>
  <c r="K123" i="2"/>
  <c r="O123" i="2"/>
  <c r="H123" i="2"/>
  <c r="I123" i="2" s="1"/>
  <c r="J123" i="2" s="1"/>
  <c r="L123" i="2"/>
  <c r="M123" i="2"/>
  <c r="N122" i="2"/>
  <c r="K122" i="2"/>
  <c r="O122" i="2"/>
  <c r="H122" i="2"/>
  <c r="I122" i="2" s="1"/>
  <c r="J122" i="2" s="1"/>
  <c r="L122" i="2"/>
  <c r="H116" i="2"/>
  <c r="I116" i="2" s="1"/>
  <c r="J116" i="2" s="1"/>
  <c r="L116" i="2"/>
  <c r="M116" i="2"/>
  <c r="N116" i="2"/>
  <c r="K112" i="2"/>
  <c r="O112" i="2"/>
  <c r="L112" i="2"/>
  <c r="H112" i="2"/>
  <c r="I112" i="2" s="1"/>
  <c r="J112" i="2" s="1"/>
  <c r="M112" i="2"/>
  <c r="N112" i="2"/>
  <c r="H109" i="2"/>
  <c r="I109" i="2" s="1"/>
  <c r="J109" i="2" s="1"/>
  <c r="L109" i="2"/>
  <c r="M109" i="2"/>
  <c r="N109" i="2"/>
  <c r="O109" i="2"/>
  <c r="N97" i="2"/>
  <c r="K97" i="2"/>
  <c r="L97" i="2"/>
  <c r="H97" i="2"/>
  <c r="I97" i="2" s="1"/>
  <c r="J97" i="2" s="1"/>
  <c r="M97" i="2"/>
  <c r="K94" i="2"/>
  <c r="O94" i="2"/>
  <c r="L94" i="2"/>
  <c r="H94" i="2"/>
  <c r="I94" i="2" s="1"/>
  <c r="J94" i="2" s="1"/>
  <c r="M94" i="2"/>
  <c r="N94" i="2"/>
  <c r="N89" i="2"/>
  <c r="H89" i="2"/>
  <c r="I89" i="2" s="1"/>
  <c r="J89" i="2" s="1"/>
  <c r="M89" i="2"/>
  <c r="O89" i="2"/>
  <c r="K89" i="2"/>
  <c r="L89" i="2"/>
  <c r="H81" i="2"/>
  <c r="I81" i="2" s="1"/>
  <c r="J81" i="2" s="1"/>
  <c r="L81" i="2"/>
  <c r="M81" i="2"/>
  <c r="N81" i="2"/>
  <c r="O81" i="2"/>
  <c r="K81" i="2"/>
  <c r="D161" i="2"/>
  <c r="G161" i="2" s="1"/>
  <c r="P161" i="2" s="1"/>
  <c r="L143" i="2"/>
  <c r="D139" i="2"/>
  <c r="G139" i="2" s="1"/>
  <c r="P139" i="2" s="1"/>
  <c r="L135" i="2"/>
  <c r="D131" i="2"/>
  <c r="G131" i="2" s="1"/>
  <c r="P131" i="2" s="1"/>
  <c r="G127" i="2"/>
  <c r="P127" i="2" s="1"/>
  <c r="N126" i="2"/>
  <c r="K126" i="2"/>
  <c r="O126" i="2"/>
  <c r="H126" i="2"/>
  <c r="I126" i="2" s="1"/>
  <c r="J126" i="2" s="1"/>
  <c r="L126" i="2"/>
  <c r="M122" i="2"/>
  <c r="D117" i="2"/>
  <c r="G117" i="2" s="1"/>
  <c r="P117" i="2" s="1"/>
  <c r="H113" i="2"/>
  <c r="I113" i="2" s="1"/>
  <c r="J113" i="2" s="1"/>
  <c r="L113" i="2"/>
  <c r="K113" i="2"/>
  <c r="M113" i="2"/>
  <c r="N113" i="2"/>
  <c r="K111" i="2"/>
  <c r="G108" i="2"/>
  <c r="P108" i="2" s="1"/>
  <c r="K100" i="2"/>
  <c r="O100" i="2"/>
  <c r="H100" i="2"/>
  <c r="I100" i="2" s="1"/>
  <c r="J100" i="2" s="1"/>
  <c r="L100" i="2"/>
  <c r="N100" i="2"/>
  <c r="H87" i="2"/>
  <c r="I87" i="2" s="1"/>
  <c r="J87" i="2" s="1"/>
  <c r="L87" i="2"/>
  <c r="N87" i="2"/>
  <c r="O87" i="2"/>
  <c r="K87" i="2"/>
  <c r="M87" i="2"/>
  <c r="N83" i="2"/>
  <c r="K83" i="2"/>
  <c r="H83" i="2"/>
  <c r="I83" i="2" s="1"/>
  <c r="J83" i="2" s="1"/>
  <c r="L83" i="2"/>
  <c r="M83" i="2"/>
  <c r="O83" i="2"/>
  <c r="D106" i="2"/>
  <c r="G106" i="2" s="1"/>
  <c r="P106" i="2" s="1"/>
  <c r="D102" i="2"/>
  <c r="G102" i="2" s="1"/>
  <c r="P102" i="2" s="1"/>
  <c r="H95" i="2"/>
  <c r="I95" i="2" s="1"/>
  <c r="J95" i="2" s="1"/>
  <c r="L95" i="2"/>
  <c r="K95" i="2"/>
  <c r="M95" i="2"/>
  <c r="G91" i="2"/>
  <c r="P91" i="2" s="1"/>
  <c r="H73" i="2"/>
  <c r="I73" i="2" s="1"/>
  <c r="J73" i="2" s="1"/>
  <c r="L73" i="2"/>
  <c r="M73" i="2"/>
  <c r="N73" i="2"/>
  <c r="K73" i="2"/>
  <c r="O73" i="2"/>
  <c r="K104" i="2"/>
  <c r="O104" i="2"/>
  <c r="H101" i="2"/>
  <c r="I101" i="2" s="1"/>
  <c r="J101" i="2" s="1"/>
  <c r="L101" i="2"/>
  <c r="M101" i="2"/>
  <c r="N99" i="2"/>
  <c r="K99" i="2"/>
  <c r="O99" i="2"/>
  <c r="K90" i="2"/>
  <c r="O90" i="2"/>
  <c r="H90" i="2"/>
  <c r="I90" i="2" s="1"/>
  <c r="J90" i="2" s="1"/>
  <c r="M90" i="2"/>
  <c r="N90" i="2"/>
  <c r="K86" i="2"/>
  <c r="O86" i="2"/>
  <c r="N86" i="2"/>
  <c r="L86" i="2"/>
  <c r="H77" i="2"/>
  <c r="I77" i="2" s="1"/>
  <c r="J77" i="2" s="1"/>
  <c r="L77" i="2"/>
  <c r="M77" i="2"/>
  <c r="N77" i="2"/>
  <c r="K77" i="2"/>
  <c r="O77" i="2"/>
  <c r="M74" i="2"/>
  <c r="N74" i="2"/>
  <c r="K74" i="2"/>
  <c r="O74" i="2"/>
  <c r="L74" i="2"/>
  <c r="K68" i="2"/>
  <c r="O68" i="2"/>
  <c r="H68" i="2"/>
  <c r="I68" i="2" s="1"/>
  <c r="J68" i="2" s="1"/>
  <c r="L68" i="2"/>
  <c r="M68" i="2"/>
  <c r="N68" i="2"/>
  <c r="N104" i="2"/>
  <c r="N101" i="2"/>
  <c r="D98" i="2"/>
  <c r="G98" i="2" s="1"/>
  <c r="P98" i="2" s="1"/>
  <c r="N93" i="2"/>
  <c r="L93" i="2"/>
  <c r="H93" i="2"/>
  <c r="I93" i="2" s="1"/>
  <c r="J93" i="2" s="1"/>
  <c r="M93" i="2"/>
  <c r="O93" i="2"/>
  <c r="D85" i="2"/>
  <c r="G85" i="2" s="1"/>
  <c r="P85" i="2" s="1"/>
  <c r="D88" i="2"/>
  <c r="G88" i="2" s="1"/>
  <c r="P88" i="2" s="1"/>
  <c r="M78" i="2"/>
  <c r="N78" i="2"/>
  <c r="K78" i="2"/>
  <c r="O78" i="2"/>
  <c r="K72" i="2"/>
  <c r="O72" i="2"/>
  <c r="H72" i="2"/>
  <c r="I72" i="2" s="1"/>
  <c r="J72" i="2" s="1"/>
  <c r="L72" i="2"/>
  <c r="M72" i="2"/>
  <c r="N71" i="2"/>
  <c r="K71" i="2"/>
  <c r="O71" i="2"/>
  <c r="H71" i="2"/>
  <c r="I71" i="2" s="1"/>
  <c r="J71" i="2" s="1"/>
  <c r="L71" i="2"/>
  <c r="D82" i="2"/>
  <c r="G82" i="2" s="1"/>
  <c r="P82" i="2" s="1"/>
  <c r="K76" i="2"/>
  <c r="O76" i="2"/>
  <c r="H76" i="2"/>
  <c r="I76" i="2" s="1"/>
  <c r="J76" i="2" s="1"/>
  <c r="L76" i="2"/>
  <c r="M76" i="2"/>
  <c r="N75" i="2"/>
  <c r="K75" i="2"/>
  <c r="O75" i="2"/>
  <c r="H75" i="2"/>
  <c r="I75" i="2" s="1"/>
  <c r="J75" i="2" s="1"/>
  <c r="L75" i="2"/>
  <c r="M71" i="2"/>
  <c r="D96" i="2"/>
  <c r="G96" i="2" s="1"/>
  <c r="P96" i="2" s="1"/>
  <c r="D84" i="2"/>
  <c r="G84" i="2" s="1"/>
  <c r="P84" i="2" s="1"/>
  <c r="G80" i="2"/>
  <c r="P80" i="2" s="1"/>
  <c r="N79" i="2"/>
  <c r="K79" i="2"/>
  <c r="O79" i="2"/>
  <c r="H79" i="2"/>
  <c r="I79" i="2" s="1"/>
  <c r="J79" i="2" s="1"/>
  <c r="L79" i="2"/>
  <c r="M75" i="2"/>
  <c r="D70" i="2"/>
  <c r="G70" i="2" s="1"/>
  <c r="P70" i="2" s="1"/>
  <c r="G66" i="2"/>
  <c r="P66" i="2" s="1"/>
  <c r="O138" i="2" l="1"/>
  <c r="P138" i="2"/>
  <c r="H165" i="2"/>
  <c r="I165" i="2" s="1"/>
  <c r="J165" i="2" s="1"/>
  <c r="P165" i="2"/>
  <c r="N123" i="2"/>
  <c r="P123" i="2"/>
  <c r="M118" i="2"/>
  <c r="P118" i="2"/>
  <c r="L107" i="2"/>
  <c r="P107" i="2"/>
  <c r="M104" i="2"/>
  <c r="P104" i="2"/>
  <c r="M136" i="2"/>
  <c r="P136" i="2"/>
  <c r="O113" i="2"/>
  <c r="P113" i="2"/>
  <c r="O146" i="2"/>
  <c r="P146" i="2"/>
  <c r="N72" i="2"/>
  <c r="P72" i="2"/>
  <c r="K109" i="2"/>
  <c r="P109" i="2"/>
  <c r="N76" i="2"/>
  <c r="P76" i="2"/>
  <c r="H121" i="2"/>
  <c r="I121" i="2" s="1"/>
  <c r="J121" i="2" s="1"/>
  <c r="P121" i="2"/>
  <c r="H74" i="2"/>
  <c r="I74" i="2" s="1"/>
  <c r="J74" i="2" s="1"/>
  <c r="P74" i="2"/>
  <c r="N148" i="2"/>
  <c r="P148" i="2"/>
  <c r="K142" i="2"/>
  <c r="P142" i="2"/>
  <c r="M100" i="2"/>
  <c r="P100" i="2"/>
  <c r="O97" i="2"/>
  <c r="P97" i="2"/>
  <c r="K128" i="2"/>
  <c r="P128" i="2"/>
  <c r="L90" i="2"/>
  <c r="P90" i="2"/>
  <c r="M152" i="2"/>
  <c r="P152" i="2"/>
  <c r="M79" i="2"/>
  <c r="P79" i="2"/>
  <c r="O162" i="2"/>
  <c r="P162" i="2"/>
  <c r="N119" i="2"/>
  <c r="P119" i="2"/>
  <c r="M144" i="2"/>
  <c r="P144" i="2"/>
  <c r="K164" i="2"/>
  <c r="P164" i="2"/>
  <c r="M105" i="2"/>
  <c r="P105" i="2"/>
  <c r="L154" i="2"/>
  <c r="P154" i="2"/>
  <c r="M166" i="2"/>
  <c r="P166" i="2"/>
  <c r="M126" i="2"/>
  <c r="P126" i="2"/>
  <c r="O160" i="2"/>
  <c r="P160" i="2"/>
  <c r="O95" i="2"/>
  <c r="N95" i="2"/>
  <c r="N67" i="2"/>
  <c r="L67" i="2"/>
  <c r="K67" i="2"/>
  <c r="H67" i="2"/>
  <c r="I67" i="2" s="1"/>
  <c r="J67" i="2" s="1"/>
  <c r="L110" i="2"/>
  <c r="M110" i="2"/>
  <c r="O110" i="2"/>
  <c r="K110" i="2"/>
  <c r="H110" i="2"/>
  <c r="I110" i="2" s="1"/>
  <c r="J110" i="2" s="1"/>
  <c r="N110" i="2"/>
  <c r="L125" i="2"/>
  <c r="H125" i="2"/>
  <c r="I125" i="2" s="1"/>
  <c r="J125" i="2" s="1"/>
  <c r="K93" i="2"/>
  <c r="J63" i="2"/>
  <c r="H143" i="2"/>
  <c r="I143" i="2" s="1"/>
  <c r="J143" i="2" s="1"/>
  <c r="H135" i="2"/>
  <c r="I135" i="2" s="1"/>
  <c r="J135" i="2" s="1"/>
  <c r="H150" i="2"/>
  <c r="I150" i="2" s="1"/>
  <c r="J150" i="2" s="1"/>
  <c r="M150" i="2"/>
  <c r="H66" i="2"/>
  <c r="L66" i="2"/>
  <c r="O66" i="2"/>
  <c r="K66" i="2"/>
  <c r="N66" i="2"/>
  <c r="M66" i="2"/>
  <c r="M86" i="2"/>
  <c r="H86" i="2"/>
  <c r="I86" i="2" s="1"/>
  <c r="J86" i="2" s="1"/>
  <c r="H133" i="2"/>
  <c r="I133" i="2" s="1"/>
  <c r="J133" i="2" s="1"/>
  <c r="O101" i="2"/>
  <c r="K101" i="2"/>
  <c r="K116" i="2"/>
  <c r="O116" i="2"/>
  <c r="H141" i="2"/>
  <c r="I141" i="2" s="1"/>
  <c r="J141" i="2" s="1"/>
  <c r="H151" i="2"/>
  <c r="I151" i="2" s="1"/>
  <c r="J151" i="2" s="1"/>
  <c r="M151" i="2"/>
  <c r="L78" i="2"/>
  <c r="H78" i="2"/>
  <c r="I78" i="2" s="1"/>
  <c r="J78" i="2" s="1"/>
  <c r="M137" i="2"/>
  <c r="K137" i="2"/>
  <c r="O137" i="2"/>
  <c r="N137" i="2"/>
  <c r="H137" i="2"/>
  <c r="I137" i="2" s="1"/>
  <c r="J137" i="2" s="1"/>
  <c r="L137" i="2"/>
  <c r="M88" i="2"/>
  <c r="O88" i="2"/>
  <c r="K88" i="2"/>
  <c r="L88" i="2"/>
  <c r="H88" i="2"/>
  <c r="I88" i="2" s="1"/>
  <c r="J88" i="2" s="1"/>
  <c r="N88" i="2"/>
  <c r="M161" i="2"/>
  <c r="L161" i="2"/>
  <c r="H161" i="2"/>
  <c r="I161" i="2" s="1"/>
  <c r="J161" i="2" s="1"/>
  <c r="N161" i="2"/>
  <c r="O161" i="2"/>
  <c r="K161" i="2"/>
  <c r="K80" i="2"/>
  <c r="O80" i="2"/>
  <c r="H80" i="2"/>
  <c r="I80" i="2" s="1"/>
  <c r="J80" i="2" s="1"/>
  <c r="L80" i="2"/>
  <c r="M80" i="2"/>
  <c r="N80" i="2"/>
  <c r="M98" i="2"/>
  <c r="N98" i="2"/>
  <c r="O98" i="2"/>
  <c r="H98" i="2"/>
  <c r="I98" i="2" s="1"/>
  <c r="J98" i="2" s="1"/>
  <c r="K98" i="2"/>
  <c r="L98" i="2"/>
  <c r="M153" i="2"/>
  <c r="O153" i="2"/>
  <c r="K153" i="2"/>
  <c r="L153" i="2"/>
  <c r="H153" i="2"/>
  <c r="I153" i="2" s="1"/>
  <c r="J153" i="2" s="1"/>
  <c r="N153" i="2"/>
  <c r="K167" i="2"/>
  <c r="O167" i="2"/>
  <c r="H167" i="2"/>
  <c r="L167" i="2"/>
  <c r="M167" i="2"/>
  <c r="N167" i="2"/>
  <c r="M106" i="2"/>
  <c r="O106" i="2"/>
  <c r="K106" i="2"/>
  <c r="L106" i="2"/>
  <c r="H106" i="2"/>
  <c r="I106" i="2" s="1"/>
  <c r="J106" i="2" s="1"/>
  <c r="N106" i="2"/>
  <c r="H156" i="2"/>
  <c r="I156" i="2" s="1"/>
  <c r="J156" i="2" s="1"/>
  <c r="L156" i="2"/>
  <c r="M156" i="2"/>
  <c r="N156" i="2"/>
  <c r="O156" i="2"/>
  <c r="K156" i="2"/>
  <c r="M145" i="2"/>
  <c r="L145" i="2"/>
  <c r="H145" i="2"/>
  <c r="I145" i="2" s="1"/>
  <c r="J145" i="2" s="1"/>
  <c r="N145" i="2"/>
  <c r="O145" i="2"/>
  <c r="K145" i="2"/>
  <c r="K163" i="2"/>
  <c r="O163" i="2"/>
  <c r="L163" i="2"/>
  <c r="H163" i="2"/>
  <c r="I163" i="2" s="1"/>
  <c r="J163" i="2" s="1"/>
  <c r="M163" i="2"/>
  <c r="N163" i="2"/>
  <c r="M82" i="2"/>
  <c r="N82" i="2"/>
  <c r="K82" i="2"/>
  <c r="O82" i="2"/>
  <c r="H82" i="2"/>
  <c r="I82" i="2" s="1"/>
  <c r="J82" i="2" s="1"/>
  <c r="L82" i="2"/>
  <c r="M102" i="2"/>
  <c r="N102" i="2"/>
  <c r="K102" i="2"/>
  <c r="L102" i="2"/>
  <c r="O102" i="2"/>
  <c r="H102" i="2"/>
  <c r="I102" i="2" s="1"/>
  <c r="J102" i="2" s="1"/>
  <c r="K127" i="2"/>
  <c r="O127" i="2"/>
  <c r="H127" i="2"/>
  <c r="I127" i="2" s="1"/>
  <c r="J127" i="2" s="1"/>
  <c r="L127" i="2"/>
  <c r="M127" i="2"/>
  <c r="N127" i="2"/>
  <c r="K84" i="2"/>
  <c r="O84" i="2"/>
  <c r="M84" i="2"/>
  <c r="H84" i="2"/>
  <c r="I84" i="2" s="1"/>
  <c r="J84" i="2" s="1"/>
  <c r="L84" i="2"/>
  <c r="N84" i="2"/>
  <c r="K131" i="2"/>
  <c r="O131" i="2"/>
  <c r="M131" i="2"/>
  <c r="H131" i="2"/>
  <c r="I131" i="2" s="1"/>
  <c r="J131" i="2" s="1"/>
  <c r="L131" i="2"/>
  <c r="N131" i="2"/>
  <c r="M169" i="2"/>
  <c r="K169" i="2"/>
  <c r="L169" i="2"/>
  <c r="H169" i="2"/>
  <c r="I169" i="2" s="1"/>
  <c r="J169" i="2" s="1"/>
  <c r="N169" i="2"/>
  <c r="O169" i="2"/>
  <c r="M96" i="2"/>
  <c r="L96" i="2"/>
  <c r="H96" i="2"/>
  <c r="I96" i="2" s="1"/>
  <c r="J96" i="2" s="1"/>
  <c r="N96" i="2"/>
  <c r="K96" i="2"/>
  <c r="O96" i="2"/>
  <c r="N85" i="2"/>
  <c r="O85" i="2"/>
  <c r="K85" i="2"/>
  <c r="L85" i="2"/>
  <c r="M85" i="2"/>
  <c r="H85" i="2"/>
  <c r="I85" i="2" s="1"/>
  <c r="J85" i="2" s="1"/>
  <c r="H91" i="2"/>
  <c r="I91" i="2" s="1"/>
  <c r="J91" i="2" s="1"/>
  <c r="L91" i="2"/>
  <c r="M91" i="2"/>
  <c r="N91" i="2"/>
  <c r="O91" i="2"/>
  <c r="K91" i="2"/>
  <c r="K108" i="2"/>
  <c r="O108" i="2"/>
  <c r="H108" i="2"/>
  <c r="I108" i="2" s="1"/>
  <c r="J108" i="2" s="1"/>
  <c r="M108" i="2"/>
  <c r="N108" i="2"/>
  <c r="L108" i="2"/>
  <c r="M129" i="2"/>
  <c r="K129" i="2"/>
  <c r="O129" i="2"/>
  <c r="N129" i="2"/>
  <c r="H129" i="2"/>
  <c r="I129" i="2" s="1"/>
  <c r="J129" i="2" s="1"/>
  <c r="L129" i="2"/>
  <c r="M70" i="2"/>
  <c r="N70" i="2"/>
  <c r="K70" i="2"/>
  <c r="O70" i="2"/>
  <c r="H70" i="2"/>
  <c r="I70" i="2" s="1"/>
  <c r="J70" i="2" s="1"/>
  <c r="L70" i="2"/>
  <c r="M117" i="2"/>
  <c r="N117" i="2"/>
  <c r="K117" i="2"/>
  <c r="O117" i="2"/>
  <c r="H117" i="2"/>
  <c r="I117" i="2" s="1"/>
  <c r="J117" i="2" s="1"/>
  <c r="L117" i="2"/>
  <c r="K139" i="2"/>
  <c r="O139" i="2"/>
  <c r="M139" i="2"/>
  <c r="H139" i="2"/>
  <c r="I139" i="2" s="1"/>
  <c r="J139" i="2" s="1"/>
  <c r="L139" i="2"/>
  <c r="N139" i="2"/>
  <c r="M149" i="2"/>
  <c r="K149" i="2"/>
  <c r="L149" i="2"/>
  <c r="H149" i="2"/>
  <c r="I149" i="2" s="1"/>
  <c r="J149" i="2" s="1"/>
  <c r="N149" i="2"/>
  <c r="O149" i="2"/>
  <c r="K155" i="2"/>
  <c r="O155" i="2"/>
  <c r="H155" i="2"/>
  <c r="M155" i="2"/>
  <c r="N155" i="2"/>
  <c r="L155" i="2"/>
  <c r="K147" i="2"/>
  <c r="O147" i="2"/>
  <c r="L147" i="2"/>
  <c r="H147" i="2"/>
  <c r="I147" i="2" s="1"/>
  <c r="J147" i="2" s="1"/>
  <c r="M147" i="2"/>
  <c r="N147" i="2"/>
  <c r="C16" i="2" l="1"/>
  <c r="D19" i="2"/>
  <c r="E22" i="2"/>
  <c r="F25" i="2"/>
  <c r="G28" i="2"/>
  <c r="C32" i="2"/>
  <c r="D35" i="2"/>
  <c r="B16" i="2"/>
  <c r="B32" i="2"/>
  <c r="D16" i="2"/>
  <c r="E19" i="2"/>
  <c r="F22" i="2"/>
  <c r="G25" i="2"/>
  <c r="C29" i="2"/>
  <c r="D32" i="2"/>
  <c r="E35" i="2"/>
  <c r="B17" i="2"/>
  <c r="B33" i="2"/>
  <c r="F15" i="2"/>
  <c r="G18" i="2"/>
  <c r="C22" i="2"/>
  <c r="D25" i="2"/>
  <c r="E28" i="2"/>
  <c r="F31" i="2"/>
  <c r="G34" i="2"/>
  <c r="B14" i="2"/>
  <c r="B30" i="2"/>
  <c r="G15" i="2"/>
  <c r="C19" i="2"/>
  <c r="D22" i="2"/>
  <c r="E25" i="2"/>
  <c r="F28" i="2"/>
  <c r="G31" i="2"/>
  <c r="C35" i="2"/>
  <c r="B15" i="2"/>
  <c r="B31" i="2"/>
  <c r="B34" i="2"/>
  <c r="G19" i="2"/>
  <c r="D26" i="2"/>
  <c r="F32" i="2"/>
  <c r="B19" i="2"/>
  <c r="G16" i="2"/>
  <c r="C20" i="2"/>
  <c r="D23" i="2"/>
  <c r="E26" i="2"/>
  <c r="F29" i="2"/>
  <c r="G32" i="2"/>
  <c r="C36" i="2"/>
  <c r="B20" i="2"/>
  <c r="B36" i="2"/>
  <c r="C17" i="2"/>
  <c r="D20" i="2"/>
  <c r="E23" i="2"/>
  <c r="F26" i="2"/>
  <c r="G29" i="2"/>
  <c r="C33" i="2"/>
  <c r="D36" i="2"/>
  <c r="B21" i="2"/>
  <c r="B37" i="2"/>
  <c r="E16" i="2"/>
  <c r="F19" i="2"/>
  <c r="G22" i="2"/>
  <c r="C26" i="2"/>
  <c r="D29" i="2"/>
  <c r="E32" i="2"/>
  <c r="F35" i="2"/>
  <c r="B18" i="2"/>
  <c r="F16" i="2"/>
  <c r="C23" i="2"/>
  <c r="E29" i="2"/>
  <c r="G35" i="2"/>
  <c r="B35" i="2"/>
  <c r="E14" i="2"/>
  <c r="F17" i="2"/>
  <c r="G20" i="2"/>
  <c r="C24" i="2"/>
  <c r="D27" i="2"/>
  <c r="E30" i="2"/>
  <c r="F33" i="2"/>
  <c r="G36" i="2"/>
  <c r="B24" i="2"/>
  <c r="F14" i="2"/>
  <c r="G17" i="2"/>
  <c r="C21" i="2"/>
  <c r="D24" i="2"/>
  <c r="E27" i="2"/>
  <c r="F30" i="2"/>
  <c r="G33" i="2"/>
  <c r="C37" i="2"/>
  <c r="B25" i="2"/>
  <c r="C14" i="2"/>
  <c r="D17" i="2"/>
  <c r="E20" i="2"/>
  <c r="F23" i="2"/>
  <c r="G26" i="2"/>
  <c r="C30" i="2"/>
  <c r="D33" i="2"/>
  <c r="E36" i="2"/>
  <c r="B22" i="2"/>
  <c r="D14" i="2"/>
  <c r="E17" i="2"/>
  <c r="F20" i="2"/>
  <c r="G23" i="2"/>
  <c r="C27" i="2"/>
  <c r="D30" i="2"/>
  <c r="E33" i="2"/>
  <c r="F36" i="2"/>
  <c r="B23" i="2"/>
  <c r="D15" i="2"/>
  <c r="E18" i="2"/>
  <c r="F21" i="2"/>
  <c r="G24" i="2"/>
  <c r="C28" i="2"/>
  <c r="D31" i="2"/>
  <c r="E34" i="2"/>
  <c r="F37" i="2"/>
  <c r="B28" i="2"/>
  <c r="E15" i="2"/>
  <c r="F18" i="2"/>
  <c r="G21" i="2"/>
  <c r="C25" i="2"/>
  <c r="D28" i="2"/>
  <c r="E31" i="2"/>
  <c r="F34" i="2"/>
  <c r="G37" i="2"/>
  <c r="B29" i="2"/>
  <c r="G14" i="2"/>
  <c r="C18" i="2"/>
  <c r="D21" i="2"/>
  <c r="E24" i="2"/>
  <c r="F27" i="2"/>
  <c r="G30" i="2"/>
  <c r="C34" i="2"/>
  <c r="D37" i="2"/>
  <c r="B26" i="2"/>
  <c r="C15" i="2"/>
  <c r="D18" i="2"/>
  <c r="E21" i="2"/>
  <c r="F24" i="2"/>
  <c r="G27" i="2"/>
  <c r="C31" i="2"/>
  <c r="D34" i="2"/>
  <c r="E37" i="2"/>
  <c r="B27" i="2"/>
  <c r="D13" i="2" l="1"/>
  <c r="G13" i="2"/>
  <c r="C13" i="2"/>
  <c r="F13" i="2"/>
  <c r="B13" i="2"/>
  <c r="E13" i="2"/>
</calcChain>
</file>

<file path=xl/sharedStrings.xml><?xml version="1.0" encoding="utf-8"?>
<sst xmlns="http://schemas.openxmlformats.org/spreadsheetml/2006/main" count="40" uniqueCount="22">
  <si>
    <t>Время начала</t>
  </si>
  <si>
    <t>Конец периода</t>
  </si>
  <si>
    <t>Уст-во:</t>
  </si>
  <si>
    <t>Итого уст-во:</t>
  </si>
  <si>
    <t>Итог:</t>
  </si>
  <si>
    <t>1 час</t>
  </si>
  <si>
    <t>2 часа</t>
  </si>
  <si>
    <t>3 часа</t>
  </si>
  <si>
    <t>4 часа</t>
  </si>
  <si>
    <t>5 часов</t>
  </si>
  <si>
    <t>Более 6 часов</t>
  </si>
  <si>
    <t>Количество строк в документе</t>
  </si>
  <si>
    <t>Статистика времени парковки ТС по часам</t>
  </si>
  <si>
    <t>Калейдоскоп</t>
  </si>
  <si>
    <t>Kaleidoskop</t>
  </si>
  <si>
    <t>ОПЛАТЫ (ИЗ ТАБЛИЦЫ ОПЛАТ)</t>
  </si>
  <si>
    <t>Дата\Время</t>
  </si>
  <si>
    <t>Кол-во</t>
  </si>
  <si>
    <t>Чек</t>
  </si>
  <si>
    <t>Касса 1</t>
  </si>
  <si>
    <t>Касса 10</t>
  </si>
  <si>
    <t>Касса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</si>
</sst>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-mmm\-yyyy&quot;  &quot;h\:mm\ "/>
    <numFmt numFmtId="165" formatCode="dd\.mm\.yyyy&quot;  &quot;hh\:mm\:ss\ "/>
    <numFmt numFmtId="166" formatCode="d\-mmm\-yyyy"/>
    <numFmt numFmtId="167" formatCode="hh\:mm\:ss\ "/>
    <numFmt numFmtId="168" formatCode="[$-F400]h:mm:ss\ AM/PM"/>
    <numFmt numFmtId="169" formatCode="h:mm;@"/>
  </numFmts>
  <fonts count="14">
    <font>
      <sz val="10"/>
      <color indexed="8"/>
      <name val="ARIAL"/>
      <charset val="1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9"/>
      <name val="Arial"/>
      <family val="2"/>
      <charset val="204"/>
    </font>
    <font>
      <sz val="10"/>
      <color indexed="8"/>
      <name val="arialTimes New Roman"/>
      <charset val="1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i/>
      <sz val="1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31">
    <xf numFmtId="0" fontId="0" fillId="0" borderId="0" xfId="0">
      <alignment vertical="top"/>
    </xf>
    <xf numFmtId="0" fontId="8" fillId="0" borderId="1" xfId="0" applyFont="1" applyBorder="1" applyAlignment="1">
      <alignment horizontal="center" vertical="center" wrapText="1" shrinkToFit="1"/>
    </xf>
    <xf numFmtId="164" fontId="4" fillId="0" borderId="0" xfId="0" applyNumberFormat="1" applyFont="1" applyAlignment="1">
      <alignment vertical="top" wrapText="1"/>
    </xf>
    <xf numFmtId="0" fontId="12" fillId="0" borderId="0" xfId="0" applyFont="1" applyAlignment="1">
      <alignment horizontal="center" vertical="top"/>
    </xf>
    <xf numFmtId="167" fontId="1" fillId="0" borderId="0" xfId="0" applyNumberFormat="1" applyFont="1" applyAlignment="1">
      <alignment horizontal="left" vertical="top" wrapText="1"/>
    </xf>
    <xf numFmtId="0" fontId="13" fillId="0" borderId="0" xfId="0" applyFont="1">
      <alignment vertical="top"/>
    </xf>
    <xf numFmtId="168" fontId="0" fillId="0" borderId="0" xfId="0" applyNumberFormat="1">
      <alignment vertical="top"/>
    </xf>
    <xf numFmtId="169" fontId="0" fillId="0" borderId="0" xfId="0" applyNumberFormat="1">
      <alignment vertical="top"/>
    </xf>
    <xf numFmtId="0" fontId="9" fillId="0" borderId="2" xfId="0" applyFont="1" applyBorder="1" applyAlignment="1">
      <alignment horizontal="center" vertical="center" wrapText="1" shrinkToFit="1"/>
    </xf>
    <xf numFmtId="169" fontId="0" fillId="0" borderId="1" xfId="0" applyNumberFormat="1" applyBorder="1">
      <alignment vertical="top"/>
    </xf>
    <xf numFmtId="0" fontId="0" fillId="0" borderId="1" xfId="0" applyBorder="1">
      <alignment vertical="top"/>
    </xf>
    <xf numFmtId="2" fontId="1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165" fontId="6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0" fontId="5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3405166459455"/>
          <c:y val="4.2872454448017148E-2"/>
          <c:w val="0.59298245614035083"/>
          <c:h val="0.9056806002143622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val>
            <c:numRef>
              <c:f>Лист1!$B$13:$G$13</c:f>
              <c:numCache>
                <c:formatCode>General</c:formatCode>
                <c:ptCount val="6"/>
                <c:pt idx="0">
                  <c:v>69</c:v>
                </c:pt>
                <c:pt idx="1">
                  <c:v>14</c:v>
                </c:pt>
                <c:pt idx="2">
                  <c:v>15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60842015960138"/>
          <c:y val="0.27384011838945665"/>
          <c:w val="5.9406028791855525E-2"/>
          <c:h val="0.38474283799631426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3405166459455"/>
          <c:y val="4.2872454448017148E-2"/>
          <c:w val="0.59298245614035083"/>
          <c:h val="0.9056806002143622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val>
            <c:numRef>
              <c:f>Лист2!$B$13:$G$13</c:f>
              <c:numCache>
                <c:formatCode>General</c:formatCode>
                <c:ptCount val="6"/>
                <c:pt idx="0">
                  <c:v>69</c:v>
                </c:pt>
                <c:pt idx="1">
                  <c:v>14</c:v>
                </c:pt>
                <c:pt idx="2">
                  <c:v>15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60842015960138"/>
          <c:y val="0.27384011838945665"/>
          <c:w val="5.9406028791855525E-2"/>
          <c:h val="0.38474283799631426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4</xdr:row>
      <xdr:rowOff>257175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33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6</xdr:col>
      <xdr:colOff>9525</xdr:colOff>
      <xdr:row>4</xdr:row>
      <xdr:rowOff>276225</xdr:rowOff>
    </xdr:to>
    <xdr:pic>
      <xdr:nvPicPr>
        <xdr:cNvPr id="3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1533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4</xdr:row>
      <xdr:rowOff>257175</xdr:rowOff>
    </xdr:to>
    <xdr:pic>
      <xdr:nvPicPr>
        <xdr:cNvPr id="4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33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4</xdr:row>
      <xdr:rowOff>257175</xdr:rowOff>
    </xdr:to>
    <xdr:pic>
      <xdr:nvPicPr>
        <xdr:cNvPr id="5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33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4</xdr:row>
      <xdr:rowOff>257175</xdr:rowOff>
    </xdr:to>
    <xdr:pic>
      <xdr:nvPicPr>
        <xdr:cNvPr id="6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335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9526</xdr:rowOff>
    </xdr:from>
    <xdr:to>
      <xdr:col>7</xdr:col>
      <xdr:colOff>228600</xdr:colOff>
      <xdr:row>56</xdr:row>
      <xdr:rowOff>76200</xdr:rowOff>
    </xdr:to>
    <xdr:graphicFrame macro="">
      <xdr:nvGraphicFramePr>
        <xdr:cNvPr id="66600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9526</xdr:rowOff>
    </xdr:from>
    <xdr:to>
      <xdr:col>7</xdr:col>
      <xdr:colOff>228600</xdr:colOff>
      <xdr:row>56</xdr:row>
      <xdr:rowOff>76200</xdr:rowOff>
    </xdr:to>
    <xdr:graphicFrame macro="">
      <xdr:nvGraphicFramePr>
        <xdr:cNvPr id="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W472"/>
  <sheetViews>
    <sheetView showGridLines="0" showOutlineSymbols="0" topLeftCell="A93" workbookViewId="0">
      <selection activeCell="E112" sqref="E112:M112"/>
    </sheetView>
  </sheetViews>
  <sheetFormatPr defaultRowHeight="12.75" customHeight="1"/>
  <cols>
    <col min="1" max="1" width="1.28515625" customWidth="1"/>
    <col min="2" max="2" width="3.28515625" customWidth="1"/>
    <col min="3" max="3" width="14.85546875" customWidth="1"/>
    <col min="4" max="4" width="1.140625" customWidth="1"/>
    <col min="5" max="5" width="2.5703125" customWidth="1"/>
    <col min="6" max="6" width="1.140625" customWidth="1"/>
    <col min="7" max="7" width="1.28515625" customWidth="1"/>
    <col min="8" max="8" width="8.7109375" customWidth="1"/>
    <col min="9" max="9" width="4.5703125" customWidth="1"/>
    <col min="10" max="10" width="1.140625" customWidth="1"/>
    <col min="11" max="11" width="14.85546875" customWidth="1"/>
    <col min="12" max="12" width="10.85546875" customWidth="1"/>
    <col min="13" max="13" width="7.42578125" customWidth="1"/>
    <col min="14" max="14" width="4.5703125" customWidth="1"/>
    <col min="15" max="15" width="7" customWidth="1"/>
    <col min="16" max="16" width="1" customWidth="1"/>
    <col min="17" max="17" width="1.5703125" customWidth="1"/>
    <col min="18" max="18" width="2.5703125" customWidth="1"/>
    <col min="19" max="19" width="1.5703125" customWidth="1"/>
    <col min="20" max="20" width="4.28515625" customWidth="1"/>
    <col min="21" max="21" width="3.42578125" customWidth="1"/>
    <col min="22" max="22" width="6" customWidth="1"/>
    <col min="23" max="23" width="1.42578125" customWidth="1"/>
    <col min="24" max="256" width="6.85546875" customWidth="1"/>
  </cols>
  <sheetData>
    <row r="1" spans="2:23" ht="7.5" customHeight="1"/>
    <row r="2" spans="2:23" ht="18" customHeight="1">
      <c r="I2" s="17" t="s">
        <v>14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2:23" ht="15" customHeight="1">
      <c r="M3" s="18" t="s">
        <v>0</v>
      </c>
      <c r="N3" s="18"/>
      <c r="O3" s="18"/>
      <c r="Q3" s="19">
        <v>41469.333333333336</v>
      </c>
      <c r="R3" s="19"/>
      <c r="S3" s="19"/>
      <c r="T3" s="19"/>
      <c r="U3" s="19"/>
      <c r="V3" s="19"/>
    </row>
    <row r="4" spans="2:23" ht="13.5" customHeight="1">
      <c r="M4" s="18" t="s">
        <v>1</v>
      </c>
      <c r="N4" s="18"/>
      <c r="O4" s="18"/>
      <c r="Q4" s="19">
        <v>41470.125</v>
      </c>
      <c r="R4" s="19"/>
      <c r="S4" s="19"/>
      <c r="T4" s="19"/>
      <c r="U4" s="19"/>
      <c r="V4" s="19"/>
    </row>
    <row r="5" spans="2:23" ht="29.25" customHeight="1"/>
    <row r="6" spans="2:23" ht="9.75" customHeight="1"/>
    <row r="7" spans="2:23" ht="22.5" customHeight="1">
      <c r="B7" s="20" t="s">
        <v>15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23" ht="18" customHeight="1"/>
    <row r="9" spans="2:23" ht="13.5" customHeight="1">
      <c r="B9" s="15" t="s">
        <v>16</v>
      </c>
      <c r="C9" s="15"/>
      <c r="D9" s="15"/>
      <c r="E9" s="15"/>
      <c r="F9" s="15"/>
      <c r="G9" s="15"/>
      <c r="N9" s="18" t="s">
        <v>17</v>
      </c>
      <c r="O9" s="18"/>
      <c r="P9" s="18"/>
      <c r="Q9" s="18"/>
      <c r="R9" s="18"/>
      <c r="S9" s="21" t="s">
        <v>18</v>
      </c>
      <c r="T9" s="21"/>
      <c r="U9" s="21"/>
      <c r="V9" s="21"/>
      <c r="W9" s="21"/>
    </row>
    <row r="10" spans="2:23" ht="12.75" customHeight="1">
      <c r="B10" s="15" t="s">
        <v>2</v>
      </c>
      <c r="C10" s="15"/>
      <c r="E10" s="16" t="s">
        <v>19</v>
      </c>
      <c r="F10" s="16"/>
      <c r="G10" s="16"/>
      <c r="H10" s="16"/>
      <c r="I10" s="16"/>
      <c r="J10" s="16"/>
      <c r="K10" s="16"/>
      <c r="L10" s="16"/>
      <c r="M10" s="16"/>
    </row>
    <row r="11" spans="2:23" ht="13.5" customHeight="1">
      <c r="B11" s="13">
        <v>41469.457256944443</v>
      </c>
      <c r="C11" s="13"/>
      <c r="D11" s="13"/>
      <c r="O11" s="11">
        <v>50</v>
      </c>
      <c r="P11" s="11"/>
      <c r="Q11" s="11"/>
      <c r="R11" s="11"/>
      <c r="T11" s="12">
        <v>24217</v>
      </c>
      <c r="U11" s="12"/>
      <c r="V11" s="12"/>
      <c r="W11" s="12"/>
    </row>
    <row r="12" spans="2:23" ht="13.5" customHeight="1">
      <c r="B12" s="13">
        <v>41469.475277777776</v>
      </c>
      <c r="C12" s="13"/>
      <c r="D12" s="13"/>
      <c r="O12" s="11">
        <v>50</v>
      </c>
      <c r="P12" s="11"/>
      <c r="Q12" s="11"/>
      <c r="R12" s="11"/>
      <c r="T12" s="12">
        <v>24218</v>
      </c>
      <c r="U12" s="12"/>
      <c r="V12" s="12"/>
      <c r="W12" s="12"/>
    </row>
    <row r="13" spans="2:23" ht="13.5" customHeight="1">
      <c r="B13" s="13">
        <v>41469.482546296298</v>
      </c>
      <c r="C13" s="13"/>
      <c r="D13" s="13"/>
      <c r="O13" s="11">
        <v>50</v>
      </c>
      <c r="P13" s="11"/>
      <c r="Q13" s="11"/>
      <c r="R13" s="11"/>
      <c r="T13" s="12">
        <v>24219</v>
      </c>
      <c r="U13" s="12"/>
      <c r="V13" s="12"/>
      <c r="W13" s="12"/>
    </row>
    <row r="14" spans="2:23" ht="13.5" customHeight="1">
      <c r="B14" s="13">
        <v>41469.52239583333</v>
      </c>
      <c r="C14" s="13"/>
      <c r="D14" s="13"/>
      <c r="O14" s="11">
        <v>50</v>
      </c>
      <c r="P14" s="11"/>
      <c r="Q14" s="11"/>
      <c r="R14" s="11"/>
      <c r="T14" s="12">
        <v>24227</v>
      </c>
      <c r="U14" s="12"/>
      <c r="V14" s="12"/>
      <c r="W14" s="12"/>
    </row>
    <row r="15" spans="2:23" ht="13.5" customHeight="1">
      <c r="B15" s="13">
        <v>41469.524791666663</v>
      </c>
      <c r="C15" s="13"/>
      <c r="D15" s="13"/>
      <c r="O15" s="11">
        <v>50</v>
      </c>
      <c r="P15" s="11"/>
      <c r="Q15" s="11"/>
      <c r="R15" s="11"/>
      <c r="T15" s="12">
        <v>24228</v>
      </c>
      <c r="U15" s="12"/>
      <c r="V15" s="12"/>
      <c r="W15" s="12"/>
    </row>
    <row r="16" spans="2:23" ht="13.5" customHeight="1">
      <c r="B16" s="13">
        <v>41469.557395833333</v>
      </c>
      <c r="C16" s="13"/>
      <c r="D16" s="13"/>
      <c r="O16" s="11">
        <v>50</v>
      </c>
      <c r="P16" s="11"/>
      <c r="Q16" s="11"/>
      <c r="R16" s="11"/>
      <c r="T16" s="12">
        <v>24229</v>
      </c>
      <c r="U16" s="12"/>
      <c r="V16" s="12"/>
      <c r="W16" s="12"/>
    </row>
    <row r="17" spans="2:23" ht="13.5" customHeight="1">
      <c r="B17" s="13">
        <v>41469.560752314814</v>
      </c>
      <c r="C17" s="13"/>
      <c r="D17" s="13"/>
      <c r="O17" s="11">
        <v>50</v>
      </c>
      <c r="P17" s="11"/>
      <c r="Q17" s="11"/>
      <c r="R17" s="11"/>
      <c r="T17" s="12">
        <v>24230</v>
      </c>
      <c r="U17" s="12"/>
      <c r="V17" s="12"/>
      <c r="W17" s="12"/>
    </row>
    <row r="18" spans="2:23" ht="13.5" customHeight="1">
      <c r="B18" s="13">
        <v>41469.572546296295</v>
      </c>
      <c r="C18" s="13"/>
      <c r="D18" s="13"/>
      <c r="O18" s="11">
        <v>50</v>
      </c>
      <c r="P18" s="11"/>
      <c r="Q18" s="11"/>
      <c r="R18" s="11"/>
      <c r="T18" s="12">
        <v>24231</v>
      </c>
      <c r="U18" s="12"/>
      <c r="V18" s="12"/>
      <c r="W18" s="12"/>
    </row>
    <row r="19" spans="2:23" ht="13.5" customHeight="1">
      <c r="B19" s="13">
        <v>41469.574212962965</v>
      </c>
      <c r="C19" s="13"/>
      <c r="D19" s="13"/>
      <c r="O19" s="11">
        <v>50</v>
      </c>
      <c r="P19" s="11"/>
      <c r="Q19" s="11"/>
      <c r="R19" s="11"/>
      <c r="T19" s="12">
        <v>24232</v>
      </c>
      <c r="U19" s="12"/>
      <c r="V19" s="12"/>
      <c r="W19" s="12"/>
    </row>
    <row r="20" spans="2:23" ht="13.5" customHeight="1">
      <c r="B20" s="13">
        <v>41469.589155092595</v>
      </c>
      <c r="C20" s="13"/>
      <c r="D20" s="13"/>
      <c r="O20" s="11">
        <v>50</v>
      </c>
      <c r="P20" s="11"/>
      <c r="Q20" s="11"/>
      <c r="R20" s="11"/>
      <c r="T20" s="12">
        <v>24233</v>
      </c>
      <c r="U20" s="12"/>
      <c r="V20" s="12"/>
      <c r="W20" s="12"/>
    </row>
    <row r="21" spans="2:23" ht="13.5" customHeight="1">
      <c r="B21" s="13">
        <v>41469.595879629633</v>
      </c>
      <c r="C21" s="13"/>
      <c r="D21" s="13"/>
      <c r="O21" s="11">
        <v>50</v>
      </c>
      <c r="P21" s="11"/>
      <c r="Q21" s="11"/>
      <c r="R21" s="11"/>
      <c r="T21" s="12">
        <v>24234</v>
      </c>
      <c r="U21" s="12"/>
      <c r="V21" s="12"/>
      <c r="W21" s="12"/>
    </row>
    <row r="22" spans="2:23" ht="13.5" customHeight="1">
      <c r="B22" s="13">
        <v>41469.597731481481</v>
      </c>
      <c r="C22" s="13"/>
      <c r="D22" s="13"/>
      <c r="O22" s="11">
        <v>50</v>
      </c>
      <c r="P22" s="11"/>
      <c r="Q22" s="11"/>
      <c r="R22" s="11"/>
      <c r="T22" s="12">
        <v>24235</v>
      </c>
      <c r="U22" s="12"/>
      <c r="V22" s="12"/>
      <c r="W22" s="12"/>
    </row>
    <row r="23" spans="2:23" ht="13.5" customHeight="1">
      <c r="B23" s="13">
        <v>41469.61241898148</v>
      </c>
      <c r="C23" s="13"/>
      <c r="D23" s="13"/>
      <c r="O23" s="11">
        <v>50</v>
      </c>
      <c r="P23" s="11"/>
      <c r="Q23" s="11"/>
      <c r="R23" s="11"/>
      <c r="T23" s="12">
        <v>24236</v>
      </c>
      <c r="U23" s="12"/>
      <c r="V23" s="12"/>
      <c r="W23" s="12"/>
    </row>
    <row r="24" spans="2:23" ht="13.5" customHeight="1">
      <c r="B24" s="13">
        <v>41469.615532407406</v>
      </c>
      <c r="C24" s="13"/>
      <c r="D24" s="13"/>
      <c r="O24" s="11">
        <v>50</v>
      </c>
      <c r="P24" s="11"/>
      <c r="Q24" s="11"/>
      <c r="R24" s="11"/>
      <c r="T24" s="12">
        <v>24237</v>
      </c>
      <c r="U24" s="12"/>
      <c r="V24" s="12"/>
      <c r="W24" s="12"/>
    </row>
    <row r="25" spans="2:23" ht="13.5" customHeight="1">
      <c r="B25" s="13">
        <v>41469.619652777779</v>
      </c>
      <c r="C25" s="13"/>
      <c r="D25" s="13"/>
      <c r="O25" s="11">
        <v>50</v>
      </c>
      <c r="P25" s="11"/>
      <c r="Q25" s="11"/>
      <c r="R25" s="11"/>
      <c r="T25" s="12">
        <v>24238</v>
      </c>
      <c r="U25" s="12"/>
      <c r="V25" s="12"/>
      <c r="W25" s="12"/>
    </row>
    <row r="26" spans="2:23" ht="13.5" customHeight="1">
      <c r="B26" s="13">
        <v>41469.629432870373</v>
      </c>
      <c r="C26" s="13"/>
      <c r="D26" s="13"/>
      <c r="O26" s="11">
        <v>50</v>
      </c>
      <c r="P26" s="11"/>
      <c r="Q26" s="11"/>
      <c r="R26" s="11"/>
      <c r="T26" s="12">
        <v>24239</v>
      </c>
      <c r="U26" s="12"/>
      <c r="V26" s="12"/>
      <c r="W26" s="12"/>
    </row>
    <row r="27" spans="2:23" ht="13.5" customHeight="1">
      <c r="B27" s="13">
        <v>41469.634918981479</v>
      </c>
      <c r="C27" s="13"/>
      <c r="D27" s="13"/>
      <c r="O27" s="11">
        <v>50</v>
      </c>
      <c r="P27" s="11"/>
      <c r="Q27" s="11"/>
      <c r="R27" s="11"/>
      <c r="T27" s="12">
        <v>24240</v>
      </c>
      <c r="U27" s="12"/>
      <c r="V27" s="12"/>
      <c r="W27" s="12"/>
    </row>
    <row r="28" spans="2:23" ht="13.5" customHeight="1">
      <c r="B28" s="13">
        <v>41469.635682870372</v>
      </c>
      <c r="C28" s="13"/>
      <c r="D28" s="13"/>
      <c r="O28" s="11">
        <v>50</v>
      </c>
      <c r="P28" s="11"/>
      <c r="Q28" s="11"/>
      <c r="R28" s="11"/>
      <c r="T28" s="12">
        <v>24241</v>
      </c>
      <c r="U28" s="12"/>
      <c r="V28" s="12"/>
      <c r="W28" s="12"/>
    </row>
    <row r="29" spans="2:23" ht="13.5" customHeight="1">
      <c r="B29" s="13">
        <v>41469.638993055552</v>
      </c>
      <c r="C29" s="13"/>
      <c r="D29" s="13"/>
      <c r="O29" s="11">
        <v>150</v>
      </c>
      <c r="P29" s="11"/>
      <c r="Q29" s="11"/>
      <c r="R29" s="11"/>
      <c r="T29" s="12">
        <v>24242</v>
      </c>
      <c r="U29" s="12"/>
      <c r="V29" s="12"/>
      <c r="W29" s="12"/>
    </row>
    <row r="30" spans="2:23" ht="13.5" customHeight="1">
      <c r="B30" s="13">
        <v>41469.647141203706</v>
      </c>
      <c r="C30" s="13"/>
      <c r="D30" s="13"/>
      <c r="O30" s="11">
        <v>50</v>
      </c>
      <c r="P30" s="11"/>
      <c r="Q30" s="11"/>
      <c r="R30" s="11"/>
      <c r="T30" s="12">
        <v>24243</v>
      </c>
      <c r="U30" s="12"/>
      <c r="V30" s="12"/>
      <c r="W30" s="12"/>
    </row>
    <row r="31" spans="2:23" ht="13.5" customHeight="1">
      <c r="B31" s="13">
        <v>41469.648553240739</v>
      </c>
      <c r="C31" s="13"/>
      <c r="D31" s="13"/>
      <c r="O31" s="11">
        <v>50</v>
      </c>
      <c r="P31" s="11"/>
      <c r="Q31" s="11"/>
      <c r="R31" s="11"/>
      <c r="T31" s="12">
        <v>24244</v>
      </c>
      <c r="U31" s="12"/>
      <c r="V31" s="12"/>
      <c r="W31" s="12"/>
    </row>
    <row r="32" spans="2:23" ht="13.5" customHeight="1">
      <c r="B32" s="13">
        <v>41469.655416666668</v>
      </c>
      <c r="C32" s="13"/>
      <c r="D32" s="13"/>
      <c r="O32" s="11">
        <v>50</v>
      </c>
      <c r="P32" s="11"/>
      <c r="Q32" s="11"/>
      <c r="R32" s="11"/>
      <c r="T32" s="12">
        <v>24245</v>
      </c>
      <c r="U32" s="12"/>
      <c r="V32" s="12"/>
      <c r="W32" s="12"/>
    </row>
    <row r="33" spans="2:23" ht="13.5" customHeight="1">
      <c r="B33" s="13">
        <v>41469.657395833332</v>
      </c>
      <c r="C33" s="13"/>
      <c r="D33" s="13"/>
      <c r="O33" s="11">
        <v>50</v>
      </c>
      <c r="P33" s="11"/>
      <c r="Q33" s="11"/>
      <c r="R33" s="11"/>
      <c r="T33" s="12">
        <v>24246</v>
      </c>
      <c r="U33" s="12"/>
      <c r="V33" s="12"/>
      <c r="W33" s="12"/>
    </row>
    <row r="34" spans="2:23" ht="13.5" customHeight="1">
      <c r="B34" s="13">
        <v>41469.665335648147</v>
      </c>
      <c r="C34" s="13"/>
      <c r="D34" s="13"/>
      <c r="O34" s="11">
        <v>50</v>
      </c>
      <c r="P34" s="11"/>
      <c r="Q34" s="11"/>
      <c r="R34" s="11"/>
      <c r="T34" s="12">
        <v>24247</v>
      </c>
      <c r="U34" s="12"/>
      <c r="V34" s="12"/>
      <c r="W34" s="12"/>
    </row>
    <row r="35" spans="2:23" ht="13.5" customHeight="1">
      <c r="B35" s="13">
        <v>41469.670891203707</v>
      </c>
      <c r="C35" s="13"/>
      <c r="D35" s="13"/>
      <c r="O35" s="11">
        <v>150</v>
      </c>
      <c r="P35" s="11"/>
      <c r="Q35" s="11"/>
      <c r="R35" s="11"/>
      <c r="T35" s="12">
        <v>24248</v>
      </c>
      <c r="U35" s="12"/>
      <c r="V35" s="12"/>
      <c r="W35" s="12"/>
    </row>
    <row r="36" spans="2:23" ht="13.5" customHeight="1">
      <c r="B36" s="13">
        <v>41469.676782407405</v>
      </c>
      <c r="C36" s="13"/>
      <c r="D36" s="13"/>
      <c r="O36" s="11">
        <v>50</v>
      </c>
      <c r="P36" s="11"/>
      <c r="Q36" s="11"/>
      <c r="R36" s="11"/>
      <c r="T36" s="12">
        <v>24249</v>
      </c>
      <c r="U36" s="12"/>
      <c r="V36" s="12"/>
      <c r="W36" s="12"/>
    </row>
    <row r="37" spans="2:23" ht="13.5" customHeight="1">
      <c r="B37" s="13">
        <v>41469.680648148147</v>
      </c>
      <c r="C37" s="13"/>
      <c r="D37" s="13"/>
      <c r="O37" s="11">
        <v>50</v>
      </c>
      <c r="P37" s="11"/>
      <c r="Q37" s="11"/>
      <c r="R37" s="11"/>
      <c r="T37" s="12">
        <v>24250</v>
      </c>
      <c r="U37" s="12"/>
      <c r="V37" s="12"/>
      <c r="W37" s="12"/>
    </row>
    <row r="38" spans="2:23" ht="13.5" customHeight="1">
      <c r="B38" s="13">
        <v>41469.683530092596</v>
      </c>
      <c r="C38" s="13"/>
      <c r="D38" s="13"/>
      <c r="O38" s="11">
        <v>50</v>
      </c>
      <c r="P38" s="11"/>
      <c r="Q38" s="11"/>
      <c r="R38" s="11"/>
      <c r="T38" s="12">
        <v>24251</v>
      </c>
      <c r="U38" s="12"/>
      <c r="V38" s="12"/>
      <c r="W38" s="12"/>
    </row>
    <row r="39" spans="2:23" ht="13.5" customHeight="1">
      <c r="B39" s="13">
        <v>41469.691041666665</v>
      </c>
      <c r="C39" s="13"/>
      <c r="D39" s="13"/>
      <c r="O39" s="11">
        <v>50</v>
      </c>
      <c r="P39" s="11"/>
      <c r="Q39" s="11"/>
      <c r="R39" s="11"/>
      <c r="T39" s="12">
        <v>24252</v>
      </c>
      <c r="U39" s="12"/>
      <c r="V39" s="12"/>
      <c r="W39" s="12"/>
    </row>
    <row r="40" spans="2:23" ht="13.5" customHeight="1">
      <c r="B40" s="13">
        <v>41469.691504629627</v>
      </c>
      <c r="C40" s="13"/>
      <c r="D40" s="13"/>
      <c r="O40" s="11">
        <v>50</v>
      </c>
      <c r="P40" s="11"/>
      <c r="Q40" s="11"/>
      <c r="R40" s="11"/>
      <c r="T40" s="12">
        <v>24253</v>
      </c>
      <c r="U40" s="12"/>
      <c r="V40" s="12"/>
      <c r="W40" s="12"/>
    </row>
    <row r="41" spans="2:23" ht="13.5" customHeight="1">
      <c r="B41" s="13">
        <v>41469.692025462966</v>
      </c>
      <c r="C41" s="13"/>
      <c r="D41" s="13"/>
      <c r="O41" s="11">
        <v>50</v>
      </c>
      <c r="P41" s="11"/>
      <c r="Q41" s="11"/>
      <c r="R41" s="11"/>
      <c r="T41" s="12">
        <v>24254</v>
      </c>
      <c r="U41" s="12"/>
      <c r="V41" s="12"/>
      <c r="W41" s="12"/>
    </row>
    <row r="42" spans="2:23" ht="13.5" customHeight="1">
      <c r="B42" s="13">
        <v>41469.69363425926</v>
      </c>
      <c r="C42" s="13"/>
      <c r="D42" s="13"/>
      <c r="O42" s="11">
        <v>50</v>
      </c>
      <c r="P42" s="11"/>
      <c r="Q42" s="11"/>
      <c r="R42" s="11"/>
      <c r="T42" s="12">
        <v>24255</v>
      </c>
      <c r="U42" s="12"/>
      <c r="V42" s="12"/>
      <c r="W42" s="12"/>
    </row>
    <row r="43" spans="2:23" ht="13.5" customHeight="1">
      <c r="B43" s="13">
        <v>41469.699502314812</v>
      </c>
      <c r="C43" s="13"/>
      <c r="D43" s="13"/>
      <c r="O43" s="11">
        <v>100</v>
      </c>
      <c r="P43" s="11"/>
      <c r="Q43" s="11"/>
      <c r="R43" s="11"/>
      <c r="T43" s="12">
        <v>24256</v>
      </c>
      <c r="U43" s="12"/>
      <c r="V43" s="12"/>
      <c r="W43" s="12"/>
    </row>
    <row r="44" spans="2:23" ht="13.5" customHeight="1">
      <c r="B44" s="13">
        <v>41469.700300925928</v>
      </c>
      <c r="C44" s="13"/>
      <c r="D44" s="13"/>
      <c r="O44" s="11">
        <v>50</v>
      </c>
      <c r="P44" s="11"/>
      <c r="Q44" s="11"/>
      <c r="R44" s="11"/>
      <c r="T44" s="12">
        <v>24257</v>
      </c>
      <c r="U44" s="12"/>
      <c r="V44" s="12"/>
      <c r="W44" s="12"/>
    </row>
    <row r="45" spans="2:23" ht="13.5" customHeight="1">
      <c r="B45" s="13">
        <v>41469.70585648148</v>
      </c>
      <c r="C45" s="13"/>
      <c r="D45" s="13"/>
      <c r="O45" s="11">
        <v>100</v>
      </c>
      <c r="P45" s="11"/>
      <c r="Q45" s="11"/>
      <c r="R45" s="11"/>
      <c r="T45" s="12">
        <v>24258</v>
      </c>
      <c r="U45" s="12"/>
      <c r="V45" s="12"/>
      <c r="W45" s="12"/>
    </row>
    <row r="46" spans="2:23" ht="13.5" customHeight="1">
      <c r="B46" s="13">
        <v>41469.710023148145</v>
      </c>
      <c r="C46" s="13"/>
      <c r="D46" s="13"/>
      <c r="O46" s="11">
        <v>50</v>
      </c>
      <c r="P46" s="11"/>
      <c r="Q46" s="11"/>
      <c r="R46" s="11"/>
      <c r="T46" s="12">
        <v>24259</v>
      </c>
      <c r="U46" s="12"/>
      <c r="V46" s="12"/>
      <c r="W46" s="12"/>
    </row>
    <row r="47" spans="2:23" ht="13.5" customHeight="1">
      <c r="B47" s="13">
        <v>41469.713854166665</v>
      </c>
      <c r="C47" s="13"/>
      <c r="D47" s="13"/>
      <c r="O47" s="11">
        <v>50</v>
      </c>
      <c r="P47" s="11"/>
      <c r="Q47" s="11"/>
      <c r="R47" s="11"/>
      <c r="T47" s="12">
        <v>24260</v>
      </c>
      <c r="U47" s="12"/>
      <c r="V47" s="12"/>
      <c r="W47" s="12"/>
    </row>
    <row r="48" spans="2:23" ht="13.5" customHeight="1">
      <c r="B48" s="13">
        <v>41469.714201388888</v>
      </c>
      <c r="C48" s="13"/>
      <c r="D48" s="13"/>
      <c r="O48" s="11">
        <v>50</v>
      </c>
      <c r="P48" s="11"/>
      <c r="Q48" s="11"/>
      <c r="R48" s="11"/>
      <c r="T48" s="12">
        <v>24261</v>
      </c>
      <c r="U48" s="12"/>
      <c r="V48" s="12"/>
      <c r="W48" s="12"/>
    </row>
    <row r="49" spans="2:23" ht="13.5" customHeight="1">
      <c r="B49" s="13">
        <v>41469.714444444442</v>
      </c>
      <c r="C49" s="13"/>
      <c r="D49" s="13"/>
      <c r="O49" s="11">
        <v>50</v>
      </c>
      <c r="P49" s="11"/>
      <c r="Q49" s="11"/>
      <c r="R49" s="11"/>
      <c r="T49" s="12">
        <v>24262</v>
      </c>
      <c r="U49" s="12"/>
      <c r="V49" s="12"/>
      <c r="W49" s="12"/>
    </row>
    <row r="50" spans="2:23" ht="13.5" customHeight="1">
      <c r="B50" s="13">
        <v>41469.715532407405</v>
      </c>
      <c r="C50" s="13"/>
      <c r="D50" s="13"/>
      <c r="O50" s="11">
        <v>50</v>
      </c>
      <c r="P50" s="11"/>
      <c r="Q50" s="11"/>
      <c r="R50" s="11"/>
      <c r="T50" s="12">
        <v>24263</v>
      </c>
      <c r="U50" s="12"/>
      <c r="V50" s="12"/>
      <c r="W50" s="12"/>
    </row>
    <row r="51" spans="2:23" ht="13.5" customHeight="1">
      <c r="B51" s="13">
        <v>41469.719409722224</v>
      </c>
      <c r="C51" s="13"/>
      <c r="D51" s="13"/>
      <c r="O51" s="11">
        <v>150</v>
      </c>
      <c r="P51" s="11"/>
      <c r="Q51" s="11"/>
      <c r="R51" s="11"/>
      <c r="T51" s="12">
        <v>24264</v>
      </c>
      <c r="U51" s="12"/>
      <c r="V51" s="12"/>
      <c r="W51" s="12"/>
    </row>
    <row r="52" spans="2:23" ht="13.5" customHeight="1">
      <c r="B52" s="13">
        <v>41469.720243055555</v>
      </c>
      <c r="C52" s="13"/>
      <c r="D52" s="13"/>
      <c r="O52" s="11">
        <v>150</v>
      </c>
      <c r="P52" s="11"/>
      <c r="Q52" s="11"/>
      <c r="R52" s="11"/>
      <c r="T52" s="12">
        <v>24265</v>
      </c>
      <c r="U52" s="12"/>
      <c r="V52" s="12"/>
      <c r="W52" s="12"/>
    </row>
    <row r="53" spans="2:23" ht="13.5" customHeight="1">
      <c r="B53" s="13">
        <v>41469.740856481483</v>
      </c>
      <c r="C53" s="13"/>
      <c r="D53" s="13"/>
      <c r="O53" s="11">
        <v>50</v>
      </c>
      <c r="P53" s="11"/>
      <c r="Q53" s="11"/>
      <c r="R53" s="11"/>
      <c r="T53" s="12">
        <v>24271</v>
      </c>
      <c r="U53" s="12"/>
      <c r="V53" s="12"/>
      <c r="W53" s="12"/>
    </row>
    <row r="54" spans="2:23" ht="13.5" customHeight="1">
      <c r="B54" s="13">
        <v>41469.741087962961</v>
      </c>
      <c r="C54" s="13"/>
      <c r="D54" s="13"/>
      <c r="O54" s="11">
        <v>50</v>
      </c>
      <c r="P54" s="11"/>
      <c r="Q54" s="11"/>
      <c r="R54" s="11"/>
      <c r="T54" s="12">
        <v>24272</v>
      </c>
      <c r="U54" s="12"/>
      <c r="V54" s="12"/>
      <c r="W54" s="12"/>
    </row>
    <row r="55" spans="2:23" ht="13.5" customHeight="1">
      <c r="B55" s="13">
        <v>41469.741979166669</v>
      </c>
      <c r="C55" s="13"/>
      <c r="D55" s="13"/>
      <c r="O55" s="11">
        <v>50</v>
      </c>
      <c r="P55" s="11"/>
      <c r="Q55" s="11"/>
      <c r="R55" s="11"/>
      <c r="T55" s="12">
        <v>24273</v>
      </c>
      <c r="U55" s="12"/>
      <c r="V55" s="12"/>
      <c r="W55" s="12"/>
    </row>
    <row r="56" spans="2:23" ht="13.5" customHeight="1">
      <c r="B56" s="13">
        <v>41469.745243055557</v>
      </c>
      <c r="C56" s="13"/>
      <c r="D56" s="13"/>
      <c r="O56" s="11">
        <v>50</v>
      </c>
      <c r="P56" s="11"/>
      <c r="Q56" s="11"/>
      <c r="R56" s="11"/>
      <c r="T56" s="12">
        <v>24274</v>
      </c>
      <c r="U56" s="12"/>
      <c r="V56" s="12"/>
      <c r="W56" s="12"/>
    </row>
    <row r="57" spans="2:23" ht="13.5" customHeight="1">
      <c r="B57" s="13">
        <v>41469.745694444442</v>
      </c>
      <c r="C57" s="13"/>
      <c r="D57" s="13"/>
      <c r="O57" s="11">
        <v>50</v>
      </c>
      <c r="P57" s="11"/>
      <c r="Q57" s="11"/>
      <c r="R57" s="11"/>
      <c r="T57" s="12">
        <v>24275</v>
      </c>
      <c r="U57" s="12"/>
      <c r="V57" s="12"/>
      <c r="W57" s="12"/>
    </row>
    <row r="58" spans="2:23" ht="13.5" customHeight="1">
      <c r="B58" s="13">
        <v>41469.752314814818</v>
      </c>
      <c r="C58" s="13"/>
      <c r="D58" s="13"/>
      <c r="O58" s="11">
        <v>150</v>
      </c>
      <c r="P58" s="11"/>
      <c r="Q58" s="11"/>
      <c r="R58" s="11"/>
      <c r="T58" s="12">
        <v>24276</v>
      </c>
      <c r="U58" s="12"/>
      <c r="V58" s="12"/>
      <c r="W58" s="12"/>
    </row>
    <row r="59" spans="2:23" ht="13.5" customHeight="1">
      <c r="B59" s="13">
        <v>41469.756712962961</v>
      </c>
      <c r="C59" s="13"/>
      <c r="D59" s="13"/>
      <c r="O59" s="11">
        <v>100</v>
      </c>
      <c r="P59" s="11"/>
      <c r="Q59" s="11"/>
      <c r="R59" s="11"/>
      <c r="T59" s="12">
        <v>24277</v>
      </c>
      <c r="U59" s="12"/>
      <c r="V59" s="12"/>
      <c r="W59" s="12"/>
    </row>
    <row r="60" spans="2:23" ht="13.5" customHeight="1">
      <c r="B60" s="13">
        <v>41469.758321759262</v>
      </c>
      <c r="C60" s="13"/>
      <c r="D60" s="13"/>
      <c r="O60" s="11">
        <v>50</v>
      </c>
      <c r="P60" s="11"/>
      <c r="Q60" s="11"/>
      <c r="R60" s="11"/>
      <c r="T60" s="12">
        <v>24278</v>
      </c>
      <c r="U60" s="12"/>
      <c r="V60" s="12"/>
      <c r="W60" s="12"/>
    </row>
    <row r="61" spans="2:23" ht="13.5" customHeight="1">
      <c r="B61" s="13">
        <v>41469.759641203702</v>
      </c>
      <c r="C61" s="13"/>
      <c r="D61" s="13"/>
      <c r="O61" s="11">
        <v>100</v>
      </c>
      <c r="P61" s="11"/>
      <c r="Q61" s="11"/>
      <c r="R61" s="11"/>
      <c r="T61" s="12">
        <v>24279</v>
      </c>
      <c r="U61" s="12"/>
      <c r="V61" s="12"/>
      <c r="W61" s="12"/>
    </row>
    <row r="62" spans="2:23" ht="13.5" customHeight="1">
      <c r="B62" s="13">
        <v>41469.761550925927</v>
      </c>
      <c r="C62" s="13"/>
      <c r="D62" s="13"/>
      <c r="O62" s="11">
        <v>50</v>
      </c>
      <c r="P62" s="11"/>
      <c r="Q62" s="11"/>
      <c r="R62" s="11"/>
      <c r="T62" s="12">
        <v>24280</v>
      </c>
      <c r="U62" s="12"/>
      <c r="V62" s="12"/>
      <c r="W62" s="12"/>
    </row>
    <row r="63" spans="2:23" ht="13.5" customHeight="1">
      <c r="B63" s="13">
        <v>41469.762071759258</v>
      </c>
      <c r="C63" s="13"/>
      <c r="D63" s="13"/>
      <c r="O63" s="11">
        <v>50</v>
      </c>
      <c r="P63" s="11"/>
      <c r="Q63" s="11"/>
      <c r="R63" s="11"/>
      <c r="T63" s="12">
        <v>24281</v>
      </c>
      <c r="U63" s="12"/>
      <c r="V63" s="12"/>
      <c r="W63" s="12"/>
    </row>
    <row r="64" spans="2:23" ht="13.5" customHeight="1">
      <c r="B64" s="13">
        <v>41469.770300925928</v>
      </c>
      <c r="C64" s="13"/>
      <c r="D64" s="13"/>
      <c r="O64" s="11">
        <v>100</v>
      </c>
      <c r="P64" s="11"/>
      <c r="Q64" s="11"/>
      <c r="R64" s="11"/>
      <c r="T64" s="12">
        <v>24283</v>
      </c>
      <c r="U64" s="12"/>
      <c r="V64" s="12"/>
      <c r="W64" s="12"/>
    </row>
    <row r="65" spans="2:23" ht="13.5" customHeight="1">
      <c r="B65" s="13">
        <v>41469.771168981482</v>
      </c>
      <c r="C65" s="13"/>
      <c r="D65" s="13"/>
      <c r="O65" s="11">
        <v>150</v>
      </c>
      <c r="P65" s="11"/>
      <c r="Q65" s="11"/>
      <c r="R65" s="11"/>
      <c r="T65" s="12">
        <v>24284</v>
      </c>
      <c r="U65" s="12"/>
      <c r="V65" s="12"/>
      <c r="W65" s="12"/>
    </row>
    <row r="66" spans="2:23" ht="13.5" customHeight="1">
      <c r="B66" s="13">
        <v>41469.777013888888</v>
      </c>
      <c r="C66" s="13"/>
      <c r="D66" s="13"/>
      <c r="O66" s="11">
        <v>200</v>
      </c>
      <c r="P66" s="11"/>
      <c r="Q66" s="11"/>
      <c r="R66" s="11"/>
      <c r="T66" s="12">
        <v>24286</v>
      </c>
      <c r="U66" s="12"/>
      <c r="V66" s="12"/>
      <c r="W66" s="12"/>
    </row>
    <row r="67" spans="2:23" ht="13.5" customHeight="1">
      <c r="B67" s="13">
        <v>41469.791215277779</v>
      </c>
      <c r="C67" s="13"/>
      <c r="D67" s="13"/>
      <c r="O67" s="11">
        <v>150</v>
      </c>
      <c r="P67" s="11"/>
      <c r="Q67" s="11"/>
      <c r="R67" s="11"/>
      <c r="T67" s="12">
        <v>24288</v>
      </c>
      <c r="U67" s="12"/>
      <c r="V67" s="12"/>
      <c r="W67" s="12"/>
    </row>
    <row r="68" spans="2:23" ht="13.5" customHeight="1">
      <c r="B68" s="13">
        <v>41469.812662037039</v>
      </c>
      <c r="C68" s="13"/>
      <c r="D68" s="13"/>
      <c r="O68" s="11">
        <v>50</v>
      </c>
      <c r="P68" s="11"/>
      <c r="Q68" s="11"/>
      <c r="R68" s="11"/>
      <c r="T68" s="12">
        <v>24289</v>
      </c>
      <c r="U68" s="12"/>
      <c r="V68" s="12"/>
      <c r="W68" s="12"/>
    </row>
    <row r="69" spans="2:23" ht="13.5" customHeight="1">
      <c r="B69" s="13">
        <v>41469.813298611109</v>
      </c>
      <c r="C69" s="13"/>
      <c r="D69" s="13"/>
      <c r="O69" s="11">
        <v>50</v>
      </c>
      <c r="P69" s="11"/>
      <c r="Q69" s="11"/>
      <c r="R69" s="11"/>
      <c r="T69" s="12">
        <v>24290</v>
      </c>
      <c r="U69" s="12"/>
      <c r="V69" s="12"/>
      <c r="W69" s="12"/>
    </row>
    <row r="70" spans="2:23" ht="13.5" customHeight="1">
      <c r="B70" s="13">
        <v>41469.815011574072</v>
      </c>
      <c r="C70" s="13"/>
      <c r="D70" s="13"/>
      <c r="O70" s="11">
        <v>50</v>
      </c>
      <c r="P70" s="11"/>
      <c r="Q70" s="11"/>
      <c r="R70" s="11"/>
      <c r="T70" s="12">
        <v>24291</v>
      </c>
      <c r="U70" s="12"/>
      <c r="V70" s="12"/>
      <c r="W70" s="12"/>
    </row>
    <row r="71" spans="2:23" ht="13.5" customHeight="1">
      <c r="B71" s="13">
        <v>41469.833414351851</v>
      </c>
      <c r="C71" s="13"/>
      <c r="D71" s="13"/>
      <c r="O71" s="11">
        <v>50</v>
      </c>
      <c r="P71" s="11"/>
      <c r="Q71" s="11"/>
      <c r="R71" s="11"/>
      <c r="T71" s="12">
        <v>24292</v>
      </c>
      <c r="U71" s="12"/>
      <c r="V71" s="12"/>
      <c r="W71" s="12"/>
    </row>
    <row r="72" spans="2:23" ht="13.5" customHeight="1">
      <c r="B72" s="13">
        <v>41469.835474537038</v>
      </c>
      <c r="C72" s="13"/>
      <c r="D72" s="13"/>
      <c r="O72" s="11">
        <v>100</v>
      </c>
      <c r="P72" s="11"/>
      <c r="Q72" s="11"/>
      <c r="R72" s="11"/>
      <c r="T72" s="12">
        <v>24293</v>
      </c>
      <c r="U72" s="12"/>
      <c r="V72" s="12"/>
      <c r="W72" s="12"/>
    </row>
    <row r="73" spans="2:23" ht="13.5" customHeight="1">
      <c r="B73" s="13">
        <v>41469.835972222223</v>
      </c>
      <c r="C73" s="13"/>
      <c r="D73" s="13"/>
      <c r="O73" s="11">
        <v>50</v>
      </c>
      <c r="P73" s="11"/>
      <c r="Q73" s="11"/>
      <c r="R73" s="11"/>
      <c r="T73" s="12">
        <v>24294</v>
      </c>
      <c r="U73" s="12"/>
      <c r="V73" s="12"/>
      <c r="W73" s="12"/>
    </row>
    <row r="74" spans="2:23" ht="13.5" customHeight="1">
      <c r="B74" s="13">
        <v>41469.845601851855</v>
      </c>
      <c r="C74" s="13"/>
      <c r="D74" s="13"/>
      <c r="O74" s="11">
        <v>50</v>
      </c>
      <c r="P74" s="11"/>
      <c r="Q74" s="11"/>
      <c r="R74" s="11"/>
      <c r="T74" s="12">
        <v>24295</v>
      </c>
      <c r="U74" s="12"/>
      <c r="V74" s="12"/>
      <c r="W74" s="12"/>
    </row>
    <row r="75" spans="2:23" ht="13.5" customHeight="1">
      <c r="B75" s="13">
        <v>41469.852812500001</v>
      </c>
      <c r="C75" s="13"/>
      <c r="D75" s="13"/>
      <c r="O75" s="11">
        <v>50</v>
      </c>
      <c r="P75" s="11"/>
      <c r="Q75" s="11"/>
      <c r="R75" s="11"/>
      <c r="T75" s="12">
        <v>24296</v>
      </c>
      <c r="U75" s="12"/>
      <c r="V75" s="12"/>
      <c r="W75" s="12"/>
    </row>
    <row r="76" spans="2:23" ht="13.5" customHeight="1">
      <c r="B76" s="13">
        <v>41469.859166666669</v>
      </c>
      <c r="C76" s="13"/>
      <c r="D76" s="13"/>
      <c r="O76" s="11">
        <v>50</v>
      </c>
      <c r="P76" s="11"/>
      <c r="Q76" s="11"/>
      <c r="R76" s="11"/>
      <c r="T76" s="12">
        <v>24297</v>
      </c>
      <c r="U76" s="12"/>
      <c r="V76" s="12"/>
      <c r="W76" s="12"/>
    </row>
    <row r="77" spans="2:23" ht="13.5" customHeight="1">
      <c r="B77" s="13">
        <v>41469.859664351854</v>
      </c>
      <c r="C77" s="13"/>
      <c r="D77" s="13"/>
      <c r="O77" s="11">
        <v>50</v>
      </c>
      <c r="P77" s="11"/>
      <c r="Q77" s="11"/>
      <c r="R77" s="11"/>
      <c r="T77" s="12">
        <v>24298</v>
      </c>
      <c r="U77" s="12"/>
      <c r="V77" s="12"/>
      <c r="W77" s="12"/>
    </row>
    <row r="78" spans="2:23" ht="13.5" customHeight="1">
      <c r="B78" s="13">
        <v>41469.860069444447</v>
      </c>
      <c r="C78" s="13"/>
      <c r="D78" s="13"/>
      <c r="O78" s="11">
        <v>150</v>
      </c>
      <c r="P78" s="11"/>
      <c r="Q78" s="11"/>
      <c r="R78" s="11"/>
      <c r="T78" s="12">
        <v>24299</v>
      </c>
      <c r="U78" s="12"/>
      <c r="V78" s="12"/>
      <c r="W78" s="12"/>
    </row>
    <row r="79" spans="2:23" ht="13.5" customHeight="1">
      <c r="B79" s="13">
        <v>41469.86681712963</v>
      </c>
      <c r="C79" s="13"/>
      <c r="D79" s="13"/>
      <c r="O79" s="11">
        <v>50</v>
      </c>
      <c r="P79" s="11"/>
      <c r="Q79" s="11"/>
      <c r="R79" s="11"/>
      <c r="T79" s="12">
        <v>24300</v>
      </c>
      <c r="U79" s="12"/>
      <c r="V79" s="12"/>
      <c r="W79" s="12"/>
    </row>
    <row r="80" spans="2:23" ht="13.5" customHeight="1">
      <c r="B80" s="13">
        <v>41469.867766203701</v>
      </c>
      <c r="C80" s="13"/>
      <c r="D80" s="13"/>
      <c r="O80" s="11">
        <v>150</v>
      </c>
      <c r="P80" s="11"/>
      <c r="Q80" s="11"/>
      <c r="R80" s="11"/>
      <c r="T80" s="12">
        <v>24301</v>
      </c>
      <c r="U80" s="12"/>
      <c r="V80" s="12"/>
      <c r="W80" s="12"/>
    </row>
    <row r="81" spans="2:23" ht="13.5" customHeight="1">
      <c r="B81" s="13">
        <v>41469.871203703704</v>
      </c>
      <c r="C81" s="13"/>
      <c r="D81" s="13"/>
      <c r="O81" s="11">
        <v>100</v>
      </c>
      <c r="P81" s="11"/>
      <c r="Q81" s="11"/>
      <c r="R81" s="11"/>
      <c r="T81" s="12">
        <v>24303</v>
      </c>
      <c r="U81" s="12"/>
      <c r="V81" s="12"/>
      <c r="W81" s="12"/>
    </row>
    <row r="82" spans="2:23" ht="13.5" customHeight="1">
      <c r="B82" s="13">
        <v>41469.872835648152</v>
      </c>
      <c r="C82" s="13"/>
      <c r="D82" s="13"/>
      <c r="O82" s="11">
        <v>50</v>
      </c>
      <c r="P82" s="11"/>
      <c r="Q82" s="11"/>
      <c r="R82" s="11"/>
      <c r="T82" s="12">
        <v>24304</v>
      </c>
      <c r="U82" s="12"/>
      <c r="V82" s="12"/>
      <c r="W82" s="12"/>
    </row>
    <row r="83" spans="2:23" ht="13.5" customHeight="1">
      <c r="B83" s="13">
        <v>41469.880127314813</v>
      </c>
      <c r="C83" s="13"/>
      <c r="D83" s="13"/>
      <c r="O83" s="11">
        <v>50</v>
      </c>
      <c r="P83" s="11"/>
      <c r="Q83" s="11"/>
      <c r="R83" s="11"/>
      <c r="T83" s="12">
        <v>24305</v>
      </c>
      <c r="U83" s="12"/>
      <c r="V83" s="12"/>
      <c r="W83" s="12"/>
    </row>
    <row r="84" spans="2:23" ht="13.5" customHeight="1">
      <c r="B84" s="13">
        <v>41469.884872685187</v>
      </c>
      <c r="C84" s="13"/>
      <c r="D84" s="13"/>
      <c r="O84" s="11">
        <v>50</v>
      </c>
      <c r="P84" s="11"/>
      <c r="Q84" s="11"/>
      <c r="R84" s="11"/>
      <c r="T84" s="12">
        <v>24306</v>
      </c>
      <c r="U84" s="12"/>
      <c r="V84" s="12"/>
      <c r="W84" s="12"/>
    </row>
    <row r="85" spans="2:23" ht="13.5" customHeight="1">
      <c r="B85" s="13">
        <v>41469.893738425926</v>
      </c>
      <c r="C85" s="13"/>
      <c r="D85" s="13"/>
      <c r="O85" s="11">
        <v>100</v>
      </c>
      <c r="P85" s="11"/>
      <c r="Q85" s="11"/>
      <c r="R85" s="11"/>
      <c r="T85" s="12">
        <v>24307</v>
      </c>
      <c r="U85" s="12"/>
      <c r="V85" s="12"/>
      <c r="W85" s="12"/>
    </row>
    <row r="86" spans="2:23" ht="13.5" customHeight="1">
      <c r="B86" s="13">
        <v>41469.899780092594</v>
      </c>
      <c r="C86" s="13"/>
      <c r="D86" s="13"/>
      <c r="O86" s="11">
        <v>50</v>
      </c>
      <c r="P86" s="11"/>
      <c r="Q86" s="11"/>
      <c r="R86" s="11"/>
      <c r="T86" s="12">
        <v>24308</v>
      </c>
      <c r="U86" s="12"/>
      <c r="V86" s="12"/>
      <c r="W86" s="12"/>
    </row>
    <row r="87" spans="2:23" ht="13.5" customHeight="1">
      <c r="B87" s="13">
        <v>41469.911354166667</v>
      </c>
      <c r="C87" s="13"/>
      <c r="D87" s="13"/>
      <c r="O87" s="11">
        <v>50</v>
      </c>
      <c r="P87" s="11"/>
      <c r="Q87" s="11"/>
      <c r="R87" s="11"/>
      <c r="T87" s="12">
        <v>24309</v>
      </c>
      <c r="U87" s="12"/>
      <c r="V87" s="12"/>
      <c r="W87" s="12"/>
    </row>
    <row r="88" spans="2:23" ht="13.5" customHeight="1">
      <c r="B88" s="13">
        <v>41469.913773148146</v>
      </c>
      <c r="C88" s="13"/>
      <c r="D88" s="13"/>
      <c r="O88" s="11">
        <v>50</v>
      </c>
      <c r="P88" s="11"/>
      <c r="Q88" s="11"/>
      <c r="R88" s="11"/>
      <c r="T88" s="12">
        <v>24310</v>
      </c>
      <c r="U88" s="12"/>
      <c r="V88" s="12"/>
      <c r="W88" s="12"/>
    </row>
    <row r="89" spans="2:23" ht="13.5" customHeight="1">
      <c r="B89" s="13">
        <v>41469.920624999999</v>
      </c>
      <c r="C89" s="13"/>
      <c r="D89" s="13"/>
      <c r="O89" s="11">
        <v>50</v>
      </c>
      <c r="P89" s="11"/>
      <c r="Q89" s="11"/>
      <c r="R89" s="11"/>
      <c r="T89" s="12">
        <v>24311</v>
      </c>
      <c r="U89" s="12"/>
      <c r="V89" s="12"/>
      <c r="W89" s="12"/>
    </row>
    <row r="90" spans="2:23" ht="13.5" customHeight="1">
      <c r="B90" s="13">
        <v>41469.922708333332</v>
      </c>
      <c r="C90" s="13"/>
      <c r="D90" s="13"/>
      <c r="O90" s="11">
        <v>50</v>
      </c>
      <c r="P90" s="11"/>
      <c r="Q90" s="11"/>
      <c r="R90" s="11"/>
      <c r="T90" s="12">
        <v>24312</v>
      </c>
      <c r="U90" s="12"/>
      <c r="V90" s="12"/>
      <c r="W90" s="12"/>
    </row>
    <row r="91" spans="2:23" ht="13.5" customHeight="1">
      <c r="B91" s="13">
        <v>41469.939155092594</v>
      </c>
      <c r="C91" s="13"/>
      <c r="D91" s="13"/>
      <c r="O91" s="11">
        <v>50</v>
      </c>
      <c r="P91" s="11"/>
      <c r="Q91" s="11"/>
      <c r="R91" s="11"/>
      <c r="T91" s="12">
        <v>24313</v>
      </c>
      <c r="U91" s="12"/>
      <c r="V91" s="12"/>
      <c r="W91" s="12"/>
    </row>
    <row r="92" spans="2:23" ht="13.5" customHeight="1">
      <c r="B92" s="13">
        <v>41469.945752314816</v>
      </c>
      <c r="C92" s="13"/>
      <c r="D92" s="13"/>
      <c r="O92" s="11">
        <v>100</v>
      </c>
      <c r="P92" s="11"/>
      <c r="Q92" s="11"/>
      <c r="R92" s="11"/>
      <c r="T92" s="12">
        <v>24314</v>
      </c>
      <c r="U92" s="12"/>
      <c r="V92" s="12"/>
      <c r="W92" s="12"/>
    </row>
    <row r="93" spans="2:23" ht="13.5" customHeight="1">
      <c r="B93" s="13">
        <v>41469.950266203705</v>
      </c>
      <c r="C93" s="13"/>
      <c r="D93" s="13"/>
      <c r="O93" s="11">
        <v>100</v>
      </c>
      <c r="P93" s="11"/>
      <c r="Q93" s="11"/>
      <c r="R93" s="11"/>
      <c r="T93" s="12">
        <v>24315</v>
      </c>
      <c r="U93" s="12"/>
      <c r="V93" s="12"/>
      <c r="W93" s="12"/>
    </row>
    <row r="94" spans="2:23" ht="13.5" customHeight="1">
      <c r="B94" s="13">
        <v>41469.962233796294</v>
      </c>
      <c r="C94" s="13"/>
      <c r="D94" s="13"/>
      <c r="O94" s="11">
        <v>150</v>
      </c>
      <c r="P94" s="11"/>
      <c r="Q94" s="11"/>
      <c r="R94" s="11"/>
      <c r="T94" s="12">
        <v>24316</v>
      </c>
      <c r="U94" s="12"/>
      <c r="V94" s="12"/>
      <c r="W94" s="12"/>
    </row>
    <row r="95" spans="2:23" ht="13.5" customHeight="1">
      <c r="B95" s="13">
        <v>41469.999837962961</v>
      </c>
      <c r="C95" s="13"/>
      <c r="D95" s="13"/>
      <c r="O95" s="11">
        <v>50</v>
      </c>
      <c r="P95" s="11"/>
      <c r="Q95" s="11"/>
      <c r="R95" s="11"/>
      <c r="T95" s="12">
        <v>24317</v>
      </c>
      <c r="U95" s="12"/>
      <c r="V95" s="12"/>
      <c r="W95" s="12"/>
    </row>
    <row r="96" spans="2:23" ht="13.5" customHeight="1">
      <c r="B96" s="13">
        <v>41470.036319444444</v>
      </c>
      <c r="C96" s="13"/>
      <c r="D96" s="13"/>
      <c r="O96" s="11">
        <v>150</v>
      </c>
      <c r="P96" s="11"/>
      <c r="Q96" s="11"/>
      <c r="R96" s="11"/>
      <c r="T96" s="12">
        <v>24318</v>
      </c>
      <c r="U96" s="12"/>
      <c r="V96" s="12"/>
      <c r="W96" s="12"/>
    </row>
    <row r="97" spans="2:23" ht="13.5" customHeight="1">
      <c r="B97" s="13">
        <v>41470.046643518515</v>
      </c>
      <c r="C97" s="13"/>
      <c r="D97" s="13"/>
      <c r="O97" s="11">
        <v>150</v>
      </c>
      <c r="P97" s="11"/>
      <c r="Q97" s="11"/>
      <c r="R97" s="11"/>
      <c r="T97" s="12">
        <v>24319</v>
      </c>
      <c r="U97" s="12"/>
      <c r="V97" s="12"/>
      <c r="W97" s="12"/>
    </row>
    <row r="98" spans="2:23" ht="13.5" customHeight="1">
      <c r="B98" s="15" t="s">
        <v>3</v>
      </c>
      <c r="C98" s="15"/>
      <c r="D98" s="15"/>
      <c r="E98" s="15"/>
      <c r="F98" s="15"/>
      <c r="G98" s="15"/>
      <c r="O98" s="14">
        <v>6200</v>
      </c>
      <c r="P98" s="14"/>
      <c r="Q98" s="14"/>
      <c r="R98" s="14"/>
    </row>
    <row r="99" spans="2:23" ht="12.75" customHeight="1">
      <c r="B99" s="15" t="s">
        <v>2</v>
      </c>
      <c r="C99" s="15"/>
      <c r="E99" s="16" t="s">
        <v>20</v>
      </c>
      <c r="F99" s="16"/>
      <c r="G99" s="16"/>
      <c r="H99" s="16"/>
      <c r="I99" s="16"/>
      <c r="J99" s="16"/>
      <c r="K99" s="16"/>
      <c r="L99" s="16"/>
      <c r="M99" s="16"/>
    </row>
    <row r="100" spans="2:23" ht="13.5" customHeight="1">
      <c r="B100" s="13">
        <v>41469.563402777778</v>
      </c>
      <c r="C100" s="13"/>
      <c r="D100" s="13"/>
      <c r="O100" s="11">
        <v>50</v>
      </c>
      <c r="P100" s="11"/>
      <c r="Q100" s="11"/>
      <c r="R100" s="11"/>
      <c r="T100" s="12">
        <v>6035</v>
      </c>
      <c r="U100" s="12"/>
      <c r="V100" s="12"/>
      <c r="W100" s="12"/>
    </row>
    <row r="101" spans="2:23" ht="13.5" customHeight="1">
      <c r="B101" s="13">
        <v>41469.621736111112</v>
      </c>
      <c r="C101" s="13"/>
      <c r="D101" s="13"/>
      <c r="O101" s="11">
        <v>50</v>
      </c>
      <c r="P101" s="11"/>
      <c r="Q101" s="11"/>
      <c r="R101" s="11"/>
      <c r="T101" s="12">
        <v>6036</v>
      </c>
      <c r="U101" s="12"/>
      <c r="V101" s="12"/>
      <c r="W101" s="12"/>
    </row>
    <row r="102" spans="2:23" ht="13.5" customHeight="1">
      <c r="B102" s="13">
        <v>41469.636400462965</v>
      </c>
      <c r="C102" s="13"/>
      <c r="D102" s="13"/>
      <c r="O102" s="11">
        <v>50</v>
      </c>
      <c r="P102" s="11"/>
      <c r="Q102" s="11"/>
      <c r="R102" s="11"/>
      <c r="T102" s="12">
        <v>6038</v>
      </c>
      <c r="U102" s="12"/>
      <c r="V102" s="12"/>
      <c r="W102" s="12"/>
    </row>
    <row r="103" spans="2:23" ht="13.5" customHeight="1">
      <c r="B103" s="13">
        <v>41469.700266203705</v>
      </c>
      <c r="C103" s="13"/>
      <c r="D103" s="13"/>
      <c r="O103" s="11">
        <v>100</v>
      </c>
      <c r="P103" s="11"/>
      <c r="Q103" s="11"/>
      <c r="R103" s="11"/>
      <c r="T103" s="12">
        <v>6039</v>
      </c>
      <c r="U103" s="12"/>
      <c r="V103" s="12"/>
      <c r="W103" s="12"/>
    </row>
    <row r="104" spans="2:23" ht="13.5" customHeight="1">
      <c r="B104" s="13">
        <v>41469.759884259256</v>
      </c>
      <c r="C104" s="13"/>
      <c r="D104" s="13"/>
      <c r="O104" s="11">
        <v>50</v>
      </c>
      <c r="P104" s="11"/>
      <c r="Q104" s="11"/>
      <c r="R104" s="11"/>
      <c r="T104" s="12">
        <v>6042</v>
      </c>
      <c r="U104" s="12"/>
      <c r="V104" s="12"/>
      <c r="W104" s="12"/>
    </row>
    <row r="105" spans="2:23" ht="13.5" customHeight="1">
      <c r="B105" s="13">
        <v>41469.794953703706</v>
      </c>
      <c r="C105" s="13"/>
      <c r="D105" s="13"/>
      <c r="O105" s="11">
        <v>100</v>
      </c>
      <c r="P105" s="11"/>
      <c r="Q105" s="11"/>
      <c r="R105" s="11"/>
      <c r="T105" s="12">
        <v>6043</v>
      </c>
      <c r="U105" s="12"/>
      <c r="V105" s="12"/>
      <c r="W105" s="12"/>
    </row>
    <row r="106" spans="2:23" ht="13.5" customHeight="1">
      <c r="B106" s="13">
        <v>41469.798067129632</v>
      </c>
      <c r="C106" s="13"/>
      <c r="D106" s="13"/>
      <c r="O106" s="11">
        <v>100</v>
      </c>
      <c r="P106" s="11"/>
      <c r="Q106" s="11"/>
      <c r="R106" s="11"/>
      <c r="T106" s="12">
        <v>6044</v>
      </c>
      <c r="U106" s="12"/>
      <c r="V106" s="12"/>
      <c r="W106" s="12"/>
    </row>
    <row r="107" spans="2:23" ht="13.5" customHeight="1">
      <c r="B107" s="13">
        <v>41469.87709490741</v>
      </c>
      <c r="C107" s="13"/>
      <c r="D107" s="13"/>
      <c r="O107" s="11">
        <v>150</v>
      </c>
      <c r="P107" s="11"/>
      <c r="Q107" s="11"/>
      <c r="R107" s="11"/>
      <c r="T107" s="12">
        <v>6046</v>
      </c>
      <c r="U107" s="12"/>
      <c r="V107" s="12"/>
      <c r="W107" s="12"/>
    </row>
    <row r="108" spans="2:23" ht="13.5" customHeight="1">
      <c r="B108" s="13">
        <v>41469.88040509259</v>
      </c>
      <c r="C108" s="13"/>
      <c r="D108" s="13"/>
      <c r="O108" s="11">
        <v>150</v>
      </c>
      <c r="P108" s="11"/>
      <c r="Q108" s="11"/>
      <c r="R108" s="11"/>
      <c r="T108" s="12">
        <v>6047</v>
      </c>
      <c r="U108" s="12"/>
      <c r="V108" s="12"/>
      <c r="W108" s="12"/>
    </row>
    <row r="109" spans="2:23" ht="13.5" customHeight="1">
      <c r="B109" s="13">
        <v>41469.935439814813</v>
      </c>
      <c r="C109" s="13"/>
      <c r="D109" s="13"/>
      <c r="O109" s="11">
        <v>150</v>
      </c>
      <c r="P109" s="11"/>
      <c r="Q109" s="11"/>
      <c r="R109" s="11"/>
      <c r="T109" s="12">
        <v>6048</v>
      </c>
      <c r="U109" s="12"/>
      <c r="V109" s="12"/>
      <c r="W109" s="12"/>
    </row>
    <row r="110" spans="2:23" ht="13.5" customHeight="1">
      <c r="B110" s="13">
        <v>41470.061747685184</v>
      </c>
      <c r="C110" s="13"/>
      <c r="D110" s="13"/>
      <c r="O110" s="11">
        <v>100</v>
      </c>
      <c r="P110" s="11"/>
      <c r="Q110" s="11"/>
      <c r="R110" s="11"/>
      <c r="T110" s="12">
        <v>6049</v>
      </c>
      <c r="U110" s="12"/>
      <c r="V110" s="12"/>
      <c r="W110" s="12"/>
    </row>
    <row r="111" spans="2:23" ht="13.5" customHeight="1">
      <c r="B111" s="15" t="s">
        <v>3</v>
      </c>
      <c r="C111" s="15"/>
      <c r="D111" s="15"/>
      <c r="E111" s="15"/>
      <c r="F111" s="15"/>
      <c r="G111" s="15"/>
      <c r="O111" s="14">
        <v>1050</v>
      </c>
      <c r="P111" s="14"/>
      <c r="Q111" s="14"/>
      <c r="R111" s="14"/>
    </row>
    <row r="112" spans="2:23" ht="12.75" customHeight="1">
      <c r="B112" s="15" t="s">
        <v>2</v>
      </c>
      <c r="C112" s="15"/>
      <c r="E112" s="16" t="s">
        <v>21</v>
      </c>
      <c r="F112" s="16"/>
      <c r="G112" s="16"/>
      <c r="H112" s="16"/>
      <c r="I112" s="16"/>
      <c r="J112" s="16"/>
      <c r="K112" s="16"/>
      <c r="L112" s="16"/>
      <c r="M112" s="16"/>
    </row>
    <row r="113" spans="2:23" ht="13.5" customHeight="1">
      <c r="B113" s="13">
        <v>41469.790590277778</v>
      </c>
      <c r="C113" s="13"/>
      <c r="D113" s="13"/>
      <c r="O113" s="11">
        <v>50</v>
      </c>
      <c r="P113" s="11"/>
      <c r="Q113" s="11"/>
      <c r="R113" s="11"/>
      <c r="T113" s="12">
        <v>1632</v>
      </c>
      <c r="U113" s="12"/>
      <c r="V113" s="12"/>
      <c r="W113" s="12"/>
    </row>
    <row r="114" spans="2:23" ht="13.5" customHeight="1">
      <c r="B114" s="15" t="s">
        <v>3</v>
      </c>
      <c r="C114" s="15"/>
      <c r="D114" s="15"/>
      <c r="E114" s="15"/>
      <c r="F114" s="15"/>
      <c r="G114" s="15"/>
      <c r="O114" s="14">
        <v>50</v>
      </c>
      <c r="P114" s="14"/>
      <c r="Q114" s="14"/>
      <c r="R114" s="14"/>
    </row>
    <row r="115" spans="2:23" ht="12.75" customHeight="1">
      <c r="B115" s="15"/>
      <c r="C115" s="15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2:23" ht="13.5" customHeight="1">
      <c r="B116" s="13"/>
      <c r="C116" s="13"/>
      <c r="D116" s="13"/>
      <c r="O116" s="11"/>
      <c r="P116" s="11"/>
      <c r="Q116" s="11"/>
      <c r="R116" s="11"/>
      <c r="T116" s="12"/>
      <c r="U116" s="12"/>
      <c r="V116" s="12"/>
      <c r="W116" s="12"/>
    </row>
    <row r="117" spans="2:23" ht="13.5" customHeight="1">
      <c r="B117" s="13"/>
      <c r="C117" s="13"/>
      <c r="D117" s="13"/>
      <c r="O117" s="11"/>
      <c r="P117" s="11"/>
      <c r="Q117" s="11"/>
      <c r="R117" s="11"/>
      <c r="T117" s="12"/>
      <c r="U117" s="12"/>
      <c r="V117" s="12"/>
      <c r="W117" s="12"/>
    </row>
    <row r="118" spans="2:23" ht="13.5" customHeight="1">
      <c r="B118" s="13"/>
      <c r="C118" s="13"/>
      <c r="D118" s="13"/>
      <c r="O118" s="11"/>
      <c r="P118" s="11"/>
      <c r="Q118" s="11"/>
      <c r="R118" s="11"/>
      <c r="T118" s="12"/>
      <c r="U118" s="12"/>
      <c r="V118" s="12"/>
      <c r="W118" s="12"/>
    </row>
    <row r="119" spans="2:23" ht="13.5" customHeight="1">
      <c r="B119" s="13"/>
      <c r="C119" s="13"/>
      <c r="D119" s="13"/>
      <c r="O119" s="11"/>
      <c r="P119" s="11"/>
      <c r="Q119" s="11"/>
      <c r="R119" s="11"/>
      <c r="T119" s="12"/>
      <c r="U119" s="12"/>
      <c r="V119" s="12"/>
      <c r="W119" s="12"/>
    </row>
    <row r="120" spans="2:23" ht="13.5" customHeight="1">
      <c r="B120" s="13"/>
      <c r="C120" s="13"/>
      <c r="D120" s="13"/>
      <c r="O120" s="11"/>
      <c r="P120" s="11"/>
      <c r="Q120" s="11"/>
      <c r="R120" s="11"/>
      <c r="T120" s="12"/>
      <c r="U120" s="12"/>
      <c r="V120" s="12"/>
      <c r="W120" s="12"/>
    </row>
    <row r="121" spans="2:23" ht="13.5" customHeight="1">
      <c r="B121" s="13"/>
      <c r="C121" s="13"/>
      <c r="D121" s="13"/>
      <c r="O121" s="11"/>
      <c r="P121" s="11"/>
      <c r="Q121" s="11"/>
      <c r="R121" s="11"/>
      <c r="T121" s="12"/>
      <c r="U121" s="12"/>
      <c r="V121" s="12"/>
      <c r="W121" s="12"/>
    </row>
    <row r="122" spans="2:23" ht="13.5" customHeight="1">
      <c r="B122" s="13"/>
      <c r="C122" s="13"/>
      <c r="D122" s="13"/>
      <c r="O122" s="11"/>
      <c r="P122" s="11"/>
      <c r="Q122" s="11"/>
      <c r="R122" s="11"/>
      <c r="T122" s="12"/>
      <c r="U122" s="12"/>
      <c r="V122" s="12"/>
      <c r="W122" s="12"/>
    </row>
    <row r="123" spans="2:23" ht="13.5" customHeight="1">
      <c r="B123" s="13"/>
      <c r="C123" s="13"/>
      <c r="D123" s="13"/>
      <c r="O123" s="11"/>
      <c r="P123" s="11"/>
      <c r="Q123" s="11"/>
      <c r="R123" s="11"/>
      <c r="T123" s="12"/>
      <c r="U123" s="12"/>
      <c r="V123" s="12"/>
      <c r="W123" s="12"/>
    </row>
    <row r="124" spans="2:23" ht="13.5" customHeight="1">
      <c r="B124" s="13"/>
      <c r="C124" s="13"/>
      <c r="D124" s="13"/>
      <c r="O124" s="11"/>
      <c r="P124" s="11"/>
      <c r="Q124" s="11"/>
      <c r="R124" s="11"/>
      <c r="T124" s="12"/>
      <c r="U124" s="12"/>
      <c r="V124" s="12"/>
      <c r="W124" s="12"/>
    </row>
    <row r="125" spans="2:23" ht="13.5" customHeight="1">
      <c r="B125" s="13"/>
      <c r="C125" s="13"/>
      <c r="D125" s="13"/>
      <c r="O125" s="11"/>
      <c r="P125" s="11"/>
      <c r="Q125" s="11"/>
      <c r="R125" s="11"/>
      <c r="T125" s="12"/>
      <c r="U125" s="12"/>
      <c r="V125" s="12"/>
      <c r="W125" s="12"/>
    </row>
    <row r="126" spans="2:23" ht="13.5" customHeight="1">
      <c r="B126" s="13"/>
      <c r="C126" s="13"/>
      <c r="D126" s="13"/>
      <c r="O126" s="11"/>
      <c r="P126" s="11"/>
      <c r="Q126" s="11"/>
      <c r="R126" s="11"/>
      <c r="T126" s="12"/>
      <c r="U126" s="12"/>
      <c r="V126" s="12"/>
      <c r="W126" s="12"/>
    </row>
    <row r="127" spans="2:23" ht="13.5" customHeight="1">
      <c r="B127" s="13"/>
      <c r="C127" s="13"/>
      <c r="D127" s="13"/>
      <c r="O127" s="11"/>
      <c r="P127" s="11"/>
      <c r="Q127" s="11"/>
      <c r="R127" s="11"/>
      <c r="T127" s="12"/>
      <c r="U127" s="12"/>
      <c r="V127" s="12"/>
      <c r="W127" s="12"/>
    </row>
    <row r="128" spans="2:23" ht="13.5" customHeight="1">
      <c r="B128" s="13"/>
      <c r="C128" s="13"/>
      <c r="D128" s="13"/>
      <c r="O128" s="11"/>
      <c r="P128" s="11"/>
      <c r="Q128" s="11"/>
      <c r="R128" s="11"/>
      <c r="T128" s="12"/>
      <c r="U128" s="12"/>
      <c r="V128" s="12"/>
      <c r="W128" s="12"/>
    </row>
    <row r="129" spans="2:23" ht="13.5" customHeight="1">
      <c r="B129" s="13"/>
      <c r="C129" s="13"/>
      <c r="D129" s="13"/>
      <c r="O129" s="11"/>
      <c r="P129" s="11"/>
      <c r="Q129" s="11"/>
      <c r="R129" s="11"/>
      <c r="T129" s="12"/>
      <c r="U129" s="12"/>
      <c r="V129" s="12"/>
      <c r="W129" s="12"/>
    </row>
    <row r="130" spans="2:23" ht="13.5" customHeight="1">
      <c r="B130" s="13"/>
      <c r="C130" s="13"/>
      <c r="D130" s="13"/>
      <c r="O130" s="11"/>
      <c r="P130" s="11"/>
      <c r="Q130" s="11"/>
      <c r="R130" s="11"/>
      <c r="T130" s="12"/>
      <c r="U130" s="12"/>
      <c r="V130" s="12"/>
      <c r="W130" s="12"/>
    </row>
    <row r="131" spans="2:23" ht="13.5" customHeight="1">
      <c r="B131" s="13"/>
      <c r="C131" s="13"/>
      <c r="D131" s="13"/>
      <c r="O131" s="11"/>
      <c r="P131" s="11"/>
      <c r="Q131" s="11"/>
      <c r="R131" s="11"/>
      <c r="T131" s="12"/>
      <c r="U131" s="12"/>
      <c r="V131" s="12"/>
      <c r="W131" s="12"/>
    </row>
    <row r="132" spans="2:23" ht="13.5" customHeight="1">
      <c r="B132" s="13"/>
      <c r="C132" s="13"/>
      <c r="D132" s="13"/>
      <c r="O132" s="11"/>
      <c r="P132" s="11"/>
      <c r="Q132" s="11"/>
      <c r="R132" s="11"/>
      <c r="T132" s="12"/>
      <c r="U132" s="12"/>
      <c r="V132" s="12"/>
      <c r="W132" s="12"/>
    </row>
    <row r="133" spans="2:23" ht="13.5" customHeight="1">
      <c r="B133" s="13"/>
      <c r="C133" s="13"/>
      <c r="D133" s="13"/>
      <c r="O133" s="11"/>
      <c r="P133" s="11"/>
      <c r="Q133" s="11"/>
      <c r="R133" s="11"/>
      <c r="T133" s="12"/>
      <c r="U133" s="12"/>
      <c r="V133" s="12"/>
      <c r="W133" s="12"/>
    </row>
    <row r="134" spans="2:23" ht="13.5" customHeight="1">
      <c r="B134" s="13"/>
      <c r="C134" s="13"/>
      <c r="D134" s="13"/>
      <c r="O134" s="11"/>
      <c r="P134" s="11"/>
      <c r="Q134" s="11"/>
      <c r="R134" s="11"/>
      <c r="T134" s="12"/>
      <c r="U134" s="12"/>
      <c r="V134" s="12"/>
      <c r="W134" s="12"/>
    </row>
    <row r="135" spans="2:23" ht="13.5" customHeight="1">
      <c r="B135" s="13"/>
      <c r="C135" s="13"/>
      <c r="D135" s="13"/>
      <c r="O135" s="11"/>
      <c r="P135" s="11"/>
      <c r="Q135" s="11"/>
      <c r="R135" s="11"/>
      <c r="T135" s="12"/>
      <c r="U135" s="12"/>
      <c r="V135" s="12"/>
      <c r="W135" s="12"/>
    </row>
    <row r="136" spans="2:23" ht="13.5" customHeight="1">
      <c r="B136" s="13"/>
      <c r="C136" s="13"/>
      <c r="D136" s="13"/>
      <c r="O136" s="11"/>
      <c r="P136" s="11"/>
      <c r="Q136" s="11"/>
      <c r="R136" s="11"/>
      <c r="T136" s="12"/>
      <c r="U136" s="12"/>
      <c r="V136" s="12"/>
      <c r="W136" s="12"/>
    </row>
    <row r="137" spans="2:23" ht="13.5" customHeight="1">
      <c r="B137" s="13"/>
      <c r="C137" s="13"/>
      <c r="D137" s="13"/>
      <c r="O137" s="11"/>
      <c r="P137" s="11"/>
      <c r="Q137" s="11"/>
      <c r="R137" s="11"/>
      <c r="T137" s="12"/>
      <c r="U137" s="12"/>
      <c r="V137" s="12"/>
      <c r="W137" s="12"/>
    </row>
    <row r="138" spans="2:23" ht="13.5" customHeight="1">
      <c r="B138" s="13"/>
      <c r="C138" s="13"/>
      <c r="D138" s="13"/>
      <c r="O138" s="11"/>
      <c r="P138" s="11"/>
      <c r="Q138" s="11"/>
      <c r="R138" s="11"/>
      <c r="T138" s="12"/>
      <c r="U138" s="12"/>
      <c r="V138" s="12"/>
      <c r="W138" s="12"/>
    </row>
    <row r="139" spans="2:23" ht="13.5" customHeight="1">
      <c r="B139" s="13"/>
      <c r="C139" s="13"/>
      <c r="D139" s="13"/>
      <c r="O139" s="11"/>
      <c r="P139" s="11"/>
      <c r="Q139" s="11"/>
      <c r="R139" s="11"/>
      <c r="T139" s="12"/>
      <c r="U139" s="12"/>
      <c r="V139" s="12"/>
      <c r="W139" s="12"/>
    </row>
    <row r="140" spans="2:23" ht="13.5" customHeight="1">
      <c r="B140" s="13"/>
      <c r="C140" s="13"/>
      <c r="D140" s="13"/>
      <c r="O140" s="11"/>
      <c r="P140" s="11"/>
      <c r="Q140" s="11"/>
      <c r="R140" s="11"/>
      <c r="T140" s="12"/>
      <c r="U140" s="12"/>
      <c r="V140" s="12"/>
      <c r="W140" s="12"/>
    </row>
    <row r="141" spans="2:23" ht="13.5" customHeight="1">
      <c r="B141" s="13"/>
      <c r="C141" s="13"/>
      <c r="D141" s="13"/>
      <c r="O141" s="11"/>
      <c r="P141" s="11"/>
      <c r="Q141" s="11"/>
      <c r="R141" s="11"/>
      <c r="T141" s="12"/>
      <c r="U141" s="12"/>
      <c r="V141" s="12"/>
      <c r="W141" s="12"/>
    </row>
    <row r="142" spans="2:23" ht="13.5" customHeight="1">
      <c r="B142" s="13"/>
      <c r="C142" s="13"/>
      <c r="D142" s="13"/>
      <c r="O142" s="11"/>
      <c r="P142" s="11"/>
      <c r="Q142" s="11"/>
      <c r="R142" s="11"/>
      <c r="T142" s="12"/>
      <c r="U142" s="12"/>
      <c r="V142" s="12"/>
      <c r="W142" s="12"/>
    </row>
    <row r="143" spans="2:23" ht="13.5" customHeight="1">
      <c r="B143" s="13"/>
      <c r="C143" s="13"/>
      <c r="D143" s="13"/>
      <c r="O143" s="11"/>
      <c r="P143" s="11"/>
      <c r="Q143" s="11"/>
      <c r="R143" s="11"/>
      <c r="T143" s="12"/>
      <c r="U143" s="12"/>
      <c r="V143" s="12"/>
      <c r="W143" s="12"/>
    </row>
    <row r="144" spans="2:23" ht="13.5" customHeight="1">
      <c r="B144" s="13"/>
      <c r="C144" s="13"/>
      <c r="D144" s="13"/>
      <c r="O144" s="11"/>
      <c r="P144" s="11"/>
      <c r="Q144" s="11"/>
      <c r="R144" s="11"/>
      <c r="T144" s="12"/>
      <c r="U144" s="12"/>
      <c r="V144" s="12"/>
      <c r="W144" s="12"/>
    </row>
    <row r="145" spans="2:23" ht="13.5" customHeight="1">
      <c r="B145" s="13"/>
      <c r="C145" s="13"/>
      <c r="D145" s="13"/>
      <c r="O145" s="11"/>
      <c r="P145" s="11"/>
      <c r="Q145" s="11"/>
      <c r="R145" s="11"/>
      <c r="T145" s="12"/>
      <c r="U145" s="12"/>
      <c r="V145" s="12"/>
      <c r="W145" s="12"/>
    </row>
    <row r="146" spans="2:23" ht="13.5" customHeight="1">
      <c r="B146" s="13"/>
      <c r="C146" s="13"/>
      <c r="D146" s="13"/>
      <c r="O146" s="11"/>
      <c r="P146" s="11"/>
      <c r="Q146" s="11"/>
      <c r="R146" s="11"/>
      <c r="T146" s="12"/>
      <c r="U146" s="12"/>
      <c r="V146" s="12"/>
      <c r="W146" s="12"/>
    </row>
    <row r="147" spans="2:23" ht="13.5" customHeight="1">
      <c r="B147" s="13"/>
      <c r="C147" s="13"/>
      <c r="D147" s="13"/>
      <c r="O147" s="11"/>
      <c r="P147" s="11"/>
      <c r="Q147" s="11"/>
      <c r="R147" s="11"/>
      <c r="T147" s="12"/>
      <c r="U147" s="12"/>
      <c r="V147" s="12"/>
      <c r="W147" s="12"/>
    </row>
    <row r="148" spans="2:23" ht="13.5" customHeight="1">
      <c r="B148" s="13"/>
      <c r="C148" s="13"/>
      <c r="D148" s="13"/>
      <c r="O148" s="11"/>
      <c r="P148" s="11"/>
      <c r="Q148" s="11"/>
      <c r="R148" s="11"/>
      <c r="T148" s="12"/>
      <c r="U148" s="12"/>
      <c r="V148" s="12"/>
      <c r="W148" s="12"/>
    </row>
    <row r="149" spans="2:23" ht="13.5" customHeight="1">
      <c r="B149" s="13"/>
      <c r="C149" s="13"/>
      <c r="D149" s="13"/>
      <c r="O149" s="11"/>
      <c r="P149" s="11"/>
      <c r="Q149" s="11"/>
      <c r="R149" s="11"/>
      <c r="T149" s="12"/>
      <c r="U149" s="12"/>
      <c r="V149" s="12"/>
      <c r="W149" s="12"/>
    </row>
    <row r="150" spans="2:23" ht="13.5" customHeight="1">
      <c r="B150" s="13"/>
      <c r="C150" s="13"/>
      <c r="D150" s="13"/>
      <c r="O150" s="11"/>
      <c r="P150" s="11"/>
      <c r="Q150" s="11"/>
      <c r="R150" s="11"/>
      <c r="T150" s="12"/>
      <c r="U150" s="12"/>
      <c r="V150" s="12"/>
      <c r="W150" s="12"/>
    </row>
    <row r="151" spans="2:23" ht="13.5" customHeight="1">
      <c r="B151" s="13"/>
      <c r="C151" s="13"/>
      <c r="D151" s="13"/>
      <c r="O151" s="11"/>
      <c r="P151" s="11"/>
      <c r="Q151" s="11"/>
      <c r="R151" s="11"/>
      <c r="T151" s="12"/>
      <c r="U151" s="12"/>
      <c r="V151" s="12"/>
      <c r="W151" s="12"/>
    </row>
    <row r="152" spans="2:23" ht="13.5" customHeight="1">
      <c r="B152" s="13"/>
      <c r="C152" s="13"/>
      <c r="D152" s="13"/>
      <c r="O152" s="11"/>
      <c r="P152" s="11"/>
      <c r="Q152" s="11"/>
      <c r="R152" s="11"/>
      <c r="T152" s="12"/>
      <c r="U152" s="12"/>
      <c r="V152" s="12"/>
      <c r="W152" s="12"/>
    </row>
    <row r="153" spans="2:23" ht="13.5" customHeight="1">
      <c r="B153" s="13"/>
      <c r="C153" s="13"/>
      <c r="D153" s="13"/>
      <c r="O153" s="11"/>
      <c r="P153" s="11"/>
      <c r="Q153" s="11"/>
      <c r="R153" s="11"/>
      <c r="T153" s="12"/>
      <c r="U153" s="12"/>
      <c r="V153" s="12"/>
      <c r="W153" s="12"/>
    </row>
    <row r="154" spans="2:23" ht="13.5" customHeight="1">
      <c r="B154" s="13"/>
      <c r="C154" s="13"/>
      <c r="D154" s="13"/>
      <c r="O154" s="11"/>
      <c r="P154" s="11"/>
      <c r="Q154" s="11"/>
      <c r="R154" s="11"/>
      <c r="T154" s="12"/>
      <c r="U154" s="12"/>
      <c r="V154" s="12"/>
      <c r="W154" s="12"/>
    </row>
    <row r="155" spans="2:23" ht="13.5" customHeight="1">
      <c r="B155" s="13"/>
      <c r="C155" s="13"/>
      <c r="D155" s="13"/>
      <c r="O155" s="11"/>
      <c r="P155" s="11"/>
      <c r="Q155" s="11"/>
      <c r="R155" s="11"/>
      <c r="T155" s="12"/>
      <c r="U155" s="12"/>
      <c r="V155" s="12"/>
      <c r="W155" s="12"/>
    </row>
    <row r="156" spans="2:23" ht="13.5" customHeight="1">
      <c r="B156" s="13"/>
      <c r="C156" s="13"/>
      <c r="D156" s="13"/>
      <c r="O156" s="11"/>
      <c r="P156" s="11"/>
      <c r="Q156" s="11"/>
      <c r="R156" s="11"/>
      <c r="T156" s="12"/>
      <c r="U156" s="12"/>
      <c r="V156" s="12"/>
      <c r="W156" s="12"/>
    </row>
    <row r="157" spans="2:23" ht="13.5" customHeight="1">
      <c r="B157" s="13"/>
      <c r="C157" s="13"/>
      <c r="D157" s="13"/>
      <c r="O157" s="11"/>
      <c r="P157" s="11"/>
      <c r="Q157" s="11"/>
      <c r="R157" s="11"/>
      <c r="T157" s="12"/>
      <c r="U157" s="12"/>
      <c r="V157" s="12"/>
      <c r="W157" s="12"/>
    </row>
    <row r="158" spans="2:23" ht="13.5" customHeight="1">
      <c r="B158" s="13"/>
      <c r="C158" s="13"/>
      <c r="D158" s="13"/>
      <c r="O158" s="11"/>
      <c r="P158" s="11"/>
      <c r="Q158" s="11"/>
      <c r="R158" s="11"/>
      <c r="T158" s="12"/>
      <c r="U158" s="12"/>
      <c r="V158" s="12"/>
      <c r="W158" s="12"/>
    </row>
    <row r="159" spans="2:23" ht="13.5" customHeight="1">
      <c r="B159" s="13"/>
      <c r="C159" s="13"/>
      <c r="D159" s="13"/>
      <c r="O159" s="11"/>
      <c r="P159" s="11"/>
      <c r="Q159" s="11"/>
      <c r="R159" s="11"/>
      <c r="T159" s="12"/>
      <c r="U159" s="12"/>
      <c r="V159" s="12"/>
      <c r="W159" s="12"/>
    </row>
    <row r="160" spans="2:23" ht="13.5" customHeight="1">
      <c r="B160" s="13"/>
      <c r="C160" s="13"/>
      <c r="D160" s="13"/>
      <c r="O160" s="11"/>
      <c r="P160" s="11"/>
      <c r="Q160" s="11"/>
      <c r="R160" s="11"/>
      <c r="T160" s="12"/>
      <c r="U160" s="12"/>
      <c r="V160" s="12"/>
      <c r="W160" s="12"/>
    </row>
    <row r="161" spans="2:23" ht="13.5" customHeight="1">
      <c r="B161" s="13"/>
      <c r="C161" s="13"/>
      <c r="D161" s="13"/>
      <c r="O161" s="11"/>
      <c r="P161" s="11"/>
      <c r="Q161" s="11"/>
      <c r="R161" s="11"/>
      <c r="T161" s="12"/>
      <c r="U161" s="12"/>
      <c r="V161" s="12"/>
      <c r="W161" s="12"/>
    </row>
    <row r="162" spans="2:23" ht="13.5" customHeight="1">
      <c r="B162" s="13"/>
      <c r="C162" s="13"/>
      <c r="D162" s="13"/>
      <c r="O162" s="11"/>
      <c r="P162" s="11"/>
      <c r="Q162" s="11"/>
      <c r="R162" s="11"/>
      <c r="T162" s="12"/>
      <c r="U162" s="12"/>
      <c r="V162" s="12"/>
      <c r="W162" s="12"/>
    </row>
    <row r="163" spans="2:23" ht="13.5" customHeight="1">
      <c r="B163" s="13"/>
      <c r="C163" s="13"/>
      <c r="D163" s="13"/>
      <c r="O163" s="11"/>
      <c r="P163" s="11"/>
      <c r="Q163" s="11"/>
      <c r="R163" s="11"/>
      <c r="T163" s="12"/>
      <c r="U163" s="12"/>
      <c r="V163" s="12"/>
      <c r="W163" s="12"/>
    </row>
    <row r="164" spans="2:23" ht="13.5" customHeight="1">
      <c r="B164" s="13"/>
      <c r="C164" s="13"/>
      <c r="D164" s="13"/>
      <c r="O164" s="11"/>
      <c r="P164" s="11"/>
      <c r="Q164" s="11"/>
      <c r="R164" s="11"/>
      <c r="T164" s="12"/>
      <c r="U164" s="12"/>
      <c r="V164" s="12"/>
      <c r="W164" s="12"/>
    </row>
    <row r="165" spans="2:23" ht="13.5" customHeight="1">
      <c r="B165" s="13"/>
      <c r="C165" s="13"/>
      <c r="D165" s="13"/>
      <c r="O165" s="11"/>
      <c r="P165" s="11"/>
      <c r="Q165" s="11"/>
      <c r="R165" s="11"/>
      <c r="T165" s="12"/>
      <c r="U165" s="12"/>
      <c r="V165" s="12"/>
      <c r="W165" s="12"/>
    </row>
    <row r="166" spans="2:23" ht="13.5" customHeight="1">
      <c r="B166" s="13"/>
      <c r="C166" s="13"/>
      <c r="D166" s="13"/>
      <c r="O166" s="11"/>
      <c r="P166" s="11"/>
      <c r="Q166" s="11"/>
      <c r="R166" s="11"/>
      <c r="T166" s="12"/>
      <c r="U166" s="12"/>
      <c r="V166" s="12"/>
      <c r="W166" s="12"/>
    </row>
    <row r="167" spans="2:23" ht="13.5" customHeight="1">
      <c r="B167" s="13"/>
      <c r="C167" s="13"/>
      <c r="D167" s="13"/>
      <c r="O167" s="11"/>
      <c r="P167" s="11"/>
      <c r="Q167" s="11"/>
      <c r="R167" s="11"/>
      <c r="T167" s="12"/>
      <c r="U167" s="12"/>
      <c r="V167" s="12"/>
      <c r="W167" s="12"/>
    </row>
    <row r="168" spans="2:23" ht="13.5" customHeight="1">
      <c r="B168" s="13"/>
      <c r="C168" s="13"/>
      <c r="D168" s="13"/>
      <c r="O168" s="11"/>
      <c r="P168" s="11"/>
      <c r="Q168" s="11"/>
      <c r="R168" s="11"/>
      <c r="T168" s="12"/>
      <c r="U168" s="12"/>
      <c r="V168" s="12"/>
      <c r="W168" s="12"/>
    </row>
    <row r="169" spans="2:23" ht="13.5" customHeight="1">
      <c r="B169" s="13"/>
      <c r="C169" s="13"/>
      <c r="D169" s="13"/>
      <c r="O169" s="11"/>
      <c r="P169" s="11"/>
      <c r="Q169" s="11"/>
      <c r="R169" s="11"/>
      <c r="T169" s="12"/>
      <c r="U169" s="12"/>
      <c r="V169" s="12"/>
      <c r="W169" s="12"/>
    </row>
    <row r="170" spans="2:23" ht="13.5" customHeight="1">
      <c r="B170" s="13"/>
      <c r="C170" s="13"/>
      <c r="D170" s="13"/>
      <c r="O170" s="11"/>
      <c r="P170" s="11"/>
      <c r="Q170" s="11"/>
      <c r="R170" s="11"/>
      <c r="T170" s="12"/>
      <c r="U170" s="12"/>
      <c r="V170" s="12"/>
      <c r="W170" s="12"/>
    </row>
    <row r="171" spans="2:23" ht="13.5" customHeight="1">
      <c r="B171" s="13"/>
      <c r="C171" s="13"/>
      <c r="D171" s="13"/>
      <c r="O171" s="11"/>
      <c r="P171" s="11"/>
      <c r="Q171" s="11"/>
      <c r="R171" s="11"/>
      <c r="T171" s="12"/>
      <c r="U171" s="12"/>
      <c r="V171" s="12"/>
      <c r="W171" s="12"/>
    </row>
    <row r="172" spans="2:23" ht="13.5" customHeight="1">
      <c r="B172" s="13"/>
      <c r="C172" s="13"/>
      <c r="D172" s="13"/>
      <c r="O172" s="11"/>
      <c r="P172" s="11"/>
      <c r="Q172" s="11"/>
      <c r="R172" s="11"/>
      <c r="T172" s="12"/>
      <c r="U172" s="12"/>
      <c r="V172" s="12"/>
      <c r="W172" s="12"/>
    </row>
    <row r="173" spans="2:23" ht="13.5" customHeight="1">
      <c r="B173" s="13"/>
      <c r="C173" s="13"/>
      <c r="D173" s="13"/>
      <c r="O173" s="11"/>
      <c r="P173" s="11"/>
      <c r="Q173" s="11"/>
      <c r="R173" s="11"/>
      <c r="T173" s="12"/>
      <c r="U173" s="12"/>
      <c r="V173" s="12"/>
      <c r="W173" s="12"/>
    </row>
    <row r="174" spans="2:23" ht="13.5" customHeight="1">
      <c r="B174" s="13"/>
      <c r="C174" s="13"/>
      <c r="D174" s="13"/>
      <c r="O174" s="11"/>
      <c r="P174" s="11"/>
      <c r="Q174" s="11"/>
      <c r="R174" s="11"/>
      <c r="T174" s="12"/>
      <c r="U174" s="12"/>
      <c r="V174" s="12"/>
      <c r="W174" s="12"/>
    </row>
    <row r="175" spans="2:23" ht="13.5" customHeight="1">
      <c r="B175" s="13"/>
      <c r="C175" s="13"/>
      <c r="D175" s="13"/>
      <c r="O175" s="11"/>
      <c r="P175" s="11"/>
      <c r="Q175" s="11"/>
      <c r="R175" s="11"/>
      <c r="T175" s="12"/>
      <c r="U175" s="12"/>
      <c r="V175" s="12"/>
      <c r="W175" s="12"/>
    </row>
    <row r="176" spans="2:23" ht="13.5" customHeight="1">
      <c r="B176" s="13"/>
      <c r="C176" s="13"/>
      <c r="D176" s="13"/>
      <c r="O176" s="11"/>
      <c r="P176" s="11"/>
      <c r="Q176" s="11"/>
      <c r="R176" s="11"/>
      <c r="T176" s="12"/>
      <c r="U176" s="12"/>
      <c r="V176" s="12"/>
      <c r="W176" s="12"/>
    </row>
    <row r="177" spans="2:23" ht="13.5" customHeight="1">
      <c r="B177" s="13"/>
      <c r="C177" s="13"/>
      <c r="D177" s="13"/>
      <c r="O177" s="11"/>
      <c r="P177" s="11"/>
      <c r="Q177" s="11"/>
      <c r="R177" s="11"/>
      <c r="T177" s="12"/>
      <c r="U177" s="12"/>
      <c r="V177" s="12"/>
      <c r="W177" s="12"/>
    </row>
    <row r="178" spans="2:23" ht="13.5" customHeight="1">
      <c r="B178" s="13"/>
      <c r="C178" s="13"/>
      <c r="D178" s="13"/>
      <c r="O178" s="11"/>
      <c r="P178" s="11"/>
      <c r="Q178" s="11"/>
      <c r="R178" s="11"/>
      <c r="T178" s="12"/>
      <c r="U178" s="12"/>
      <c r="V178" s="12"/>
      <c r="W178" s="12"/>
    </row>
    <row r="179" spans="2:23" ht="13.5" customHeight="1">
      <c r="B179" s="13"/>
      <c r="C179" s="13"/>
      <c r="D179" s="13"/>
      <c r="O179" s="11"/>
      <c r="P179" s="11"/>
      <c r="Q179" s="11"/>
      <c r="R179" s="11"/>
      <c r="T179" s="12"/>
      <c r="U179" s="12"/>
      <c r="V179" s="12"/>
      <c r="W179" s="12"/>
    </row>
    <row r="180" spans="2:23" ht="13.5" customHeight="1">
      <c r="B180" s="13"/>
      <c r="C180" s="13"/>
      <c r="D180" s="13"/>
      <c r="O180" s="11"/>
      <c r="P180" s="11"/>
      <c r="Q180" s="11"/>
      <c r="R180" s="11"/>
      <c r="T180" s="12"/>
      <c r="U180" s="12"/>
      <c r="V180" s="12"/>
      <c r="W180" s="12"/>
    </row>
    <row r="181" spans="2:23" ht="13.5" customHeight="1">
      <c r="B181" s="13"/>
      <c r="C181" s="13"/>
      <c r="D181" s="13"/>
      <c r="O181" s="11"/>
      <c r="P181" s="11"/>
      <c r="Q181" s="11"/>
      <c r="R181" s="11"/>
      <c r="T181" s="12"/>
      <c r="U181" s="12"/>
      <c r="V181" s="12"/>
      <c r="W181" s="12"/>
    </row>
    <row r="182" spans="2:23" ht="13.5" customHeight="1">
      <c r="B182" s="13"/>
      <c r="C182" s="13"/>
      <c r="D182" s="13"/>
      <c r="O182" s="11"/>
      <c r="P182" s="11"/>
      <c r="Q182" s="11"/>
      <c r="R182" s="11"/>
      <c r="T182" s="12"/>
      <c r="U182" s="12"/>
      <c r="V182" s="12"/>
      <c r="W182" s="12"/>
    </row>
    <row r="183" spans="2:23" ht="13.5" customHeight="1">
      <c r="B183" s="13"/>
      <c r="C183" s="13"/>
      <c r="D183" s="13"/>
      <c r="O183" s="11"/>
      <c r="P183" s="11"/>
      <c r="Q183" s="11"/>
      <c r="R183" s="11"/>
      <c r="T183" s="12"/>
      <c r="U183" s="12"/>
      <c r="V183" s="12"/>
      <c r="W183" s="12"/>
    </row>
    <row r="184" spans="2:23" ht="13.5" customHeight="1">
      <c r="B184" s="13"/>
      <c r="C184" s="13"/>
      <c r="D184" s="13"/>
      <c r="O184" s="11"/>
      <c r="P184" s="11"/>
      <c r="Q184" s="11"/>
      <c r="R184" s="11"/>
      <c r="T184" s="12"/>
      <c r="U184" s="12"/>
      <c r="V184" s="12"/>
      <c r="W184" s="12"/>
    </row>
    <row r="185" spans="2:23" ht="13.5" customHeight="1">
      <c r="B185" s="13"/>
      <c r="C185" s="13"/>
      <c r="D185" s="13"/>
      <c r="O185" s="11"/>
      <c r="P185" s="11"/>
      <c r="Q185" s="11"/>
      <c r="R185" s="11"/>
      <c r="T185" s="12"/>
      <c r="U185" s="12"/>
      <c r="V185" s="12"/>
      <c r="W185" s="12"/>
    </row>
    <row r="186" spans="2:23" ht="13.5" customHeight="1">
      <c r="B186" s="13"/>
      <c r="C186" s="13"/>
      <c r="D186" s="13"/>
      <c r="O186" s="11"/>
      <c r="P186" s="11"/>
      <c r="Q186" s="11"/>
      <c r="R186" s="11"/>
      <c r="T186" s="12"/>
      <c r="U186" s="12"/>
      <c r="V186" s="12"/>
      <c r="W186" s="12"/>
    </row>
    <row r="187" spans="2:23" ht="13.5" customHeight="1">
      <c r="B187" s="13"/>
      <c r="C187" s="13"/>
      <c r="D187" s="13"/>
      <c r="O187" s="11"/>
      <c r="P187" s="11"/>
      <c r="Q187" s="11"/>
      <c r="R187" s="11"/>
      <c r="T187" s="12"/>
      <c r="U187" s="12"/>
      <c r="V187" s="12"/>
      <c r="W187" s="12"/>
    </row>
    <row r="188" spans="2:23" ht="13.5" customHeight="1">
      <c r="B188" s="13"/>
      <c r="C188" s="13"/>
      <c r="D188" s="13"/>
      <c r="O188" s="11"/>
      <c r="P188" s="11"/>
      <c r="Q188" s="11"/>
      <c r="R188" s="11"/>
      <c r="T188" s="12"/>
      <c r="U188" s="12"/>
      <c r="V188" s="12"/>
      <c r="W188" s="12"/>
    </row>
    <row r="189" spans="2:23" ht="13.5" customHeight="1">
      <c r="B189" s="13"/>
      <c r="C189" s="13"/>
      <c r="D189" s="13"/>
      <c r="O189" s="11"/>
      <c r="P189" s="11"/>
      <c r="Q189" s="11"/>
      <c r="R189" s="11"/>
      <c r="T189" s="12"/>
      <c r="U189" s="12"/>
      <c r="V189" s="12"/>
      <c r="W189" s="12"/>
    </row>
    <row r="190" spans="2:23" ht="13.5" customHeight="1">
      <c r="B190" s="13"/>
      <c r="C190" s="13"/>
      <c r="D190" s="13"/>
      <c r="O190" s="11"/>
      <c r="P190" s="11"/>
      <c r="Q190" s="11"/>
      <c r="R190" s="11"/>
      <c r="T190" s="12"/>
      <c r="U190" s="12"/>
      <c r="V190" s="12"/>
      <c r="W190" s="12"/>
    </row>
    <row r="191" spans="2:23" ht="13.5" customHeight="1">
      <c r="B191" s="13"/>
      <c r="C191" s="13"/>
      <c r="D191" s="13"/>
      <c r="O191" s="11"/>
      <c r="P191" s="11"/>
      <c r="Q191" s="11"/>
      <c r="R191" s="11"/>
      <c r="T191" s="12"/>
      <c r="U191" s="12"/>
      <c r="V191" s="12"/>
      <c r="W191" s="12"/>
    </row>
    <row r="192" spans="2:23" ht="13.5" customHeight="1">
      <c r="B192" s="13"/>
      <c r="C192" s="13"/>
      <c r="D192" s="13"/>
      <c r="O192" s="11"/>
      <c r="P192" s="11"/>
      <c r="Q192" s="11"/>
      <c r="R192" s="11"/>
      <c r="T192" s="12"/>
      <c r="U192" s="12"/>
      <c r="V192" s="12"/>
      <c r="W192" s="12"/>
    </row>
    <row r="193" spans="2:23" ht="13.5" customHeight="1">
      <c r="B193" s="13"/>
      <c r="C193" s="13"/>
      <c r="D193" s="13"/>
      <c r="O193" s="11"/>
      <c r="P193" s="11"/>
      <c r="Q193" s="11"/>
      <c r="R193" s="11"/>
      <c r="T193" s="12"/>
      <c r="U193" s="12"/>
      <c r="V193" s="12"/>
      <c r="W193" s="12"/>
    </row>
    <row r="194" spans="2:23" ht="13.5" customHeight="1">
      <c r="B194" s="13"/>
      <c r="C194" s="13"/>
      <c r="D194" s="13"/>
      <c r="O194" s="11"/>
      <c r="P194" s="11"/>
      <c r="Q194" s="11"/>
      <c r="R194" s="11"/>
      <c r="T194" s="12"/>
      <c r="U194" s="12"/>
      <c r="V194" s="12"/>
      <c r="W194" s="12"/>
    </row>
    <row r="195" spans="2:23" ht="13.5" customHeight="1">
      <c r="B195" s="13"/>
      <c r="C195" s="13"/>
      <c r="D195" s="13"/>
      <c r="O195" s="11"/>
      <c r="P195" s="11"/>
      <c r="Q195" s="11"/>
      <c r="R195" s="11"/>
      <c r="T195" s="12"/>
      <c r="U195" s="12"/>
      <c r="V195" s="12"/>
      <c r="W195" s="12"/>
    </row>
    <row r="196" spans="2:23" ht="13.5" customHeight="1">
      <c r="B196" s="13"/>
      <c r="C196" s="13"/>
      <c r="D196" s="13"/>
      <c r="O196" s="11"/>
      <c r="P196" s="11"/>
      <c r="Q196" s="11"/>
      <c r="R196" s="11"/>
      <c r="T196" s="12"/>
      <c r="U196" s="12"/>
      <c r="V196" s="12"/>
      <c r="W196" s="12"/>
    </row>
    <row r="197" spans="2:23" ht="13.5" customHeight="1">
      <c r="B197" s="13"/>
      <c r="C197" s="13"/>
      <c r="D197" s="13"/>
      <c r="O197" s="11"/>
      <c r="P197" s="11"/>
      <c r="Q197" s="11"/>
      <c r="R197" s="11"/>
      <c r="T197" s="12"/>
      <c r="U197" s="12"/>
      <c r="V197" s="12"/>
      <c r="W197" s="12"/>
    </row>
    <row r="198" spans="2:23" ht="13.5" customHeight="1">
      <c r="B198" s="13"/>
      <c r="C198" s="13"/>
      <c r="D198" s="13"/>
      <c r="O198" s="11"/>
      <c r="P198" s="11"/>
      <c r="Q198" s="11"/>
      <c r="R198" s="11"/>
      <c r="T198" s="12"/>
      <c r="U198" s="12"/>
      <c r="V198" s="12"/>
      <c r="W198" s="12"/>
    </row>
    <row r="199" spans="2:23" ht="13.5" customHeight="1">
      <c r="B199" s="13"/>
      <c r="C199" s="13"/>
      <c r="D199" s="13"/>
      <c r="O199" s="11"/>
      <c r="P199" s="11"/>
      <c r="Q199" s="11"/>
      <c r="R199" s="11"/>
      <c r="T199" s="12"/>
      <c r="U199" s="12"/>
      <c r="V199" s="12"/>
      <c r="W199" s="12"/>
    </row>
    <row r="200" spans="2:23" ht="13.5" customHeight="1">
      <c r="B200" s="13"/>
      <c r="C200" s="13"/>
      <c r="D200" s="13"/>
      <c r="O200" s="11"/>
      <c r="P200" s="11"/>
      <c r="Q200" s="11"/>
      <c r="R200" s="11"/>
      <c r="T200" s="12"/>
      <c r="U200" s="12"/>
      <c r="V200" s="12"/>
      <c r="W200" s="12"/>
    </row>
    <row r="201" spans="2:23" ht="13.5" customHeight="1">
      <c r="B201" s="13"/>
      <c r="C201" s="13"/>
      <c r="D201" s="13"/>
      <c r="O201" s="11"/>
      <c r="P201" s="11"/>
      <c r="Q201" s="11"/>
      <c r="R201" s="11"/>
      <c r="T201" s="12"/>
      <c r="U201" s="12"/>
      <c r="V201" s="12"/>
      <c r="W201" s="12"/>
    </row>
    <row r="202" spans="2:23" ht="13.5" customHeight="1">
      <c r="B202" s="13"/>
      <c r="C202" s="13"/>
      <c r="D202" s="13"/>
      <c r="O202" s="11"/>
      <c r="P202" s="11"/>
      <c r="Q202" s="11"/>
      <c r="R202" s="11"/>
      <c r="T202" s="12"/>
      <c r="U202" s="12"/>
      <c r="V202" s="12"/>
      <c r="W202" s="12"/>
    </row>
    <row r="203" spans="2:23" ht="13.5" customHeight="1">
      <c r="B203" s="13"/>
      <c r="C203" s="13"/>
      <c r="D203" s="13"/>
      <c r="O203" s="11"/>
      <c r="P203" s="11"/>
      <c r="Q203" s="11"/>
      <c r="R203" s="11"/>
      <c r="T203" s="12"/>
      <c r="U203" s="12"/>
      <c r="V203" s="12"/>
      <c r="W203" s="12"/>
    </row>
    <row r="204" spans="2:23" ht="13.5" customHeight="1">
      <c r="B204" s="13"/>
      <c r="C204" s="13"/>
      <c r="D204" s="13"/>
      <c r="O204" s="11"/>
      <c r="P204" s="11"/>
      <c r="Q204" s="11"/>
      <c r="R204" s="11"/>
      <c r="T204" s="12"/>
      <c r="U204" s="12"/>
      <c r="V204" s="12"/>
      <c r="W204" s="12"/>
    </row>
    <row r="205" spans="2:23" ht="13.5" customHeight="1">
      <c r="B205" s="13"/>
      <c r="C205" s="13"/>
      <c r="D205" s="13"/>
      <c r="O205" s="11"/>
      <c r="P205" s="11"/>
      <c r="Q205" s="11"/>
      <c r="R205" s="11"/>
      <c r="T205" s="12"/>
      <c r="U205" s="12"/>
      <c r="V205" s="12"/>
      <c r="W205" s="12"/>
    </row>
    <row r="206" spans="2:23" ht="13.5" customHeight="1">
      <c r="B206" s="13"/>
      <c r="C206" s="13"/>
      <c r="D206" s="13"/>
      <c r="O206" s="11"/>
      <c r="P206" s="11"/>
      <c r="Q206" s="11"/>
      <c r="R206" s="11"/>
      <c r="T206" s="12"/>
      <c r="U206" s="12"/>
      <c r="V206" s="12"/>
      <c r="W206" s="12"/>
    </row>
    <row r="207" spans="2:23" ht="13.5" customHeight="1">
      <c r="B207" s="13"/>
      <c r="C207" s="13"/>
      <c r="D207" s="13"/>
      <c r="O207" s="11"/>
      <c r="P207" s="11"/>
      <c r="Q207" s="11"/>
      <c r="R207" s="11"/>
      <c r="T207" s="12"/>
      <c r="U207" s="12"/>
      <c r="V207" s="12"/>
      <c r="W207" s="12"/>
    </row>
    <row r="208" spans="2:23" ht="13.5" customHeight="1">
      <c r="B208" s="13"/>
      <c r="C208" s="13"/>
      <c r="D208" s="13"/>
      <c r="O208" s="11"/>
      <c r="P208" s="11"/>
      <c r="Q208" s="11"/>
      <c r="R208" s="11"/>
      <c r="T208" s="12"/>
      <c r="U208" s="12"/>
      <c r="V208" s="12"/>
      <c r="W208" s="12"/>
    </row>
    <row r="209" spans="2:23" ht="13.5" customHeight="1">
      <c r="B209" s="13"/>
      <c r="C209" s="13"/>
      <c r="D209" s="13"/>
      <c r="O209" s="11"/>
      <c r="P209" s="11"/>
      <c r="Q209" s="11"/>
      <c r="R209" s="11"/>
      <c r="T209" s="12"/>
      <c r="U209" s="12"/>
      <c r="V209" s="12"/>
      <c r="W209" s="12"/>
    </row>
    <row r="210" spans="2:23" ht="13.5" customHeight="1">
      <c r="B210" s="13"/>
      <c r="C210" s="13"/>
      <c r="D210" s="13"/>
      <c r="O210" s="11"/>
      <c r="P210" s="11"/>
      <c r="Q210" s="11"/>
      <c r="R210" s="11"/>
      <c r="T210" s="12"/>
      <c r="U210" s="12"/>
      <c r="V210" s="12"/>
      <c r="W210" s="12"/>
    </row>
    <row r="211" spans="2:23" ht="13.5" customHeight="1">
      <c r="B211" s="13"/>
      <c r="C211" s="13"/>
      <c r="D211" s="13"/>
      <c r="O211" s="11"/>
      <c r="P211" s="11"/>
      <c r="Q211" s="11"/>
      <c r="R211" s="11"/>
      <c r="T211" s="12"/>
      <c r="U211" s="12"/>
      <c r="V211" s="12"/>
      <c r="W211" s="12"/>
    </row>
    <row r="212" spans="2:23" ht="13.5" customHeight="1">
      <c r="B212" s="13"/>
      <c r="C212" s="13"/>
      <c r="D212" s="13"/>
      <c r="O212" s="11"/>
      <c r="P212" s="11"/>
      <c r="Q212" s="11"/>
      <c r="R212" s="11"/>
      <c r="T212" s="12"/>
      <c r="U212" s="12"/>
      <c r="V212" s="12"/>
      <c r="W212" s="12"/>
    </row>
    <row r="213" spans="2:23" ht="13.5" customHeight="1">
      <c r="B213" s="13"/>
      <c r="C213" s="13"/>
      <c r="D213" s="13"/>
      <c r="O213" s="11"/>
      <c r="P213" s="11"/>
      <c r="Q213" s="11"/>
      <c r="R213" s="11"/>
      <c r="T213" s="12"/>
      <c r="U213" s="12"/>
      <c r="V213" s="12"/>
      <c r="W213" s="12"/>
    </row>
    <row r="214" spans="2:23" ht="13.5" customHeight="1">
      <c r="B214" s="13"/>
      <c r="C214" s="13"/>
      <c r="D214" s="13"/>
      <c r="O214" s="11"/>
      <c r="P214" s="11"/>
      <c r="Q214" s="11"/>
      <c r="R214" s="11"/>
      <c r="T214" s="12"/>
      <c r="U214" s="12"/>
      <c r="V214" s="12"/>
      <c r="W214" s="12"/>
    </row>
    <row r="215" spans="2:23" ht="13.5" customHeight="1">
      <c r="B215" s="13"/>
      <c r="C215" s="13"/>
      <c r="D215" s="13"/>
      <c r="O215" s="11"/>
      <c r="P215" s="11"/>
      <c r="Q215" s="11"/>
      <c r="R215" s="11"/>
      <c r="T215" s="12"/>
      <c r="U215" s="12"/>
      <c r="V215" s="12"/>
      <c r="W215" s="12"/>
    </row>
    <row r="216" spans="2:23" ht="13.5" customHeight="1">
      <c r="B216" s="13"/>
      <c r="C216" s="13"/>
      <c r="D216" s="13"/>
      <c r="O216" s="11"/>
      <c r="P216" s="11"/>
      <c r="Q216" s="11"/>
      <c r="R216" s="11"/>
      <c r="T216" s="12"/>
      <c r="U216" s="12"/>
      <c r="V216" s="12"/>
      <c r="W216" s="12"/>
    </row>
    <row r="217" spans="2:23" ht="13.5" customHeight="1">
      <c r="B217" s="13"/>
      <c r="C217" s="13"/>
      <c r="D217" s="13"/>
      <c r="O217" s="11"/>
      <c r="P217" s="11"/>
      <c r="Q217" s="11"/>
      <c r="R217" s="11"/>
      <c r="T217" s="12"/>
      <c r="U217" s="12"/>
      <c r="V217" s="12"/>
      <c r="W217" s="12"/>
    </row>
    <row r="218" spans="2:23" ht="13.5" customHeight="1">
      <c r="B218" s="13"/>
      <c r="C218" s="13"/>
      <c r="D218" s="13"/>
      <c r="O218" s="11"/>
      <c r="P218" s="11"/>
      <c r="Q218" s="11"/>
      <c r="R218" s="11"/>
      <c r="T218" s="12"/>
      <c r="U218" s="12"/>
      <c r="V218" s="12"/>
      <c r="W218" s="12"/>
    </row>
    <row r="219" spans="2:23" ht="13.5" customHeight="1">
      <c r="B219" s="13"/>
      <c r="C219" s="13"/>
      <c r="D219" s="13"/>
      <c r="O219" s="11"/>
      <c r="P219" s="11"/>
      <c r="Q219" s="11"/>
      <c r="R219" s="11"/>
      <c r="T219" s="12"/>
      <c r="U219" s="12"/>
      <c r="V219" s="12"/>
      <c r="W219" s="12"/>
    </row>
    <row r="220" spans="2:23" ht="13.5" customHeight="1">
      <c r="B220" s="13"/>
      <c r="C220" s="13"/>
      <c r="D220" s="13"/>
      <c r="O220" s="11"/>
      <c r="P220" s="11"/>
      <c r="Q220" s="11"/>
      <c r="R220" s="11"/>
      <c r="T220" s="12"/>
      <c r="U220" s="12"/>
      <c r="V220" s="12"/>
      <c r="W220" s="12"/>
    </row>
    <row r="221" spans="2:23" ht="13.5" customHeight="1">
      <c r="B221" s="13"/>
      <c r="C221" s="13"/>
      <c r="D221" s="13"/>
      <c r="O221" s="11"/>
      <c r="P221" s="11"/>
      <c r="Q221" s="11"/>
      <c r="R221" s="11"/>
      <c r="T221" s="12"/>
      <c r="U221" s="12"/>
      <c r="V221" s="12"/>
      <c r="W221" s="12"/>
    </row>
    <row r="222" spans="2:23" ht="13.5" customHeight="1">
      <c r="B222" s="13"/>
      <c r="C222" s="13"/>
      <c r="D222" s="13"/>
      <c r="O222" s="11"/>
      <c r="P222" s="11"/>
      <c r="Q222" s="11"/>
      <c r="R222" s="11"/>
      <c r="T222" s="12"/>
      <c r="U222" s="12"/>
      <c r="V222" s="12"/>
      <c r="W222" s="12"/>
    </row>
    <row r="223" spans="2:23" ht="13.5" customHeight="1">
      <c r="B223" s="13"/>
      <c r="C223" s="13"/>
      <c r="D223" s="13"/>
      <c r="O223" s="11"/>
      <c r="P223" s="11"/>
      <c r="Q223" s="11"/>
      <c r="R223" s="11"/>
      <c r="T223" s="12"/>
      <c r="U223" s="12"/>
      <c r="V223" s="12"/>
      <c r="W223" s="12"/>
    </row>
    <row r="224" spans="2:23" ht="13.5" customHeight="1">
      <c r="B224" s="13"/>
      <c r="C224" s="13"/>
      <c r="D224" s="13"/>
      <c r="O224" s="11"/>
      <c r="P224" s="11"/>
      <c r="Q224" s="11"/>
      <c r="R224" s="11"/>
      <c r="T224" s="12"/>
      <c r="U224" s="12"/>
      <c r="V224" s="12"/>
      <c r="W224" s="12"/>
    </row>
    <row r="225" spans="2:23" ht="13.5" customHeight="1">
      <c r="B225" s="13"/>
      <c r="C225" s="13"/>
      <c r="D225" s="13"/>
      <c r="O225" s="11"/>
      <c r="P225" s="11"/>
      <c r="Q225" s="11"/>
      <c r="R225" s="11"/>
      <c r="T225" s="12"/>
      <c r="U225" s="12"/>
      <c r="V225" s="12"/>
      <c r="W225" s="12"/>
    </row>
    <row r="226" spans="2:23" ht="13.5" customHeight="1">
      <c r="B226" s="13"/>
      <c r="C226" s="13"/>
      <c r="D226" s="13"/>
      <c r="O226" s="11"/>
      <c r="P226" s="11"/>
      <c r="Q226" s="11"/>
      <c r="R226" s="11"/>
      <c r="T226" s="12"/>
      <c r="U226" s="12"/>
      <c r="V226" s="12"/>
      <c r="W226" s="12"/>
    </row>
    <row r="227" spans="2:23" ht="13.5" customHeight="1">
      <c r="B227" s="13"/>
      <c r="C227" s="13"/>
      <c r="D227" s="13"/>
      <c r="O227" s="11"/>
      <c r="P227" s="11"/>
      <c r="Q227" s="11"/>
      <c r="R227" s="11"/>
      <c r="T227" s="12"/>
      <c r="U227" s="12"/>
      <c r="V227" s="12"/>
      <c r="W227" s="12"/>
    </row>
    <row r="228" spans="2:23" ht="13.5" customHeight="1">
      <c r="B228" s="13"/>
      <c r="C228" s="13"/>
      <c r="D228" s="13"/>
      <c r="O228" s="11"/>
      <c r="P228" s="11"/>
      <c r="Q228" s="11"/>
      <c r="R228" s="11"/>
      <c r="T228" s="12"/>
      <c r="U228" s="12"/>
      <c r="V228" s="12"/>
      <c r="W228" s="12"/>
    </row>
    <row r="229" spans="2:23" ht="13.5" customHeight="1">
      <c r="B229" s="13"/>
      <c r="C229" s="13"/>
      <c r="D229" s="13"/>
      <c r="O229" s="11"/>
      <c r="P229" s="11"/>
      <c r="Q229" s="11"/>
      <c r="R229" s="11"/>
      <c r="T229" s="12"/>
      <c r="U229" s="12"/>
      <c r="V229" s="12"/>
      <c r="W229" s="12"/>
    </row>
    <row r="230" spans="2:23" ht="13.5" customHeight="1">
      <c r="B230" s="13"/>
      <c r="C230" s="13"/>
      <c r="D230" s="13"/>
      <c r="O230" s="11"/>
      <c r="P230" s="11"/>
      <c r="Q230" s="11"/>
      <c r="R230" s="11"/>
      <c r="T230" s="12"/>
      <c r="U230" s="12"/>
      <c r="V230" s="12"/>
      <c r="W230" s="12"/>
    </row>
    <row r="231" spans="2:23" ht="13.5" customHeight="1">
      <c r="B231" s="13"/>
      <c r="C231" s="13"/>
      <c r="D231" s="13"/>
      <c r="O231" s="11"/>
      <c r="P231" s="11"/>
      <c r="Q231" s="11"/>
      <c r="R231" s="11"/>
      <c r="T231" s="12"/>
      <c r="U231" s="12"/>
      <c r="V231" s="12"/>
      <c r="W231" s="12"/>
    </row>
    <row r="232" spans="2:23" ht="13.5" customHeight="1">
      <c r="B232" s="13"/>
      <c r="C232" s="13"/>
      <c r="D232" s="13"/>
      <c r="O232" s="11"/>
      <c r="P232" s="11"/>
      <c r="Q232" s="11"/>
      <c r="R232" s="11"/>
      <c r="T232" s="12"/>
      <c r="U232" s="12"/>
      <c r="V232" s="12"/>
      <c r="W232" s="12"/>
    </row>
    <row r="233" spans="2:23" ht="13.5" customHeight="1">
      <c r="B233" s="13"/>
      <c r="C233" s="13"/>
      <c r="D233" s="13"/>
      <c r="O233" s="11"/>
      <c r="P233" s="11"/>
      <c r="Q233" s="11"/>
      <c r="R233" s="11"/>
      <c r="T233" s="12"/>
      <c r="U233" s="12"/>
      <c r="V233" s="12"/>
      <c r="W233" s="12"/>
    </row>
    <row r="234" spans="2:23" ht="13.5" customHeight="1">
      <c r="B234" s="13"/>
      <c r="C234" s="13"/>
      <c r="D234" s="13"/>
      <c r="O234" s="11"/>
      <c r="P234" s="11"/>
      <c r="Q234" s="11"/>
      <c r="R234" s="11"/>
      <c r="T234" s="12"/>
      <c r="U234" s="12"/>
      <c r="V234" s="12"/>
      <c r="W234" s="12"/>
    </row>
    <row r="235" spans="2:23" ht="13.5" customHeight="1">
      <c r="B235" s="13"/>
      <c r="C235" s="13"/>
      <c r="D235" s="13"/>
      <c r="O235" s="11"/>
      <c r="P235" s="11"/>
      <c r="Q235" s="11"/>
      <c r="R235" s="11"/>
      <c r="T235" s="12"/>
      <c r="U235" s="12"/>
      <c r="V235" s="12"/>
      <c r="W235" s="12"/>
    </row>
    <row r="236" spans="2:23" ht="13.5" customHeight="1">
      <c r="B236" s="13"/>
      <c r="C236" s="13"/>
      <c r="D236" s="13"/>
      <c r="O236" s="11"/>
      <c r="P236" s="11"/>
      <c r="Q236" s="11"/>
      <c r="R236" s="11"/>
      <c r="T236" s="12"/>
      <c r="U236" s="12"/>
      <c r="V236" s="12"/>
      <c r="W236" s="12"/>
    </row>
    <row r="237" spans="2:23" ht="13.5" customHeight="1">
      <c r="B237" s="13"/>
      <c r="C237" s="13"/>
      <c r="D237" s="13"/>
      <c r="O237" s="11"/>
      <c r="P237" s="11"/>
      <c r="Q237" s="11"/>
      <c r="R237" s="11"/>
      <c r="T237" s="12"/>
      <c r="U237" s="12"/>
      <c r="V237" s="12"/>
      <c r="W237" s="12"/>
    </row>
    <row r="238" spans="2:23" ht="13.5" customHeight="1">
      <c r="B238" s="13"/>
      <c r="C238" s="13"/>
      <c r="D238" s="13"/>
      <c r="O238" s="11"/>
      <c r="P238" s="11"/>
      <c r="Q238" s="11"/>
      <c r="R238" s="11"/>
      <c r="T238" s="12"/>
      <c r="U238" s="12"/>
      <c r="V238" s="12"/>
      <c r="W238" s="12"/>
    </row>
    <row r="239" spans="2:23" ht="13.5" customHeight="1">
      <c r="B239" s="13"/>
      <c r="C239" s="13"/>
      <c r="D239" s="13"/>
      <c r="O239" s="11"/>
      <c r="P239" s="11"/>
      <c r="Q239" s="11"/>
      <c r="R239" s="11"/>
      <c r="T239" s="12"/>
      <c r="U239" s="12"/>
      <c r="V239" s="12"/>
      <c r="W239" s="12"/>
    </row>
    <row r="240" spans="2:23" ht="13.5" customHeight="1">
      <c r="B240" s="13"/>
      <c r="C240" s="13"/>
      <c r="D240" s="13"/>
      <c r="O240" s="11"/>
      <c r="P240" s="11"/>
      <c r="Q240" s="11"/>
      <c r="R240" s="11"/>
      <c r="T240" s="12"/>
      <c r="U240" s="12"/>
      <c r="V240" s="12"/>
      <c r="W240" s="12"/>
    </row>
    <row r="241" spans="2:23" ht="13.5" customHeight="1">
      <c r="B241" s="13"/>
      <c r="C241" s="13"/>
      <c r="D241" s="13"/>
      <c r="O241" s="11"/>
      <c r="P241" s="11"/>
      <c r="Q241" s="11"/>
      <c r="R241" s="11"/>
      <c r="T241" s="12"/>
      <c r="U241" s="12"/>
      <c r="V241" s="12"/>
      <c r="W241" s="12"/>
    </row>
    <row r="242" spans="2:23" ht="13.5" customHeight="1">
      <c r="B242" s="13"/>
      <c r="C242" s="13"/>
      <c r="D242" s="13"/>
      <c r="O242" s="11"/>
      <c r="P242" s="11"/>
      <c r="Q242" s="11"/>
      <c r="R242" s="11"/>
      <c r="T242" s="12"/>
      <c r="U242" s="12"/>
      <c r="V242" s="12"/>
      <c r="W242" s="12"/>
    </row>
    <row r="243" spans="2:23" ht="13.5" customHeight="1">
      <c r="B243" s="13"/>
      <c r="C243" s="13"/>
      <c r="D243" s="13"/>
      <c r="O243" s="11"/>
      <c r="P243" s="11"/>
      <c r="Q243" s="11"/>
      <c r="R243" s="11"/>
      <c r="T243" s="12"/>
      <c r="U243" s="12"/>
      <c r="V243" s="12"/>
      <c r="W243" s="12"/>
    </row>
    <row r="244" spans="2:23" ht="13.5" customHeight="1">
      <c r="B244" s="13"/>
      <c r="C244" s="13"/>
      <c r="D244" s="13"/>
      <c r="O244" s="11"/>
      <c r="P244" s="11"/>
      <c r="Q244" s="11"/>
      <c r="R244" s="11"/>
      <c r="T244" s="12"/>
      <c r="U244" s="12"/>
      <c r="V244" s="12"/>
      <c r="W244" s="12"/>
    </row>
    <row r="245" spans="2:23" ht="13.5" customHeight="1">
      <c r="B245" s="13"/>
      <c r="C245" s="13"/>
      <c r="D245" s="13"/>
      <c r="O245" s="11"/>
      <c r="P245" s="11"/>
      <c r="Q245" s="11"/>
      <c r="R245" s="11"/>
      <c r="T245" s="12"/>
      <c r="U245" s="12"/>
      <c r="V245" s="12"/>
      <c r="W245" s="12"/>
    </row>
    <row r="246" spans="2:23" ht="13.5" customHeight="1">
      <c r="B246" s="13"/>
      <c r="C246" s="13"/>
      <c r="D246" s="13"/>
      <c r="O246" s="11"/>
      <c r="P246" s="11"/>
      <c r="Q246" s="11"/>
      <c r="R246" s="11"/>
      <c r="T246" s="12"/>
      <c r="U246" s="12"/>
      <c r="V246" s="12"/>
      <c r="W246" s="12"/>
    </row>
    <row r="247" spans="2:23" ht="13.5" customHeight="1">
      <c r="B247" s="13"/>
      <c r="C247" s="13"/>
      <c r="D247" s="13"/>
      <c r="O247" s="11"/>
      <c r="P247" s="11"/>
      <c r="Q247" s="11"/>
      <c r="R247" s="11"/>
      <c r="T247" s="12"/>
      <c r="U247" s="12"/>
      <c r="V247" s="12"/>
      <c r="W247" s="12"/>
    </row>
    <row r="248" spans="2:23" ht="13.5" customHeight="1">
      <c r="B248" s="13"/>
      <c r="C248" s="13"/>
      <c r="D248" s="13"/>
      <c r="O248" s="11"/>
      <c r="P248" s="11"/>
      <c r="Q248" s="11"/>
      <c r="R248" s="11"/>
      <c r="T248" s="12"/>
      <c r="U248" s="12"/>
      <c r="V248" s="12"/>
      <c r="W248" s="12"/>
    </row>
    <row r="249" spans="2:23" ht="13.5" customHeight="1">
      <c r="B249" s="13"/>
      <c r="C249" s="13"/>
      <c r="D249" s="13"/>
      <c r="O249" s="11"/>
      <c r="P249" s="11"/>
      <c r="Q249" s="11"/>
      <c r="R249" s="11"/>
      <c r="T249" s="12"/>
      <c r="U249" s="12"/>
      <c r="V249" s="12"/>
      <c r="W249" s="12"/>
    </row>
    <row r="250" spans="2:23" ht="13.5" customHeight="1">
      <c r="B250" s="13"/>
      <c r="C250" s="13"/>
      <c r="D250" s="13"/>
      <c r="O250" s="11"/>
      <c r="P250" s="11"/>
      <c r="Q250" s="11"/>
      <c r="R250" s="11"/>
      <c r="T250" s="12"/>
      <c r="U250" s="12"/>
      <c r="V250" s="12"/>
      <c r="W250" s="12"/>
    </row>
    <row r="251" spans="2:23" ht="13.5" customHeight="1">
      <c r="B251" s="13"/>
      <c r="C251" s="13"/>
      <c r="D251" s="13"/>
      <c r="O251" s="11"/>
      <c r="P251" s="11"/>
      <c r="Q251" s="11"/>
      <c r="R251" s="11"/>
      <c r="T251" s="12"/>
      <c r="U251" s="12"/>
      <c r="V251" s="12"/>
      <c r="W251" s="12"/>
    </row>
    <row r="252" spans="2:23" ht="13.5" customHeight="1">
      <c r="B252" s="13"/>
      <c r="C252" s="13"/>
      <c r="D252" s="13"/>
      <c r="O252" s="11"/>
      <c r="P252" s="11"/>
      <c r="Q252" s="11"/>
      <c r="R252" s="11"/>
      <c r="T252" s="12"/>
      <c r="U252" s="12"/>
      <c r="V252" s="12"/>
      <c r="W252" s="12"/>
    </row>
    <row r="253" spans="2:23" ht="13.5" customHeight="1">
      <c r="B253" s="13"/>
      <c r="C253" s="13"/>
      <c r="D253" s="13"/>
      <c r="O253" s="11"/>
      <c r="P253" s="11"/>
      <c r="Q253" s="11"/>
      <c r="R253" s="11"/>
      <c r="T253" s="12"/>
      <c r="U253" s="12"/>
      <c r="V253" s="12"/>
      <c r="W253" s="12"/>
    </row>
    <row r="254" spans="2:23" ht="13.5" customHeight="1">
      <c r="B254" s="13"/>
      <c r="C254" s="13"/>
      <c r="D254" s="13"/>
      <c r="O254" s="11"/>
      <c r="P254" s="11"/>
      <c r="Q254" s="11"/>
      <c r="R254" s="11"/>
      <c r="T254" s="12"/>
      <c r="U254" s="12"/>
      <c r="V254" s="12"/>
      <c r="W254" s="12"/>
    </row>
    <row r="255" spans="2:23" ht="13.5" customHeight="1">
      <c r="B255" s="13"/>
      <c r="C255" s="13"/>
      <c r="D255" s="13"/>
      <c r="O255" s="11"/>
      <c r="P255" s="11"/>
      <c r="Q255" s="11"/>
      <c r="R255" s="11"/>
      <c r="T255" s="12"/>
      <c r="U255" s="12"/>
      <c r="V255" s="12"/>
      <c r="W255" s="12"/>
    </row>
    <row r="256" spans="2:23" ht="13.5" customHeight="1">
      <c r="B256" s="13"/>
      <c r="C256" s="13"/>
      <c r="D256" s="13"/>
      <c r="O256" s="11"/>
      <c r="P256" s="11"/>
      <c r="Q256" s="11"/>
      <c r="R256" s="11"/>
      <c r="T256" s="12"/>
      <c r="U256" s="12"/>
      <c r="V256" s="12"/>
      <c r="W256" s="12"/>
    </row>
    <row r="257" spans="2:23" ht="13.5" customHeight="1">
      <c r="B257" s="13"/>
      <c r="C257" s="13"/>
      <c r="D257" s="13"/>
      <c r="O257" s="11"/>
      <c r="P257" s="11"/>
      <c r="Q257" s="11"/>
      <c r="R257" s="11"/>
      <c r="T257" s="12"/>
      <c r="U257" s="12"/>
      <c r="V257" s="12"/>
      <c r="W257" s="12"/>
    </row>
    <row r="258" spans="2:23" ht="13.5" customHeight="1">
      <c r="B258" s="13"/>
      <c r="C258" s="13"/>
      <c r="D258" s="13"/>
      <c r="O258" s="11"/>
      <c r="P258" s="11"/>
      <c r="Q258" s="11"/>
      <c r="R258" s="11"/>
      <c r="T258" s="12"/>
      <c r="U258" s="12"/>
      <c r="V258" s="12"/>
      <c r="W258" s="12"/>
    </row>
    <row r="259" spans="2:23" ht="13.5" customHeight="1">
      <c r="B259" s="13"/>
      <c r="C259" s="13"/>
      <c r="D259" s="13"/>
      <c r="O259" s="11"/>
      <c r="P259" s="11"/>
      <c r="Q259" s="11"/>
      <c r="R259" s="11"/>
      <c r="T259" s="12"/>
      <c r="U259" s="12"/>
      <c r="V259" s="12"/>
      <c r="W259" s="12"/>
    </row>
    <row r="260" spans="2:23" ht="13.5" customHeight="1">
      <c r="B260" s="13"/>
      <c r="C260" s="13"/>
      <c r="D260" s="13"/>
      <c r="O260" s="11"/>
      <c r="P260" s="11"/>
      <c r="Q260" s="11"/>
      <c r="R260" s="11"/>
      <c r="T260" s="12"/>
      <c r="U260" s="12"/>
      <c r="V260" s="12"/>
      <c r="W260" s="12"/>
    </row>
    <row r="261" spans="2:23" ht="13.5" customHeight="1">
      <c r="B261" s="13"/>
      <c r="C261" s="13"/>
      <c r="D261" s="13"/>
      <c r="O261" s="11"/>
      <c r="P261" s="11"/>
      <c r="Q261" s="11"/>
      <c r="R261" s="11"/>
      <c r="T261" s="12"/>
      <c r="U261" s="12"/>
      <c r="V261" s="12"/>
      <c r="W261" s="12"/>
    </row>
    <row r="262" spans="2:23" ht="13.5" customHeight="1">
      <c r="B262" s="13"/>
      <c r="C262" s="13"/>
      <c r="D262" s="13"/>
      <c r="O262" s="11"/>
      <c r="P262" s="11"/>
      <c r="Q262" s="11"/>
      <c r="R262" s="11"/>
      <c r="T262" s="12"/>
      <c r="U262" s="12"/>
      <c r="V262" s="12"/>
      <c r="W262" s="12"/>
    </row>
    <row r="263" spans="2:23" ht="13.5" customHeight="1">
      <c r="B263" s="13"/>
      <c r="C263" s="13"/>
      <c r="D263" s="13"/>
      <c r="O263" s="11"/>
      <c r="P263" s="11"/>
      <c r="Q263" s="11"/>
      <c r="R263" s="11"/>
      <c r="T263" s="12"/>
      <c r="U263" s="12"/>
      <c r="V263" s="12"/>
      <c r="W263" s="12"/>
    </row>
    <row r="264" spans="2:23" ht="13.5" customHeight="1">
      <c r="B264" s="13"/>
      <c r="C264" s="13"/>
      <c r="D264" s="13"/>
      <c r="O264" s="11"/>
      <c r="P264" s="11"/>
      <c r="Q264" s="11"/>
      <c r="R264" s="11"/>
      <c r="T264" s="12"/>
      <c r="U264" s="12"/>
      <c r="V264" s="12"/>
      <c r="W264" s="12"/>
    </row>
    <row r="265" spans="2:23" ht="13.5" customHeight="1">
      <c r="B265" s="13"/>
      <c r="C265" s="13"/>
      <c r="D265" s="13"/>
      <c r="O265" s="11"/>
      <c r="P265" s="11"/>
      <c r="Q265" s="11"/>
      <c r="R265" s="11"/>
      <c r="T265" s="12"/>
      <c r="U265" s="12"/>
      <c r="V265" s="12"/>
      <c r="W265" s="12"/>
    </row>
    <row r="266" spans="2:23" ht="13.5" customHeight="1">
      <c r="B266" s="13"/>
      <c r="C266" s="13"/>
      <c r="D266" s="13"/>
      <c r="O266" s="11"/>
      <c r="P266" s="11"/>
      <c r="Q266" s="11"/>
      <c r="R266" s="11"/>
      <c r="T266" s="12"/>
      <c r="U266" s="12"/>
      <c r="V266" s="12"/>
      <c r="W266" s="12"/>
    </row>
    <row r="267" spans="2:23" ht="13.5" customHeight="1">
      <c r="B267" s="13"/>
      <c r="C267" s="13"/>
      <c r="D267" s="13"/>
      <c r="O267" s="11"/>
      <c r="P267" s="11"/>
      <c r="Q267" s="11"/>
      <c r="R267" s="11"/>
      <c r="T267" s="12"/>
      <c r="U267" s="12"/>
      <c r="V267" s="12"/>
      <c r="W267" s="12"/>
    </row>
    <row r="268" spans="2:23" ht="13.5" customHeight="1">
      <c r="B268" s="13"/>
      <c r="C268" s="13"/>
      <c r="D268" s="13"/>
      <c r="O268" s="11"/>
      <c r="P268" s="11"/>
      <c r="Q268" s="11"/>
      <c r="R268" s="11"/>
      <c r="T268" s="12"/>
      <c r="U268" s="12"/>
      <c r="V268" s="12"/>
      <c r="W268" s="12"/>
    </row>
    <row r="269" spans="2:23" ht="13.5" customHeight="1">
      <c r="B269" s="13"/>
      <c r="C269" s="13"/>
      <c r="D269" s="13"/>
      <c r="O269" s="11"/>
      <c r="P269" s="11"/>
      <c r="Q269" s="11"/>
      <c r="R269" s="11"/>
      <c r="T269" s="12"/>
      <c r="U269" s="12"/>
      <c r="V269" s="12"/>
      <c r="W269" s="12"/>
    </row>
    <row r="270" spans="2:23" ht="13.5" customHeight="1">
      <c r="B270" s="13"/>
      <c r="C270" s="13"/>
      <c r="D270" s="13"/>
      <c r="O270" s="11"/>
      <c r="P270" s="11"/>
      <c r="Q270" s="11"/>
      <c r="R270" s="11"/>
      <c r="T270" s="12"/>
      <c r="U270" s="12"/>
      <c r="V270" s="12"/>
      <c r="W270" s="12"/>
    </row>
    <row r="271" spans="2:23" ht="13.5" customHeight="1">
      <c r="B271" s="13"/>
      <c r="C271" s="13"/>
      <c r="D271" s="13"/>
      <c r="O271" s="11"/>
      <c r="P271" s="11"/>
      <c r="Q271" s="11"/>
      <c r="R271" s="11"/>
      <c r="T271" s="12"/>
      <c r="U271" s="12"/>
      <c r="V271" s="12"/>
      <c r="W271" s="12"/>
    </row>
    <row r="272" spans="2:23" ht="13.5" customHeight="1">
      <c r="B272" s="13"/>
      <c r="C272" s="13"/>
      <c r="D272" s="13"/>
      <c r="O272" s="11"/>
      <c r="P272" s="11"/>
      <c r="Q272" s="11"/>
      <c r="R272" s="11"/>
      <c r="T272" s="12"/>
      <c r="U272" s="12"/>
      <c r="V272" s="12"/>
      <c r="W272" s="12"/>
    </row>
    <row r="273" spans="2:23" ht="13.5" customHeight="1">
      <c r="B273" s="13"/>
      <c r="C273" s="13"/>
      <c r="D273" s="13"/>
      <c r="O273" s="11"/>
      <c r="P273" s="11"/>
      <c r="Q273" s="11"/>
      <c r="R273" s="11"/>
      <c r="T273" s="12"/>
      <c r="U273" s="12"/>
      <c r="V273" s="12"/>
      <c r="W273" s="12"/>
    </row>
    <row r="274" spans="2:23" ht="13.5" customHeight="1">
      <c r="B274" s="13"/>
      <c r="C274" s="13"/>
      <c r="D274" s="13"/>
      <c r="O274" s="11"/>
      <c r="P274" s="11"/>
      <c r="Q274" s="11"/>
      <c r="R274" s="11"/>
      <c r="T274" s="12"/>
      <c r="U274" s="12"/>
      <c r="V274" s="12"/>
      <c r="W274" s="12"/>
    </row>
    <row r="275" spans="2:23" ht="13.5" customHeight="1">
      <c r="B275" s="13"/>
      <c r="C275" s="13"/>
      <c r="D275" s="13"/>
      <c r="O275" s="11"/>
      <c r="P275" s="11"/>
      <c r="Q275" s="11"/>
      <c r="R275" s="11"/>
      <c r="T275" s="12"/>
      <c r="U275" s="12"/>
      <c r="V275" s="12"/>
      <c r="W275" s="12"/>
    </row>
    <row r="276" spans="2:23" ht="13.5" customHeight="1">
      <c r="B276" s="13"/>
      <c r="C276" s="13"/>
      <c r="D276" s="13"/>
      <c r="O276" s="11"/>
      <c r="P276" s="11"/>
      <c r="Q276" s="11"/>
      <c r="R276" s="11"/>
      <c r="T276" s="12"/>
      <c r="U276" s="12"/>
      <c r="V276" s="12"/>
      <c r="W276" s="12"/>
    </row>
    <row r="277" spans="2:23" ht="13.5" customHeight="1">
      <c r="B277" s="13"/>
      <c r="C277" s="13"/>
      <c r="D277" s="13"/>
      <c r="O277" s="11"/>
      <c r="P277" s="11"/>
      <c r="Q277" s="11"/>
      <c r="R277" s="11"/>
      <c r="T277" s="12"/>
      <c r="U277" s="12"/>
      <c r="V277" s="12"/>
      <c r="W277" s="12"/>
    </row>
    <row r="278" spans="2:23" ht="13.5" customHeight="1">
      <c r="B278" s="13"/>
      <c r="C278" s="13"/>
      <c r="D278" s="13"/>
      <c r="O278" s="11"/>
      <c r="P278" s="11"/>
      <c r="Q278" s="11"/>
      <c r="R278" s="11"/>
      <c r="T278" s="12"/>
      <c r="U278" s="12"/>
      <c r="V278" s="12"/>
      <c r="W278" s="12"/>
    </row>
    <row r="279" spans="2:23" ht="13.5" customHeight="1">
      <c r="B279" s="13"/>
      <c r="C279" s="13"/>
      <c r="D279" s="13"/>
      <c r="O279" s="11"/>
      <c r="P279" s="11"/>
      <c r="Q279" s="11"/>
      <c r="R279" s="11"/>
      <c r="T279" s="12"/>
      <c r="U279" s="12"/>
      <c r="V279" s="12"/>
      <c r="W279" s="12"/>
    </row>
    <row r="280" spans="2:23" ht="13.5" customHeight="1">
      <c r="B280" s="13"/>
      <c r="C280" s="13"/>
      <c r="D280" s="13"/>
      <c r="O280" s="11"/>
      <c r="P280" s="11"/>
      <c r="Q280" s="11"/>
      <c r="R280" s="11"/>
      <c r="T280" s="12"/>
      <c r="U280" s="12"/>
      <c r="V280" s="12"/>
      <c r="W280" s="12"/>
    </row>
    <row r="281" spans="2:23" ht="13.5" customHeight="1">
      <c r="B281" s="13"/>
      <c r="C281" s="13"/>
      <c r="D281" s="13"/>
      <c r="O281" s="11"/>
      <c r="P281" s="11"/>
      <c r="Q281" s="11"/>
      <c r="R281" s="11"/>
      <c r="T281" s="12"/>
      <c r="U281" s="12"/>
      <c r="V281" s="12"/>
      <c r="W281" s="12"/>
    </row>
    <row r="282" spans="2:23" ht="13.5" customHeight="1">
      <c r="B282" s="13"/>
      <c r="C282" s="13"/>
      <c r="D282" s="13"/>
      <c r="O282" s="11"/>
      <c r="P282" s="11"/>
      <c r="Q282" s="11"/>
      <c r="R282" s="11"/>
      <c r="T282" s="12"/>
      <c r="U282" s="12"/>
      <c r="V282" s="12"/>
      <c r="W282" s="12"/>
    </row>
    <row r="283" spans="2:23" ht="13.5" customHeight="1">
      <c r="B283" s="13"/>
      <c r="C283" s="13"/>
      <c r="D283" s="13"/>
      <c r="O283" s="11"/>
      <c r="P283" s="11"/>
      <c r="Q283" s="11"/>
      <c r="R283" s="11"/>
      <c r="T283" s="12"/>
      <c r="U283" s="12"/>
      <c r="V283" s="12"/>
      <c r="W283" s="12"/>
    </row>
    <row r="284" spans="2:23" ht="13.5" customHeight="1">
      <c r="B284" s="13"/>
      <c r="C284" s="13"/>
      <c r="D284" s="13"/>
      <c r="O284" s="11"/>
      <c r="P284" s="11"/>
      <c r="Q284" s="11"/>
      <c r="R284" s="11"/>
      <c r="T284" s="12"/>
      <c r="U284" s="12"/>
      <c r="V284" s="12"/>
      <c r="W284" s="12"/>
    </row>
    <row r="285" spans="2:23" ht="13.5" customHeight="1">
      <c r="B285" s="13"/>
      <c r="C285" s="13"/>
      <c r="D285" s="13"/>
      <c r="O285" s="11"/>
      <c r="P285" s="11"/>
      <c r="Q285" s="11"/>
      <c r="R285" s="11"/>
      <c r="T285" s="12"/>
      <c r="U285" s="12"/>
      <c r="V285" s="12"/>
      <c r="W285" s="12"/>
    </row>
    <row r="286" spans="2:23" ht="13.5" customHeight="1">
      <c r="B286" s="13"/>
      <c r="C286" s="13"/>
      <c r="D286" s="13"/>
      <c r="O286" s="11"/>
      <c r="P286" s="11"/>
      <c r="Q286" s="11"/>
      <c r="R286" s="11"/>
      <c r="T286" s="12"/>
      <c r="U286" s="12"/>
      <c r="V286" s="12"/>
      <c r="W286" s="12"/>
    </row>
    <row r="287" spans="2:23" ht="13.5" customHeight="1">
      <c r="B287" s="13"/>
      <c r="C287" s="13"/>
      <c r="D287" s="13"/>
      <c r="O287" s="11"/>
      <c r="P287" s="11"/>
      <c r="Q287" s="11"/>
      <c r="R287" s="11"/>
      <c r="T287" s="12"/>
      <c r="U287" s="12"/>
      <c r="V287" s="12"/>
      <c r="W287" s="12"/>
    </row>
    <row r="288" spans="2:23" ht="13.5" customHeight="1">
      <c r="B288" s="13"/>
      <c r="C288" s="13"/>
      <c r="D288" s="13"/>
      <c r="O288" s="11"/>
      <c r="P288" s="11"/>
      <c r="Q288" s="11"/>
      <c r="R288" s="11"/>
      <c r="T288" s="12"/>
      <c r="U288" s="12"/>
      <c r="V288" s="12"/>
      <c r="W288" s="12"/>
    </row>
    <row r="289" spans="2:23" ht="13.5" customHeight="1">
      <c r="B289" s="13"/>
      <c r="C289" s="13"/>
      <c r="D289" s="13"/>
      <c r="O289" s="11"/>
      <c r="P289" s="11"/>
      <c r="Q289" s="11"/>
      <c r="R289" s="11"/>
      <c r="T289" s="12"/>
      <c r="U289" s="12"/>
      <c r="V289" s="12"/>
      <c r="W289" s="12"/>
    </row>
    <row r="290" spans="2:23" ht="13.5" customHeight="1">
      <c r="B290" s="13"/>
      <c r="C290" s="13"/>
      <c r="D290" s="13"/>
      <c r="O290" s="11"/>
      <c r="P290" s="11"/>
      <c r="Q290" s="11"/>
      <c r="R290" s="11"/>
      <c r="T290" s="12"/>
      <c r="U290" s="12"/>
      <c r="V290" s="12"/>
      <c r="W290" s="12"/>
    </row>
    <row r="291" spans="2:23" ht="13.5" customHeight="1">
      <c r="B291" s="13"/>
      <c r="C291" s="13"/>
      <c r="D291" s="13"/>
      <c r="O291" s="11"/>
      <c r="P291" s="11"/>
      <c r="Q291" s="11"/>
      <c r="R291" s="11"/>
      <c r="T291" s="12"/>
      <c r="U291" s="12"/>
      <c r="V291" s="12"/>
      <c r="W291" s="12"/>
    </row>
    <row r="292" spans="2:23" ht="13.5" customHeight="1">
      <c r="B292" s="13"/>
      <c r="C292" s="13"/>
      <c r="D292" s="13"/>
      <c r="O292" s="11"/>
      <c r="P292" s="11"/>
      <c r="Q292" s="11"/>
      <c r="R292" s="11"/>
      <c r="T292" s="12"/>
      <c r="U292" s="12"/>
      <c r="V292" s="12"/>
      <c r="W292" s="12"/>
    </row>
    <row r="293" spans="2:23" ht="13.5" customHeight="1">
      <c r="B293" s="13"/>
      <c r="C293" s="13"/>
      <c r="D293" s="13"/>
      <c r="O293" s="11"/>
      <c r="P293" s="11"/>
      <c r="Q293" s="11"/>
      <c r="R293" s="11"/>
      <c r="T293" s="12"/>
      <c r="U293" s="12"/>
      <c r="V293" s="12"/>
      <c r="W293" s="12"/>
    </row>
    <row r="294" spans="2:23" ht="13.5" customHeight="1">
      <c r="B294" s="13"/>
      <c r="C294" s="13"/>
      <c r="D294" s="13"/>
      <c r="O294" s="11"/>
      <c r="P294" s="11"/>
      <c r="Q294" s="11"/>
      <c r="R294" s="11"/>
      <c r="T294" s="12"/>
      <c r="U294" s="12"/>
      <c r="V294" s="12"/>
      <c r="W294" s="12"/>
    </row>
    <row r="295" spans="2:23" ht="13.5" customHeight="1">
      <c r="B295" s="13"/>
      <c r="C295" s="13"/>
      <c r="D295" s="13"/>
      <c r="O295" s="11"/>
      <c r="P295" s="11"/>
      <c r="Q295" s="11"/>
      <c r="R295" s="11"/>
      <c r="T295" s="12"/>
      <c r="U295" s="12"/>
      <c r="V295" s="12"/>
      <c r="W295" s="12"/>
    </row>
    <row r="296" spans="2:23" ht="13.5" customHeight="1">
      <c r="B296" s="13"/>
      <c r="C296" s="13"/>
      <c r="D296" s="13"/>
      <c r="O296" s="11"/>
      <c r="P296" s="11"/>
      <c r="Q296" s="11"/>
      <c r="R296" s="11"/>
      <c r="T296" s="12"/>
      <c r="U296" s="12"/>
      <c r="V296" s="12"/>
      <c r="W296" s="12"/>
    </row>
    <row r="297" spans="2:23" ht="13.5" customHeight="1">
      <c r="B297" s="13"/>
      <c r="C297" s="13"/>
      <c r="D297" s="13"/>
      <c r="O297" s="11"/>
      <c r="P297" s="11"/>
      <c r="Q297" s="11"/>
      <c r="R297" s="11"/>
      <c r="T297" s="12"/>
      <c r="U297" s="12"/>
      <c r="V297" s="12"/>
      <c r="W297" s="12"/>
    </row>
    <row r="298" spans="2:23" ht="13.5" customHeight="1">
      <c r="B298" s="13"/>
      <c r="C298" s="13"/>
      <c r="D298" s="13"/>
      <c r="O298" s="11"/>
      <c r="P298" s="11"/>
      <c r="Q298" s="11"/>
      <c r="R298" s="11"/>
      <c r="T298" s="12"/>
      <c r="U298" s="12"/>
      <c r="V298" s="12"/>
      <c r="W298" s="12"/>
    </row>
    <row r="299" spans="2:23" ht="13.5" customHeight="1">
      <c r="B299" s="13"/>
      <c r="C299" s="13"/>
      <c r="D299" s="13"/>
      <c r="O299" s="11"/>
      <c r="P299" s="11"/>
      <c r="Q299" s="11"/>
      <c r="R299" s="11"/>
      <c r="T299" s="12"/>
      <c r="U299" s="12"/>
      <c r="V299" s="12"/>
      <c r="W299" s="12"/>
    </row>
    <row r="300" spans="2:23" ht="13.5" customHeight="1">
      <c r="B300" s="13"/>
      <c r="C300" s="13"/>
      <c r="D300" s="13"/>
      <c r="O300" s="11"/>
      <c r="P300" s="11"/>
      <c r="Q300" s="11"/>
      <c r="R300" s="11"/>
      <c r="T300" s="12"/>
      <c r="U300" s="12"/>
      <c r="V300" s="12"/>
      <c r="W300" s="12"/>
    </row>
    <row r="301" spans="2:23" ht="13.5" customHeight="1">
      <c r="B301" s="13"/>
      <c r="C301" s="13"/>
      <c r="D301" s="13"/>
      <c r="O301" s="11"/>
      <c r="P301" s="11"/>
      <c r="Q301" s="11"/>
      <c r="R301" s="11"/>
      <c r="T301" s="12"/>
      <c r="U301" s="12"/>
      <c r="V301" s="12"/>
      <c r="W301" s="12"/>
    </row>
    <row r="302" spans="2:23" ht="13.5" customHeight="1">
      <c r="B302" s="13"/>
      <c r="C302" s="13"/>
      <c r="D302" s="13"/>
      <c r="O302" s="11"/>
      <c r="P302" s="11"/>
      <c r="Q302" s="11"/>
      <c r="R302" s="11"/>
      <c r="T302" s="12"/>
      <c r="U302" s="12"/>
      <c r="V302" s="12"/>
      <c r="W302" s="12"/>
    </row>
    <row r="303" spans="2:23" ht="13.5" customHeight="1">
      <c r="B303" s="13"/>
      <c r="C303" s="13"/>
      <c r="D303" s="13"/>
      <c r="O303" s="11"/>
      <c r="P303" s="11"/>
      <c r="Q303" s="11"/>
      <c r="R303" s="11"/>
      <c r="T303" s="12"/>
      <c r="U303" s="12"/>
      <c r="V303" s="12"/>
      <c r="W303" s="12"/>
    </row>
    <row r="304" spans="2:23" ht="13.5" customHeight="1">
      <c r="B304" s="13"/>
      <c r="C304" s="13"/>
      <c r="D304" s="13"/>
      <c r="O304" s="11"/>
      <c r="P304" s="11"/>
      <c r="Q304" s="11"/>
      <c r="R304" s="11"/>
      <c r="T304" s="12"/>
      <c r="U304" s="12"/>
      <c r="V304" s="12"/>
      <c r="W304" s="12"/>
    </row>
    <row r="305" spans="2:23" ht="13.5" customHeight="1">
      <c r="B305" s="13"/>
      <c r="C305" s="13"/>
      <c r="D305" s="13"/>
      <c r="O305" s="11"/>
      <c r="P305" s="11"/>
      <c r="Q305" s="11"/>
      <c r="R305" s="11"/>
      <c r="T305" s="12"/>
      <c r="U305" s="12"/>
      <c r="V305" s="12"/>
      <c r="W305" s="12"/>
    </row>
    <row r="306" spans="2:23" ht="13.5" customHeight="1">
      <c r="B306" s="13"/>
      <c r="C306" s="13"/>
      <c r="D306" s="13"/>
      <c r="O306" s="11"/>
      <c r="P306" s="11"/>
      <c r="Q306" s="11"/>
      <c r="R306" s="11"/>
      <c r="T306" s="12"/>
      <c r="U306" s="12"/>
      <c r="V306" s="12"/>
      <c r="W306" s="12"/>
    </row>
    <row r="307" spans="2:23" ht="13.5" customHeight="1">
      <c r="B307" s="13"/>
      <c r="C307" s="13"/>
      <c r="D307" s="13"/>
      <c r="O307" s="11"/>
      <c r="P307" s="11"/>
      <c r="Q307" s="11"/>
      <c r="R307" s="11"/>
      <c r="T307" s="12"/>
      <c r="U307" s="12"/>
      <c r="V307" s="12"/>
      <c r="W307" s="12"/>
    </row>
    <row r="308" spans="2:23" ht="13.5" customHeight="1">
      <c r="B308" s="13"/>
      <c r="C308" s="13"/>
      <c r="D308" s="13"/>
      <c r="O308" s="11"/>
      <c r="P308" s="11"/>
      <c r="Q308" s="11"/>
      <c r="R308" s="11"/>
      <c r="T308" s="12"/>
      <c r="U308" s="12"/>
      <c r="V308" s="12"/>
      <c r="W308" s="12"/>
    </row>
    <row r="309" spans="2:23" ht="13.5" customHeight="1">
      <c r="B309" s="13"/>
      <c r="C309" s="13"/>
      <c r="D309" s="13"/>
      <c r="O309" s="11"/>
      <c r="P309" s="11"/>
      <c r="Q309" s="11"/>
      <c r="R309" s="11"/>
      <c r="T309" s="12"/>
      <c r="U309" s="12"/>
      <c r="V309" s="12"/>
      <c r="W309" s="12"/>
    </row>
    <row r="310" spans="2:23" ht="13.5" customHeight="1">
      <c r="B310" s="13"/>
      <c r="C310" s="13"/>
      <c r="D310" s="13"/>
      <c r="O310" s="11"/>
      <c r="P310" s="11"/>
      <c r="Q310" s="11"/>
      <c r="R310" s="11"/>
      <c r="T310" s="12"/>
      <c r="U310" s="12"/>
      <c r="V310" s="12"/>
      <c r="W310" s="12"/>
    </row>
    <row r="311" spans="2:23" ht="13.5" customHeight="1">
      <c r="B311" s="13"/>
      <c r="C311" s="13"/>
      <c r="D311" s="13"/>
      <c r="O311" s="11"/>
      <c r="P311" s="11"/>
      <c r="Q311" s="11"/>
      <c r="R311" s="11"/>
      <c r="T311" s="12"/>
      <c r="U311" s="12"/>
      <c r="V311" s="12"/>
      <c r="W311" s="12"/>
    </row>
    <row r="312" spans="2:23" ht="13.5" customHeight="1">
      <c r="B312" s="13"/>
      <c r="C312" s="13"/>
      <c r="D312" s="13"/>
      <c r="O312" s="11"/>
      <c r="P312" s="11"/>
      <c r="Q312" s="11"/>
      <c r="R312" s="11"/>
      <c r="T312" s="12"/>
      <c r="U312" s="12"/>
      <c r="V312" s="12"/>
      <c r="W312" s="12"/>
    </row>
    <row r="313" spans="2:23" ht="13.5" customHeight="1">
      <c r="B313" s="13"/>
      <c r="C313" s="13"/>
      <c r="D313" s="13"/>
      <c r="O313" s="11"/>
      <c r="P313" s="11"/>
      <c r="Q313" s="11"/>
      <c r="R313" s="11"/>
      <c r="T313" s="12"/>
      <c r="U313" s="12"/>
      <c r="V313" s="12"/>
      <c r="W313" s="12"/>
    </row>
    <row r="314" spans="2:23" ht="13.5" customHeight="1">
      <c r="B314" s="13"/>
      <c r="C314" s="13"/>
      <c r="D314" s="13"/>
      <c r="O314" s="11"/>
      <c r="P314" s="11"/>
      <c r="Q314" s="11"/>
      <c r="R314" s="11"/>
      <c r="T314" s="12"/>
      <c r="U314" s="12"/>
      <c r="V314" s="12"/>
      <c r="W314" s="12"/>
    </row>
    <row r="315" spans="2:23" ht="13.5" customHeight="1">
      <c r="B315" s="13"/>
      <c r="C315" s="13"/>
      <c r="D315" s="13"/>
      <c r="O315" s="11"/>
      <c r="P315" s="11"/>
      <c r="Q315" s="11"/>
      <c r="R315" s="11"/>
      <c r="T315" s="12"/>
      <c r="U315" s="12"/>
      <c r="V315" s="12"/>
      <c r="W315" s="12"/>
    </row>
    <row r="316" spans="2:23" ht="13.5" customHeight="1">
      <c r="B316" s="13"/>
      <c r="C316" s="13"/>
      <c r="D316" s="13"/>
      <c r="O316" s="11"/>
      <c r="P316" s="11"/>
      <c r="Q316" s="11"/>
      <c r="R316" s="11"/>
      <c r="T316" s="12"/>
      <c r="U316" s="12"/>
      <c r="V316" s="12"/>
      <c r="W316" s="12"/>
    </row>
    <row r="317" spans="2:23" ht="13.5" customHeight="1">
      <c r="B317" s="13"/>
      <c r="C317" s="13"/>
      <c r="D317" s="13"/>
      <c r="O317" s="11"/>
      <c r="P317" s="11"/>
      <c r="Q317" s="11"/>
      <c r="R317" s="11"/>
      <c r="T317" s="12"/>
      <c r="U317" s="12"/>
      <c r="V317" s="12"/>
      <c r="W317" s="12"/>
    </row>
    <row r="318" spans="2:23" ht="13.5" customHeight="1">
      <c r="B318" s="13"/>
      <c r="C318" s="13"/>
      <c r="D318" s="13"/>
      <c r="O318" s="11"/>
      <c r="P318" s="11"/>
      <c r="Q318" s="11"/>
      <c r="R318" s="11"/>
      <c r="T318" s="12"/>
      <c r="U318" s="12"/>
      <c r="V318" s="12"/>
      <c r="W318" s="12"/>
    </row>
    <row r="319" spans="2:23" ht="13.5" customHeight="1">
      <c r="B319" s="13"/>
      <c r="C319" s="13"/>
      <c r="D319" s="13"/>
      <c r="O319" s="11"/>
      <c r="P319" s="11"/>
      <c r="Q319" s="11"/>
      <c r="R319" s="11"/>
      <c r="T319" s="12"/>
      <c r="U319" s="12"/>
      <c r="V319" s="12"/>
      <c r="W319" s="12"/>
    </row>
    <row r="320" spans="2:23" ht="13.5" customHeight="1">
      <c r="B320" s="13"/>
      <c r="C320" s="13"/>
      <c r="D320" s="13"/>
      <c r="O320" s="11"/>
      <c r="P320" s="11"/>
      <c r="Q320" s="11"/>
      <c r="R320" s="11"/>
      <c r="T320" s="12"/>
      <c r="U320" s="12"/>
      <c r="V320" s="12"/>
      <c r="W320" s="12"/>
    </row>
    <row r="321" spans="2:23" ht="13.5" customHeight="1">
      <c r="B321" s="13"/>
      <c r="C321" s="13"/>
      <c r="D321" s="13"/>
      <c r="O321" s="11"/>
      <c r="P321" s="11"/>
      <c r="Q321" s="11"/>
      <c r="R321" s="11"/>
      <c r="T321" s="12"/>
      <c r="U321" s="12"/>
      <c r="V321" s="12"/>
      <c r="W321" s="12"/>
    </row>
    <row r="322" spans="2:23" ht="13.5" customHeight="1">
      <c r="B322" s="13"/>
      <c r="C322" s="13"/>
      <c r="D322" s="13"/>
      <c r="O322" s="11"/>
      <c r="P322" s="11"/>
      <c r="Q322" s="11"/>
      <c r="R322" s="11"/>
      <c r="T322" s="12"/>
      <c r="U322" s="12"/>
      <c r="V322" s="12"/>
      <c r="W322" s="12"/>
    </row>
    <row r="323" spans="2:23" ht="13.5" customHeight="1">
      <c r="B323" s="13"/>
      <c r="C323" s="13"/>
      <c r="D323" s="13"/>
      <c r="O323" s="11"/>
      <c r="P323" s="11"/>
      <c r="Q323" s="11"/>
      <c r="R323" s="11"/>
      <c r="T323" s="12"/>
      <c r="U323" s="12"/>
      <c r="V323" s="12"/>
      <c r="W323" s="12"/>
    </row>
    <row r="324" spans="2:23" ht="13.5" customHeight="1">
      <c r="B324" s="13"/>
      <c r="C324" s="13"/>
      <c r="D324" s="13"/>
      <c r="O324" s="11"/>
      <c r="P324" s="11"/>
      <c r="Q324" s="11"/>
      <c r="R324" s="11"/>
      <c r="T324" s="12"/>
      <c r="U324" s="12"/>
      <c r="V324" s="12"/>
      <c r="W324" s="12"/>
    </row>
    <row r="325" spans="2:23" ht="13.5" customHeight="1">
      <c r="B325" s="13"/>
      <c r="C325" s="13"/>
      <c r="D325" s="13"/>
      <c r="O325" s="11"/>
      <c r="P325" s="11"/>
      <c r="Q325" s="11"/>
      <c r="R325" s="11"/>
      <c r="T325" s="12"/>
      <c r="U325" s="12"/>
      <c r="V325" s="12"/>
      <c r="W325" s="12"/>
    </row>
    <row r="326" spans="2:23" ht="13.5" customHeight="1">
      <c r="B326" s="13"/>
      <c r="C326" s="13"/>
      <c r="D326" s="13"/>
      <c r="O326" s="11"/>
      <c r="P326" s="11"/>
      <c r="Q326" s="11"/>
      <c r="R326" s="11"/>
      <c r="T326" s="12"/>
      <c r="U326" s="12"/>
      <c r="V326" s="12"/>
      <c r="W326" s="12"/>
    </row>
    <row r="327" spans="2:23" ht="13.5" customHeight="1">
      <c r="B327" s="13"/>
      <c r="C327" s="13"/>
      <c r="D327" s="13"/>
      <c r="O327" s="11"/>
      <c r="P327" s="11"/>
      <c r="Q327" s="11"/>
      <c r="R327" s="11"/>
      <c r="T327" s="12"/>
      <c r="U327" s="12"/>
      <c r="V327" s="12"/>
      <c r="W327" s="12"/>
    </row>
    <row r="328" spans="2:23" ht="13.5" customHeight="1">
      <c r="B328" s="13"/>
      <c r="C328" s="13"/>
      <c r="D328" s="13"/>
      <c r="O328" s="11"/>
      <c r="P328" s="11"/>
      <c r="Q328" s="11"/>
      <c r="R328" s="11"/>
      <c r="T328" s="12"/>
      <c r="U328" s="12"/>
      <c r="V328" s="12"/>
      <c r="W328" s="12"/>
    </row>
    <row r="329" spans="2:23" ht="13.5" customHeight="1">
      <c r="B329" s="13"/>
      <c r="C329" s="13"/>
      <c r="D329" s="13"/>
      <c r="O329" s="11"/>
      <c r="P329" s="11"/>
      <c r="Q329" s="11"/>
      <c r="R329" s="11"/>
      <c r="T329" s="12"/>
      <c r="U329" s="12"/>
      <c r="V329" s="12"/>
      <c r="W329" s="12"/>
    </row>
    <row r="330" spans="2:23" ht="13.5" customHeight="1">
      <c r="B330" s="13"/>
      <c r="C330" s="13"/>
      <c r="D330" s="13"/>
      <c r="O330" s="11"/>
      <c r="P330" s="11"/>
      <c r="Q330" s="11"/>
      <c r="R330" s="11"/>
      <c r="T330" s="12"/>
      <c r="U330" s="12"/>
      <c r="V330" s="12"/>
      <c r="W330" s="12"/>
    </row>
    <row r="331" spans="2:23" ht="13.5" customHeight="1">
      <c r="B331" s="13"/>
      <c r="C331" s="13"/>
      <c r="D331" s="13"/>
      <c r="O331" s="11"/>
      <c r="P331" s="11"/>
      <c r="Q331" s="11"/>
      <c r="R331" s="11"/>
      <c r="T331" s="12"/>
      <c r="U331" s="12"/>
      <c r="V331" s="12"/>
      <c r="W331" s="12"/>
    </row>
    <row r="332" spans="2:23" ht="13.5" customHeight="1">
      <c r="B332" s="13"/>
      <c r="C332" s="13"/>
      <c r="D332" s="13"/>
      <c r="O332" s="11"/>
      <c r="P332" s="11"/>
      <c r="Q332" s="11"/>
      <c r="R332" s="11"/>
      <c r="T332" s="12"/>
      <c r="U332" s="12"/>
      <c r="V332" s="12"/>
      <c r="W332" s="12"/>
    </row>
    <row r="333" spans="2:23" ht="13.5" customHeight="1">
      <c r="B333" s="13"/>
      <c r="C333" s="13"/>
      <c r="D333" s="13"/>
      <c r="O333" s="11"/>
      <c r="P333" s="11"/>
      <c r="Q333" s="11"/>
      <c r="R333" s="11"/>
      <c r="T333" s="12"/>
      <c r="U333" s="12"/>
      <c r="V333" s="12"/>
      <c r="W333" s="12"/>
    </row>
    <row r="334" spans="2:23" ht="13.5" customHeight="1">
      <c r="B334" s="13"/>
      <c r="C334" s="13"/>
      <c r="D334" s="13"/>
      <c r="O334" s="11"/>
      <c r="P334" s="11"/>
      <c r="Q334" s="11"/>
      <c r="R334" s="11"/>
      <c r="T334" s="12"/>
      <c r="U334" s="12"/>
      <c r="V334" s="12"/>
      <c r="W334" s="12"/>
    </row>
    <row r="335" spans="2:23" ht="13.5" customHeight="1">
      <c r="B335" s="13"/>
      <c r="C335" s="13"/>
      <c r="D335" s="13"/>
      <c r="O335" s="11"/>
      <c r="P335" s="11"/>
      <c r="Q335" s="11"/>
      <c r="R335" s="11"/>
      <c r="T335" s="12"/>
      <c r="U335" s="12"/>
      <c r="V335" s="12"/>
      <c r="W335" s="12"/>
    </row>
    <row r="336" spans="2:23" ht="13.5" customHeight="1">
      <c r="B336" s="13"/>
      <c r="C336" s="13"/>
      <c r="D336" s="13"/>
      <c r="O336" s="11"/>
      <c r="P336" s="11"/>
      <c r="Q336" s="11"/>
      <c r="R336" s="11"/>
      <c r="T336" s="12"/>
      <c r="U336" s="12"/>
      <c r="V336" s="12"/>
      <c r="W336" s="12"/>
    </row>
    <row r="337" spans="2:23" ht="13.5" customHeight="1">
      <c r="B337" s="13"/>
      <c r="C337" s="13"/>
      <c r="D337" s="13"/>
      <c r="O337" s="11"/>
      <c r="P337" s="11"/>
      <c r="Q337" s="11"/>
      <c r="R337" s="11"/>
      <c r="T337" s="12"/>
      <c r="U337" s="12"/>
      <c r="V337" s="12"/>
      <c r="W337" s="12"/>
    </row>
    <row r="338" spans="2:23" ht="13.5" customHeight="1">
      <c r="B338" s="13"/>
      <c r="C338" s="13"/>
      <c r="D338" s="13"/>
      <c r="O338" s="11"/>
      <c r="P338" s="11"/>
      <c r="Q338" s="11"/>
      <c r="R338" s="11"/>
      <c r="T338" s="12"/>
      <c r="U338" s="12"/>
      <c r="V338" s="12"/>
      <c r="W338" s="12"/>
    </row>
    <row r="339" spans="2:23" ht="13.5" customHeight="1">
      <c r="B339" s="13"/>
      <c r="C339" s="13"/>
      <c r="D339" s="13"/>
      <c r="O339" s="11"/>
      <c r="P339" s="11"/>
      <c r="Q339" s="11"/>
      <c r="R339" s="11"/>
      <c r="T339" s="12"/>
      <c r="U339" s="12"/>
      <c r="V339" s="12"/>
      <c r="W339" s="12"/>
    </row>
    <row r="340" spans="2:23" ht="13.5" customHeight="1">
      <c r="B340" s="13"/>
      <c r="C340" s="13"/>
      <c r="D340" s="13"/>
      <c r="O340" s="11"/>
      <c r="P340" s="11"/>
      <c r="Q340" s="11"/>
      <c r="R340" s="11"/>
      <c r="T340" s="12"/>
      <c r="U340" s="12"/>
      <c r="V340" s="12"/>
      <c r="W340" s="12"/>
    </row>
    <row r="341" spans="2:23" ht="13.5" customHeight="1">
      <c r="B341" s="13"/>
      <c r="C341" s="13"/>
      <c r="D341" s="13"/>
      <c r="O341" s="11"/>
      <c r="P341" s="11"/>
      <c r="Q341" s="11"/>
      <c r="R341" s="11"/>
      <c r="T341" s="12"/>
      <c r="U341" s="12"/>
      <c r="V341" s="12"/>
      <c r="W341" s="12"/>
    </row>
    <row r="342" spans="2:23" ht="13.5" customHeight="1">
      <c r="B342" s="13"/>
      <c r="C342" s="13"/>
      <c r="D342" s="13"/>
      <c r="O342" s="11"/>
      <c r="P342" s="11"/>
      <c r="Q342" s="11"/>
      <c r="R342" s="11"/>
      <c r="T342" s="12"/>
      <c r="U342" s="12"/>
      <c r="V342" s="12"/>
      <c r="W342" s="12"/>
    </row>
    <row r="343" spans="2:23" ht="13.5" customHeight="1">
      <c r="B343" s="13"/>
      <c r="C343" s="13"/>
      <c r="D343" s="13"/>
      <c r="O343" s="11"/>
      <c r="P343" s="11"/>
      <c r="Q343" s="11"/>
      <c r="R343" s="11"/>
      <c r="T343" s="12"/>
      <c r="U343" s="12"/>
      <c r="V343" s="12"/>
      <c r="W343" s="12"/>
    </row>
    <row r="344" spans="2:23" ht="13.5" customHeight="1">
      <c r="B344" s="13"/>
      <c r="C344" s="13"/>
      <c r="D344" s="13"/>
      <c r="O344" s="11"/>
      <c r="P344" s="11"/>
      <c r="Q344" s="11"/>
      <c r="R344" s="11"/>
      <c r="T344" s="12"/>
      <c r="U344" s="12"/>
      <c r="V344" s="12"/>
      <c r="W344" s="12"/>
    </row>
    <row r="345" spans="2:23" ht="13.5" customHeight="1">
      <c r="B345" s="13"/>
      <c r="C345" s="13"/>
      <c r="D345" s="13"/>
      <c r="O345" s="11"/>
      <c r="P345" s="11"/>
      <c r="Q345" s="11"/>
      <c r="R345" s="11"/>
      <c r="T345" s="12"/>
      <c r="U345" s="12"/>
      <c r="V345" s="12"/>
      <c r="W345" s="12"/>
    </row>
    <row r="346" spans="2:23" ht="13.5" customHeight="1">
      <c r="B346" s="13"/>
      <c r="C346" s="13"/>
      <c r="D346" s="13"/>
      <c r="O346" s="11"/>
      <c r="P346" s="11"/>
      <c r="Q346" s="11"/>
      <c r="R346" s="11"/>
      <c r="T346" s="12"/>
      <c r="U346" s="12"/>
      <c r="V346" s="12"/>
      <c r="W346" s="12"/>
    </row>
    <row r="347" spans="2:23" ht="13.5" customHeight="1">
      <c r="B347" s="13"/>
      <c r="C347" s="13"/>
      <c r="D347" s="13"/>
      <c r="O347" s="11"/>
      <c r="P347" s="11"/>
      <c r="Q347" s="11"/>
      <c r="R347" s="11"/>
      <c r="T347" s="12"/>
      <c r="U347" s="12"/>
      <c r="V347" s="12"/>
      <c r="W347" s="12"/>
    </row>
    <row r="348" spans="2:23" ht="13.5" customHeight="1">
      <c r="B348" s="13"/>
      <c r="C348" s="13"/>
      <c r="D348" s="13"/>
      <c r="O348" s="11"/>
      <c r="P348" s="11"/>
      <c r="Q348" s="11"/>
      <c r="R348" s="11"/>
      <c r="T348" s="12"/>
      <c r="U348" s="12"/>
      <c r="V348" s="12"/>
      <c r="W348" s="12"/>
    </row>
    <row r="349" spans="2:23" ht="13.5" customHeight="1">
      <c r="B349" s="13"/>
      <c r="C349" s="13"/>
      <c r="D349" s="13"/>
      <c r="O349" s="11"/>
      <c r="P349" s="11"/>
      <c r="Q349" s="11"/>
      <c r="R349" s="11"/>
      <c r="T349" s="12"/>
      <c r="U349" s="12"/>
      <c r="V349" s="12"/>
      <c r="W349" s="12"/>
    </row>
    <row r="350" spans="2:23" ht="13.5" customHeight="1">
      <c r="B350" s="13"/>
      <c r="C350" s="13"/>
      <c r="D350" s="13"/>
      <c r="O350" s="11"/>
      <c r="P350" s="11"/>
      <c r="Q350" s="11"/>
      <c r="R350" s="11"/>
      <c r="T350" s="12"/>
      <c r="U350" s="12"/>
      <c r="V350" s="12"/>
      <c r="W350" s="12"/>
    </row>
    <row r="351" spans="2:23" ht="13.5" customHeight="1">
      <c r="B351" s="13"/>
      <c r="C351" s="13"/>
      <c r="D351" s="13"/>
      <c r="O351" s="11"/>
      <c r="P351" s="11"/>
      <c r="Q351" s="11"/>
      <c r="R351" s="11"/>
      <c r="T351" s="12"/>
      <c r="U351" s="12"/>
      <c r="V351" s="12"/>
      <c r="W351" s="12"/>
    </row>
    <row r="352" spans="2:23" ht="13.5" customHeight="1">
      <c r="B352" s="13"/>
      <c r="C352" s="13"/>
      <c r="D352" s="13"/>
      <c r="O352" s="11"/>
      <c r="P352" s="11"/>
      <c r="Q352" s="11"/>
      <c r="R352" s="11"/>
      <c r="T352" s="12"/>
      <c r="U352" s="12"/>
      <c r="V352" s="12"/>
      <c r="W352" s="12"/>
    </row>
    <row r="353" spans="2:23" ht="13.5" customHeight="1">
      <c r="B353" s="13"/>
      <c r="C353" s="13"/>
      <c r="D353" s="13"/>
      <c r="O353" s="11"/>
      <c r="P353" s="11"/>
      <c r="Q353" s="11"/>
      <c r="R353" s="11"/>
      <c r="T353" s="12"/>
      <c r="U353" s="12"/>
      <c r="V353" s="12"/>
      <c r="W353" s="12"/>
    </row>
    <row r="354" spans="2:23" ht="13.5" customHeight="1">
      <c r="B354" s="13"/>
      <c r="C354" s="13"/>
      <c r="D354" s="13"/>
      <c r="O354" s="11"/>
      <c r="P354" s="11"/>
      <c r="Q354" s="11"/>
      <c r="R354" s="11"/>
      <c r="T354" s="12"/>
      <c r="U354" s="12"/>
      <c r="V354" s="12"/>
      <c r="W354" s="12"/>
    </row>
    <row r="355" spans="2:23" ht="13.5" customHeight="1">
      <c r="B355" s="13"/>
      <c r="C355" s="13"/>
      <c r="D355" s="13"/>
      <c r="O355" s="11"/>
      <c r="P355" s="11"/>
      <c r="Q355" s="11"/>
      <c r="R355" s="11"/>
      <c r="T355" s="12"/>
      <c r="U355" s="12"/>
      <c r="V355" s="12"/>
      <c r="W355" s="12"/>
    </row>
    <row r="356" spans="2:23" ht="13.5" customHeight="1">
      <c r="B356" s="13"/>
      <c r="C356" s="13"/>
      <c r="D356" s="13"/>
      <c r="O356" s="11"/>
      <c r="P356" s="11"/>
      <c r="Q356" s="11"/>
      <c r="R356" s="11"/>
      <c r="T356" s="12"/>
      <c r="U356" s="12"/>
      <c r="V356" s="12"/>
      <c r="W356" s="12"/>
    </row>
    <row r="357" spans="2:23" ht="13.5" customHeight="1">
      <c r="B357" s="13"/>
      <c r="C357" s="13"/>
      <c r="D357" s="13"/>
      <c r="O357" s="11"/>
      <c r="P357" s="11"/>
      <c r="Q357" s="11"/>
      <c r="R357" s="11"/>
      <c r="T357" s="12"/>
      <c r="U357" s="12"/>
      <c r="V357" s="12"/>
      <c r="W357" s="12"/>
    </row>
    <row r="358" spans="2:23" ht="13.5" customHeight="1">
      <c r="B358" s="13"/>
      <c r="C358" s="13"/>
      <c r="D358" s="13"/>
      <c r="O358" s="11"/>
      <c r="P358" s="11"/>
      <c r="Q358" s="11"/>
      <c r="R358" s="11"/>
      <c r="T358" s="12"/>
      <c r="U358" s="12"/>
      <c r="V358" s="12"/>
      <c r="W358" s="12"/>
    </row>
    <row r="359" spans="2:23" ht="13.5" customHeight="1">
      <c r="B359" s="13"/>
      <c r="C359" s="13"/>
      <c r="D359" s="13"/>
      <c r="O359" s="11"/>
      <c r="P359" s="11"/>
      <c r="Q359" s="11"/>
      <c r="R359" s="11"/>
      <c r="T359" s="12"/>
      <c r="U359" s="12"/>
      <c r="V359" s="12"/>
      <c r="W359" s="12"/>
    </row>
    <row r="360" spans="2:23" ht="13.5" customHeight="1">
      <c r="B360" s="13"/>
      <c r="C360" s="13"/>
      <c r="D360" s="13"/>
      <c r="O360" s="11"/>
      <c r="P360" s="11"/>
      <c r="Q360" s="11"/>
      <c r="R360" s="11"/>
      <c r="T360" s="12"/>
      <c r="U360" s="12"/>
      <c r="V360" s="12"/>
      <c r="W360" s="12"/>
    </row>
    <row r="361" spans="2:23" ht="13.5" customHeight="1">
      <c r="B361" s="13"/>
      <c r="C361" s="13"/>
      <c r="D361" s="13"/>
      <c r="O361" s="11"/>
      <c r="P361" s="11"/>
      <c r="Q361" s="11"/>
      <c r="R361" s="11"/>
      <c r="T361" s="12"/>
      <c r="U361" s="12"/>
      <c r="V361" s="12"/>
      <c r="W361" s="12"/>
    </row>
    <row r="362" spans="2:23" ht="13.5" customHeight="1">
      <c r="B362" s="13"/>
      <c r="C362" s="13"/>
      <c r="D362" s="13"/>
      <c r="O362" s="11"/>
      <c r="P362" s="11"/>
      <c r="Q362" s="11"/>
      <c r="R362" s="11"/>
      <c r="T362" s="12"/>
      <c r="U362" s="12"/>
      <c r="V362" s="12"/>
      <c r="W362" s="12"/>
    </row>
    <row r="363" spans="2:23" ht="13.5" customHeight="1">
      <c r="B363" s="13"/>
      <c r="C363" s="13"/>
      <c r="D363" s="13"/>
      <c r="O363" s="11"/>
      <c r="P363" s="11"/>
      <c r="Q363" s="11"/>
      <c r="R363" s="11"/>
      <c r="T363" s="12"/>
      <c r="U363" s="12"/>
      <c r="V363" s="12"/>
      <c r="W363" s="12"/>
    </row>
    <row r="364" spans="2:23" ht="13.5" customHeight="1">
      <c r="B364" s="13"/>
      <c r="C364" s="13"/>
      <c r="D364" s="13"/>
      <c r="O364" s="11"/>
      <c r="P364" s="11"/>
      <c r="Q364" s="11"/>
      <c r="R364" s="11"/>
      <c r="T364" s="12"/>
      <c r="U364" s="12"/>
      <c r="V364" s="12"/>
      <c r="W364" s="12"/>
    </row>
    <row r="365" spans="2:23" ht="13.5" customHeight="1">
      <c r="B365" s="13"/>
      <c r="C365" s="13"/>
      <c r="D365" s="13"/>
      <c r="O365" s="11"/>
      <c r="P365" s="11"/>
      <c r="Q365" s="11"/>
      <c r="R365" s="11"/>
      <c r="T365" s="12"/>
      <c r="U365" s="12"/>
      <c r="V365" s="12"/>
      <c r="W365" s="12"/>
    </row>
    <row r="366" spans="2:23" ht="13.5" customHeight="1">
      <c r="B366" s="13"/>
      <c r="C366" s="13"/>
      <c r="D366" s="13"/>
      <c r="O366" s="11"/>
      <c r="P366" s="11"/>
      <c r="Q366" s="11"/>
      <c r="R366" s="11"/>
      <c r="T366" s="12"/>
      <c r="U366" s="12"/>
      <c r="V366" s="12"/>
      <c r="W366" s="12"/>
    </row>
    <row r="367" spans="2:23" ht="13.5" customHeight="1">
      <c r="B367" s="13"/>
      <c r="C367" s="13"/>
      <c r="D367" s="13"/>
      <c r="O367" s="11"/>
      <c r="P367" s="11"/>
      <c r="Q367" s="11"/>
      <c r="R367" s="11"/>
      <c r="T367" s="12"/>
      <c r="U367" s="12"/>
      <c r="V367" s="12"/>
      <c r="W367" s="12"/>
    </row>
    <row r="368" spans="2:23" ht="13.5" customHeight="1">
      <c r="B368" s="13"/>
      <c r="C368" s="13"/>
      <c r="D368" s="13"/>
      <c r="O368" s="11"/>
      <c r="P368" s="11"/>
      <c r="Q368" s="11"/>
      <c r="R368" s="11"/>
      <c r="T368" s="12"/>
      <c r="U368" s="12"/>
      <c r="V368" s="12"/>
      <c r="W368" s="12"/>
    </row>
    <row r="369" spans="2:23" ht="13.5" customHeight="1">
      <c r="B369" s="13"/>
      <c r="C369" s="13"/>
      <c r="D369" s="13"/>
      <c r="O369" s="11"/>
      <c r="P369" s="11"/>
      <c r="Q369" s="11"/>
      <c r="R369" s="11"/>
      <c r="T369" s="12"/>
      <c r="U369" s="12"/>
      <c r="V369" s="12"/>
      <c r="W369" s="12"/>
    </row>
    <row r="370" spans="2:23" ht="13.5" customHeight="1">
      <c r="B370" s="13"/>
      <c r="C370" s="13"/>
      <c r="D370" s="13"/>
      <c r="O370" s="11"/>
      <c r="P370" s="11"/>
      <c r="Q370" s="11"/>
      <c r="R370" s="11"/>
      <c r="T370" s="12"/>
      <c r="U370" s="12"/>
      <c r="V370" s="12"/>
      <c r="W370" s="12"/>
    </row>
    <row r="371" spans="2:23" ht="13.5" customHeight="1">
      <c r="B371" s="13"/>
      <c r="C371" s="13"/>
      <c r="D371" s="13"/>
      <c r="O371" s="11"/>
      <c r="P371" s="11"/>
      <c r="Q371" s="11"/>
      <c r="R371" s="11"/>
      <c r="T371" s="12"/>
      <c r="U371" s="12"/>
      <c r="V371" s="12"/>
      <c r="W371" s="12"/>
    </row>
    <row r="372" spans="2:23" ht="13.5" customHeight="1">
      <c r="B372" s="13"/>
      <c r="C372" s="13"/>
      <c r="D372" s="13"/>
      <c r="O372" s="11"/>
      <c r="P372" s="11"/>
      <c r="Q372" s="11"/>
      <c r="R372" s="11"/>
      <c r="T372" s="12"/>
      <c r="U372" s="12"/>
      <c r="V372" s="12"/>
      <c r="W372" s="12"/>
    </row>
    <row r="373" spans="2:23" ht="13.5" customHeight="1">
      <c r="B373" s="13"/>
      <c r="C373" s="13"/>
      <c r="D373" s="13"/>
      <c r="O373" s="11"/>
      <c r="P373" s="11"/>
      <c r="Q373" s="11"/>
      <c r="R373" s="11"/>
      <c r="T373" s="12"/>
      <c r="U373" s="12"/>
      <c r="V373" s="12"/>
      <c r="W373" s="12"/>
    </row>
    <row r="374" spans="2:23" ht="13.5" customHeight="1">
      <c r="B374" s="13"/>
      <c r="C374" s="13"/>
      <c r="D374" s="13"/>
      <c r="O374" s="11"/>
      <c r="P374" s="11"/>
      <c r="Q374" s="11"/>
      <c r="R374" s="11"/>
      <c r="T374" s="12"/>
      <c r="U374" s="12"/>
      <c r="V374" s="12"/>
      <c r="W374" s="12"/>
    </row>
    <row r="375" spans="2:23" ht="13.5" customHeight="1">
      <c r="B375" s="13"/>
      <c r="C375" s="13"/>
      <c r="D375" s="13"/>
      <c r="O375" s="11"/>
      <c r="P375" s="11"/>
      <c r="Q375" s="11"/>
      <c r="R375" s="11"/>
      <c r="T375" s="12"/>
      <c r="U375" s="12"/>
      <c r="V375" s="12"/>
      <c r="W375" s="12"/>
    </row>
    <row r="376" spans="2:23" ht="13.5" customHeight="1">
      <c r="B376" s="13"/>
      <c r="C376" s="13"/>
      <c r="D376" s="13"/>
      <c r="O376" s="11"/>
      <c r="P376" s="11"/>
      <c r="Q376" s="11"/>
      <c r="R376" s="11"/>
      <c r="T376" s="12"/>
      <c r="U376" s="12"/>
      <c r="V376" s="12"/>
      <c r="W376" s="12"/>
    </row>
    <row r="377" spans="2:23" ht="13.5" customHeight="1">
      <c r="B377" s="13"/>
      <c r="C377" s="13"/>
      <c r="D377" s="13"/>
      <c r="O377" s="11"/>
      <c r="P377" s="11"/>
      <c r="Q377" s="11"/>
      <c r="R377" s="11"/>
      <c r="T377" s="12"/>
      <c r="U377" s="12"/>
      <c r="V377" s="12"/>
      <c r="W377" s="12"/>
    </row>
    <row r="378" spans="2:23" ht="13.5" customHeight="1">
      <c r="B378" s="15"/>
      <c r="C378" s="15"/>
      <c r="D378" s="15"/>
      <c r="E378" s="15"/>
      <c r="F378" s="15"/>
      <c r="G378" s="15"/>
      <c r="O378" s="14"/>
      <c r="P378" s="14"/>
      <c r="Q378" s="14"/>
      <c r="R378" s="14"/>
    </row>
    <row r="379" spans="2:23" ht="12.75" customHeight="1">
      <c r="B379" s="15"/>
      <c r="C379" s="15"/>
      <c r="E379" s="16"/>
      <c r="F379" s="16"/>
      <c r="G379" s="16"/>
      <c r="H379" s="16"/>
      <c r="I379" s="16"/>
      <c r="J379" s="16"/>
      <c r="K379" s="16"/>
      <c r="L379" s="16"/>
      <c r="M379" s="16"/>
    </row>
    <row r="380" spans="2:23" ht="13.5" customHeight="1">
      <c r="B380" s="13"/>
      <c r="C380" s="13"/>
      <c r="D380" s="13"/>
      <c r="O380" s="11"/>
      <c r="P380" s="11"/>
      <c r="Q380" s="11"/>
      <c r="R380" s="11"/>
      <c r="T380" s="12"/>
      <c r="U380" s="12"/>
      <c r="V380" s="12"/>
      <c r="W380" s="12"/>
    </row>
    <row r="381" spans="2:23" ht="13.5" customHeight="1">
      <c r="B381" s="13"/>
      <c r="C381" s="13"/>
      <c r="D381" s="13"/>
      <c r="O381" s="11"/>
      <c r="P381" s="11"/>
      <c r="Q381" s="11"/>
      <c r="R381" s="11"/>
      <c r="T381" s="12"/>
      <c r="U381" s="12"/>
      <c r="V381" s="12"/>
      <c r="W381" s="12"/>
    </row>
    <row r="382" spans="2:23" ht="13.5" customHeight="1">
      <c r="B382" s="13"/>
      <c r="C382" s="13"/>
      <c r="D382" s="13"/>
      <c r="O382" s="11"/>
      <c r="P382" s="11"/>
      <c r="Q382" s="11"/>
      <c r="R382" s="11"/>
      <c r="T382" s="12"/>
      <c r="U382" s="12"/>
      <c r="V382" s="12"/>
      <c r="W382" s="12"/>
    </row>
    <row r="383" spans="2:23" ht="13.5" customHeight="1">
      <c r="B383" s="13"/>
      <c r="C383" s="13"/>
      <c r="D383" s="13"/>
      <c r="O383" s="11"/>
      <c r="P383" s="11"/>
      <c r="Q383" s="11"/>
      <c r="R383" s="11"/>
      <c r="T383" s="12"/>
      <c r="U383" s="12"/>
      <c r="V383" s="12"/>
      <c r="W383" s="12"/>
    </row>
    <row r="384" spans="2:23" ht="13.5" customHeight="1">
      <c r="B384" s="13"/>
      <c r="C384" s="13"/>
      <c r="D384" s="13"/>
      <c r="O384" s="11"/>
      <c r="P384" s="11"/>
      <c r="Q384" s="11"/>
      <c r="R384" s="11"/>
      <c r="T384" s="12"/>
      <c r="U384" s="12"/>
      <c r="V384" s="12"/>
      <c r="W384" s="12"/>
    </row>
    <row r="385" spans="2:23" ht="13.5" customHeight="1">
      <c r="B385" s="15"/>
      <c r="C385" s="15"/>
      <c r="D385" s="15"/>
      <c r="E385" s="15"/>
      <c r="F385" s="15"/>
      <c r="G385" s="15"/>
      <c r="O385" s="14"/>
      <c r="P385" s="14"/>
      <c r="Q385" s="14"/>
      <c r="R385" s="14"/>
    </row>
    <row r="386" spans="2:23" ht="12.75" customHeight="1">
      <c r="B386" s="15"/>
      <c r="C386" s="15"/>
      <c r="E386" s="16"/>
      <c r="F386" s="16"/>
      <c r="G386" s="16"/>
      <c r="H386" s="16"/>
      <c r="I386" s="16"/>
      <c r="J386" s="16"/>
      <c r="K386" s="16"/>
      <c r="L386" s="16"/>
      <c r="M386" s="16"/>
    </row>
    <row r="387" spans="2:23" ht="13.5" customHeight="1">
      <c r="B387" s="13"/>
      <c r="C387" s="13"/>
      <c r="D387" s="13"/>
      <c r="O387" s="11"/>
      <c r="P387" s="11"/>
      <c r="Q387" s="11"/>
      <c r="R387" s="11"/>
      <c r="T387" s="12"/>
      <c r="U387" s="12"/>
      <c r="V387" s="12"/>
      <c r="W387" s="12"/>
    </row>
    <row r="388" spans="2:23" ht="13.5" customHeight="1">
      <c r="B388" s="13"/>
      <c r="C388" s="13"/>
      <c r="D388" s="13"/>
      <c r="O388" s="11"/>
      <c r="P388" s="11"/>
      <c r="Q388" s="11"/>
      <c r="R388" s="11"/>
      <c r="T388" s="12"/>
      <c r="U388" s="12"/>
      <c r="V388" s="12"/>
      <c r="W388" s="12"/>
    </row>
    <row r="389" spans="2:23" ht="13.5" customHeight="1">
      <c r="B389" s="13"/>
      <c r="C389" s="13"/>
      <c r="D389" s="13"/>
      <c r="O389" s="11"/>
      <c r="P389" s="11"/>
      <c r="Q389" s="11"/>
      <c r="R389" s="11"/>
      <c r="T389" s="12"/>
      <c r="U389" s="12"/>
      <c r="V389" s="12"/>
      <c r="W389" s="12"/>
    </row>
    <row r="390" spans="2:23" ht="13.5" customHeight="1">
      <c r="B390" s="13"/>
      <c r="C390" s="13"/>
      <c r="D390" s="13"/>
      <c r="O390" s="11"/>
      <c r="P390" s="11"/>
      <c r="Q390" s="11"/>
      <c r="R390" s="11"/>
      <c r="T390" s="12"/>
      <c r="U390" s="12"/>
      <c r="V390" s="12"/>
      <c r="W390" s="12"/>
    </row>
    <row r="391" spans="2:23" ht="13.5" customHeight="1">
      <c r="B391" s="13"/>
      <c r="C391" s="13"/>
      <c r="D391" s="13"/>
      <c r="O391" s="11"/>
      <c r="P391" s="11"/>
      <c r="Q391" s="11"/>
      <c r="R391" s="11"/>
      <c r="T391" s="12"/>
      <c r="U391" s="12"/>
      <c r="V391" s="12"/>
      <c r="W391" s="12"/>
    </row>
    <row r="392" spans="2:23" ht="13.5" customHeight="1">
      <c r="B392" s="13"/>
      <c r="C392" s="13"/>
      <c r="D392" s="13"/>
      <c r="O392" s="11"/>
      <c r="P392" s="11"/>
      <c r="Q392" s="11"/>
      <c r="R392" s="11"/>
      <c r="T392" s="12"/>
      <c r="U392" s="12"/>
      <c r="V392" s="12"/>
      <c r="W392" s="12"/>
    </row>
    <row r="393" spans="2:23" ht="13.5" customHeight="1">
      <c r="B393" s="13"/>
      <c r="C393" s="13"/>
      <c r="D393" s="13"/>
      <c r="O393" s="11"/>
      <c r="P393" s="11"/>
      <c r="Q393" s="11"/>
      <c r="R393" s="11"/>
      <c r="T393" s="12"/>
      <c r="U393" s="12"/>
      <c r="V393" s="12"/>
      <c r="W393" s="12"/>
    </row>
    <row r="394" spans="2:23" ht="13.5" customHeight="1">
      <c r="B394" s="13"/>
      <c r="C394" s="13"/>
      <c r="D394" s="13"/>
      <c r="O394" s="11"/>
      <c r="P394" s="11"/>
      <c r="Q394" s="11"/>
      <c r="R394" s="11"/>
      <c r="T394" s="12"/>
      <c r="U394" s="12"/>
      <c r="V394" s="12"/>
      <c r="W394" s="12"/>
    </row>
    <row r="395" spans="2:23" ht="13.5" customHeight="1">
      <c r="B395" s="13"/>
      <c r="C395" s="13"/>
      <c r="D395" s="13"/>
      <c r="O395" s="11"/>
      <c r="P395" s="11"/>
      <c r="Q395" s="11"/>
      <c r="R395" s="11"/>
      <c r="T395" s="12"/>
      <c r="U395" s="12"/>
      <c r="V395" s="12"/>
      <c r="W395" s="12"/>
    </row>
    <row r="396" spans="2:23" ht="13.5" customHeight="1">
      <c r="B396" s="13"/>
      <c r="C396" s="13"/>
      <c r="D396" s="13"/>
      <c r="O396" s="11"/>
      <c r="P396" s="11"/>
      <c r="Q396" s="11"/>
      <c r="R396" s="11"/>
      <c r="T396" s="12"/>
      <c r="U396" s="12"/>
      <c r="V396" s="12"/>
      <c r="W396" s="12"/>
    </row>
    <row r="397" spans="2:23" ht="13.5" customHeight="1">
      <c r="B397" s="13"/>
      <c r="C397" s="13"/>
      <c r="D397" s="13"/>
      <c r="O397" s="11"/>
      <c r="P397" s="11"/>
      <c r="Q397" s="11"/>
      <c r="R397" s="11"/>
      <c r="T397" s="12"/>
      <c r="U397" s="12"/>
      <c r="V397" s="12"/>
      <c r="W397" s="12"/>
    </row>
    <row r="398" spans="2:23" ht="13.5" customHeight="1">
      <c r="B398" s="13"/>
      <c r="C398" s="13"/>
      <c r="D398" s="13"/>
      <c r="O398" s="11"/>
      <c r="P398" s="11"/>
      <c r="Q398" s="11"/>
      <c r="R398" s="11"/>
      <c r="T398" s="12"/>
      <c r="U398" s="12"/>
      <c r="V398" s="12"/>
      <c r="W398" s="12"/>
    </row>
    <row r="399" spans="2:23" ht="13.5" customHeight="1">
      <c r="B399" s="13"/>
      <c r="C399" s="13"/>
      <c r="D399" s="13"/>
      <c r="O399" s="11"/>
      <c r="P399" s="11"/>
      <c r="Q399" s="11"/>
      <c r="R399" s="11"/>
      <c r="T399" s="12"/>
      <c r="U399" s="12"/>
      <c r="V399" s="12"/>
      <c r="W399" s="12"/>
    </row>
    <row r="400" spans="2:23" ht="13.5" customHeight="1">
      <c r="B400" s="13"/>
      <c r="C400" s="13"/>
      <c r="D400" s="13"/>
      <c r="O400" s="11"/>
      <c r="P400" s="11"/>
      <c r="Q400" s="11"/>
      <c r="R400" s="11"/>
      <c r="T400" s="12"/>
      <c r="U400" s="12"/>
      <c r="V400" s="12"/>
      <c r="W400" s="12"/>
    </row>
    <row r="401" spans="2:23" ht="13.5" customHeight="1">
      <c r="B401" s="13"/>
      <c r="C401" s="13"/>
      <c r="D401" s="13"/>
      <c r="O401" s="11"/>
      <c r="P401" s="11"/>
      <c r="Q401" s="11"/>
      <c r="R401" s="11"/>
      <c r="T401" s="12"/>
      <c r="U401" s="12"/>
      <c r="V401" s="12"/>
      <c r="W401" s="12"/>
    </row>
    <row r="402" spans="2:23" ht="13.5" customHeight="1">
      <c r="B402" s="13"/>
      <c r="C402" s="13"/>
      <c r="D402" s="13"/>
      <c r="O402" s="11"/>
      <c r="P402" s="11"/>
      <c r="Q402" s="11"/>
      <c r="R402" s="11"/>
      <c r="T402" s="12"/>
      <c r="U402" s="12"/>
      <c r="V402" s="12"/>
      <c r="W402" s="12"/>
    </row>
    <row r="403" spans="2:23" ht="13.5" customHeight="1">
      <c r="B403" s="13"/>
      <c r="C403" s="13"/>
      <c r="D403" s="13"/>
      <c r="O403" s="11"/>
      <c r="P403" s="11"/>
      <c r="Q403" s="11"/>
      <c r="R403" s="11"/>
      <c r="T403" s="12"/>
      <c r="U403" s="12"/>
      <c r="V403" s="12"/>
      <c r="W403" s="12"/>
    </row>
    <row r="404" spans="2:23" ht="13.5" customHeight="1">
      <c r="B404" s="13"/>
      <c r="C404" s="13"/>
      <c r="D404" s="13"/>
      <c r="O404" s="11"/>
      <c r="P404" s="11"/>
      <c r="Q404" s="11"/>
      <c r="R404" s="11"/>
      <c r="T404" s="12"/>
      <c r="U404" s="12"/>
      <c r="V404" s="12"/>
      <c r="W404" s="12"/>
    </row>
    <row r="405" spans="2:23" ht="13.5" customHeight="1">
      <c r="B405" s="13"/>
      <c r="C405" s="13"/>
      <c r="D405" s="13"/>
      <c r="O405" s="11"/>
      <c r="P405" s="11"/>
      <c r="Q405" s="11"/>
      <c r="R405" s="11"/>
      <c r="T405" s="12"/>
      <c r="U405" s="12"/>
      <c r="V405" s="12"/>
      <c r="W405" s="12"/>
    </row>
    <row r="406" spans="2:23" ht="13.5" customHeight="1">
      <c r="B406" s="13"/>
      <c r="C406" s="13"/>
      <c r="D406" s="13"/>
      <c r="O406" s="11"/>
      <c r="P406" s="11"/>
      <c r="Q406" s="11"/>
      <c r="R406" s="11"/>
      <c r="T406" s="12"/>
      <c r="U406" s="12"/>
      <c r="V406" s="12"/>
      <c r="W406" s="12"/>
    </row>
    <row r="407" spans="2:23" ht="13.5" customHeight="1">
      <c r="B407" s="13"/>
      <c r="C407" s="13"/>
      <c r="D407" s="13"/>
      <c r="O407" s="11"/>
      <c r="P407" s="11"/>
      <c r="Q407" s="11"/>
      <c r="R407" s="11"/>
      <c r="T407" s="12"/>
      <c r="U407" s="12"/>
      <c r="V407" s="12"/>
      <c r="W407" s="12"/>
    </row>
    <row r="408" spans="2:23" ht="13.5" customHeight="1">
      <c r="B408" s="13"/>
      <c r="C408" s="13"/>
      <c r="D408" s="13"/>
      <c r="O408" s="11"/>
      <c r="P408" s="11"/>
      <c r="Q408" s="11"/>
      <c r="R408" s="11"/>
      <c r="T408" s="12"/>
      <c r="U408" s="12"/>
      <c r="V408" s="12"/>
      <c r="W408" s="12"/>
    </row>
    <row r="409" spans="2:23" ht="13.5" customHeight="1">
      <c r="B409" s="13"/>
      <c r="C409" s="13"/>
      <c r="D409" s="13"/>
      <c r="O409" s="11"/>
      <c r="P409" s="11"/>
      <c r="Q409" s="11"/>
      <c r="R409" s="11"/>
      <c r="T409" s="12"/>
      <c r="U409" s="12"/>
      <c r="V409" s="12"/>
      <c r="W409" s="12"/>
    </row>
    <row r="410" spans="2:23" ht="13.5" customHeight="1">
      <c r="B410" s="13"/>
      <c r="C410" s="13"/>
      <c r="D410" s="13"/>
      <c r="O410" s="11"/>
      <c r="P410" s="11"/>
      <c r="Q410" s="11"/>
      <c r="R410" s="11"/>
      <c r="T410" s="12"/>
      <c r="U410" s="12"/>
      <c r="V410" s="12"/>
      <c r="W410" s="12"/>
    </row>
    <row r="411" spans="2:23" ht="13.5" customHeight="1">
      <c r="B411" s="13"/>
      <c r="C411" s="13"/>
      <c r="D411" s="13"/>
      <c r="O411" s="11"/>
      <c r="P411" s="11"/>
      <c r="Q411" s="11"/>
      <c r="R411" s="11"/>
      <c r="T411" s="12"/>
      <c r="U411" s="12"/>
      <c r="V411" s="12"/>
      <c r="W411" s="12"/>
    </row>
    <row r="412" spans="2:23" ht="13.5" customHeight="1">
      <c r="B412" s="13"/>
      <c r="C412" s="13"/>
      <c r="D412" s="13"/>
      <c r="O412" s="11"/>
      <c r="P412" s="11"/>
      <c r="Q412" s="11"/>
      <c r="R412" s="11"/>
      <c r="T412" s="12"/>
      <c r="U412" s="12"/>
      <c r="V412" s="12"/>
      <c r="W412" s="12"/>
    </row>
    <row r="413" spans="2:23" ht="13.5" customHeight="1">
      <c r="B413" s="13"/>
      <c r="C413" s="13"/>
      <c r="D413" s="13"/>
      <c r="O413" s="11"/>
      <c r="P413" s="11"/>
      <c r="Q413" s="11"/>
      <c r="R413" s="11"/>
      <c r="T413" s="12"/>
      <c r="U413" s="12"/>
      <c r="V413" s="12"/>
      <c r="W413" s="12"/>
    </row>
    <row r="414" spans="2:23" ht="13.5" customHeight="1">
      <c r="B414" s="13"/>
      <c r="C414" s="13"/>
      <c r="D414" s="13"/>
      <c r="O414" s="11"/>
      <c r="P414" s="11"/>
      <c r="Q414" s="11"/>
      <c r="R414" s="11"/>
      <c r="T414" s="12"/>
      <c r="U414" s="12"/>
      <c r="V414" s="12"/>
      <c r="W414" s="12"/>
    </row>
    <row r="415" spans="2:23" ht="13.5" customHeight="1">
      <c r="B415" s="13"/>
      <c r="C415" s="13"/>
      <c r="D415" s="13"/>
      <c r="O415" s="11"/>
      <c r="P415" s="11"/>
      <c r="Q415" s="11"/>
      <c r="R415" s="11"/>
      <c r="T415" s="12"/>
      <c r="U415" s="12"/>
      <c r="V415" s="12"/>
      <c r="W415" s="12"/>
    </row>
    <row r="416" spans="2:23" ht="13.5" customHeight="1">
      <c r="B416" s="13"/>
      <c r="C416" s="13"/>
      <c r="D416" s="13"/>
      <c r="O416" s="11"/>
      <c r="P416" s="11"/>
      <c r="Q416" s="11"/>
      <c r="R416" s="11"/>
      <c r="T416" s="12"/>
      <c r="U416" s="12"/>
      <c r="V416" s="12"/>
      <c r="W416" s="12"/>
    </row>
    <row r="417" spans="2:23" ht="13.5" customHeight="1">
      <c r="B417" s="13"/>
      <c r="C417" s="13"/>
      <c r="D417" s="13"/>
      <c r="O417" s="11"/>
      <c r="P417" s="11"/>
      <c r="Q417" s="11"/>
      <c r="R417" s="11"/>
      <c r="T417" s="12"/>
      <c r="U417" s="12"/>
      <c r="V417" s="12"/>
      <c r="W417" s="12"/>
    </row>
    <row r="418" spans="2:23" ht="13.5" customHeight="1">
      <c r="B418" s="13"/>
      <c r="C418" s="13"/>
      <c r="D418" s="13"/>
      <c r="O418" s="11"/>
      <c r="P418" s="11"/>
      <c r="Q418" s="11"/>
      <c r="R418" s="11"/>
      <c r="T418" s="12"/>
      <c r="U418" s="12"/>
      <c r="V418" s="12"/>
      <c r="W418" s="12"/>
    </row>
    <row r="419" spans="2:23" ht="13.5" customHeight="1">
      <c r="B419" s="13"/>
      <c r="C419" s="13"/>
      <c r="D419" s="13"/>
      <c r="O419" s="11"/>
      <c r="P419" s="11"/>
      <c r="Q419" s="11"/>
      <c r="R419" s="11"/>
      <c r="T419" s="12"/>
      <c r="U419" s="12"/>
      <c r="V419" s="12"/>
      <c r="W419" s="12"/>
    </row>
    <row r="420" spans="2:23" ht="13.5" customHeight="1">
      <c r="B420" s="13"/>
      <c r="C420" s="13"/>
      <c r="D420" s="13"/>
      <c r="O420" s="11"/>
      <c r="P420" s="11"/>
      <c r="Q420" s="11"/>
      <c r="R420" s="11"/>
      <c r="T420" s="12"/>
      <c r="U420" s="12"/>
      <c r="V420" s="12"/>
      <c r="W420" s="12"/>
    </row>
    <row r="421" spans="2:23" ht="13.5" customHeight="1">
      <c r="B421" s="13"/>
      <c r="C421" s="13"/>
      <c r="D421" s="13"/>
      <c r="O421" s="11"/>
      <c r="P421" s="11"/>
      <c r="Q421" s="11"/>
      <c r="R421" s="11"/>
      <c r="T421" s="12"/>
      <c r="U421" s="12"/>
      <c r="V421" s="12"/>
      <c r="W421" s="12"/>
    </row>
    <row r="422" spans="2:23" ht="13.5" customHeight="1">
      <c r="B422" s="13"/>
      <c r="C422" s="13"/>
      <c r="D422" s="13"/>
      <c r="O422" s="11"/>
      <c r="P422" s="11"/>
      <c r="Q422" s="11"/>
      <c r="R422" s="11"/>
      <c r="T422" s="12"/>
      <c r="U422" s="12"/>
      <c r="V422" s="12"/>
      <c r="W422" s="12"/>
    </row>
    <row r="423" spans="2:23" ht="13.5" customHeight="1">
      <c r="B423" s="13"/>
      <c r="C423" s="13"/>
      <c r="D423" s="13"/>
      <c r="O423" s="11"/>
      <c r="P423" s="11"/>
      <c r="Q423" s="11"/>
      <c r="R423" s="11"/>
      <c r="T423" s="12"/>
      <c r="U423" s="12"/>
      <c r="V423" s="12"/>
      <c r="W423" s="12"/>
    </row>
    <row r="424" spans="2:23" ht="13.5" customHeight="1">
      <c r="B424" s="13"/>
      <c r="C424" s="13"/>
      <c r="D424" s="13"/>
      <c r="O424" s="11"/>
      <c r="P424" s="11"/>
      <c r="Q424" s="11"/>
      <c r="R424" s="11"/>
      <c r="T424" s="12"/>
      <c r="U424" s="12"/>
      <c r="V424" s="12"/>
      <c r="W424" s="12"/>
    </row>
    <row r="425" spans="2:23" ht="13.5" customHeight="1">
      <c r="B425" s="13"/>
      <c r="C425" s="13"/>
      <c r="D425" s="13"/>
      <c r="O425" s="11"/>
      <c r="P425" s="11"/>
      <c r="Q425" s="11"/>
      <c r="R425" s="11"/>
      <c r="T425" s="12"/>
      <c r="U425" s="12"/>
      <c r="V425" s="12"/>
      <c r="W425" s="12"/>
    </row>
    <row r="426" spans="2:23" ht="13.5" customHeight="1">
      <c r="B426" s="13"/>
      <c r="C426" s="13"/>
      <c r="D426" s="13"/>
      <c r="O426" s="11"/>
      <c r="P426" s="11"/>
      <c r="Q426" s="11"/>
      <c r="R426" s="11"/>
      <c r="T426" s="12"/>
      <c r="U426" s="12"/>
      <c r="V426" s="12"/>
      <c r="W426" s="12"/>
    </row>
    <row r="427" spans="2:23" ht="13.5" customHeight="1">
      <c r="B427" s="13"/>
      <c r="C427" s="13"/>
      <c r="D427" s="13"/>
      <c r="O427" s="11"/>
      <c r="P427" s="11"/>
      <c r="Q427" s="11"/>
      <c r="R427" s="11"/>
      <c r="T427" s="12"/>
      <c r="U427" s="12"/>
      <c r="V427" s="12"/>
      <c r="W427" s="12"/>
    </row>
    <row r="428" spans="2:23" ht="13.5" customHeight="1">
      <c r="B428" s="13"/>
      <c r="C428" s="13"/>
      <c r="D428" s="13"/>
      <c r="O428" s="11"/>
      <c r="P428" s="11"/>
      <c r="Q428" s="11"/>
      <c r="R428" s="11"/>
      <c r="T428" s="12"/>
      <c r="U428" s="12"/>
      <c r="V428" s="12"/>
      <c r="W428" s="12"/>
    </row>
    <row r="429" spans="2:23" ht="13.5" customHeight="1">
      <c r="B429" s="13"/>
      <c r="C429" s="13"/>
      <c r="D429" s="13"/>
      <c r="O429" s="11"/>
      <c r="P429" s="11"/>
      <c r="Q429" s="11"/>
      <c r="R429" s="11"/>
      <c r="T429" s="12"/>
      <c r="U429" s="12"/>
      <c r="V429" s="12"/>
      <c r="W429" s="12"/>
    </row>
    <row r="430" spans="2:23" ht="13.5" customHeight="1">
      <c r="B430" s="13"/>
      <c r="C430" s="13"/>
      <c r="D430" s="13"/>
      <c r="O430" s="11"/>
      <c r="P430" s="11"/>
      <c r="Q430" s="11"/>
      <c r="R430" s="11"/>
      <c r="T430" s="12"/>
      <c r="U430" s="12"/>
      <c r="V430" s="12"/>
      <c r="W430" s="12"/>
    </row>
    <row r="431" spans="2:23" ht="13.5" customHeight="1">
      <c r="B431" s="15"/>
      <c r="C431" s="15"/>
      <c r="D431" s="15"/>
      <c r="E431" s="15"/>
      <c r="F431" s="15"/>
      <c r="G431" s="15"/>
      <c r="O431" s="14"/>
      <c r="P431" s="14"/>
      <c r="Q431" s="14"/>
      <c r="R431" s="14"/>
    </row>
    <row r="432" spans="2:23" ht="12.75" customHeight="1">
      <c r="B432" s="15"/>
      <c r="C432" s="15"/>
      <c r="E432" s="16"/>
      <c r="F432" s="16"/>
      <c r="G432" s="16"/>
      <c r="H432" s="16"/>
      <c r="I432" s="16"/>
      <c r="J432" s="16"/>
      <c r="K432" s="16"/>
      <c r="L432" s="16"/>
      <c r="M432" s="16"/>
    </row>
    <row r="433" spans="2:23" ht="13.5" customHeight="1">
      <c r="B433" s="13"/>
      <c r="C433" s="13"/>
      <c r="D433" s="13"/>
      <c r="O433" s="11"/>
      <c r="P433" s="11"/>
      <c r="Q433" s="11"/>
      <c r="R433" s="11"/>
      <c r="T433" s="12"/>
      <c r="U433" s="12"/>
      <c r="V433" s="12"/>
      <c r="W433" s="12"/>
    </row>
    <row r="434" spans="2:23" ht="13.5" customHeight="1">
      <c r="B434" s="13"/>
      <c r="C434" s="13"/>
      <c r="D434" s="13"/>
      <c r="O434" s="11"/>
      <c r="P434" s="11"/>
      <c r="Q434" s="11"/>
      <c r="R434" s="11"/>
      <c r="T434" s="12"/>
      <c r="U434" s="12"/>
      <c r="V434" s="12"/>
      <c r="W434" s="12"/>
    </row>
    <row r="435" spans="2:23" ht="13.5" customHeight="1">
      <c r="B435" s="13"/>
      <c r="C435" s="13"/>
      <c r="D435" s="13"/>
      <c r="O435" s="11"/>
      <c r="P435" s="11"/>
      <c r="Q435" s="11"/>
      <c r="R435" s="11"/>
      <c r="T435" s="12"/>
      <c r="U435" s="12"/>
      <c r="V435" s="12"/>
      <c r="W435" s="12"/>
    </row>
    <row r="436" spans="2:23" ht="13.5" customHeight="1">
      <c r="B436" s="13"/>
      <c r="C436" s="13"/>
      <c r="D436" s="13"/>
      <c r="O436" s="11"/>
      <c r="P436" s="11"/>
      <c r="Q436" s="11"/>
      <c r="R436" s="11"/>
      <c r="T436" s="12"/>
      <c r="U436" s="12"/>
      <c r="V436" s="12"/>
      <c r="W436" s="12"/>
    </row>
    <row r="437" spans="2:23" ht="13.5" customHeight="1">
      <c r="B437" s="13"/>
      <c r="C437" s="13"/>
      <c r="D437" s="13"/>
      <c r="O437" s="11"/>
      <c r="P437" s="11"/>
      <c r="Q437" s="11"/>
      <c r="R437" s="11"/>
      <c r="T437" s="12"/>
      <c r="U437" s="12"/>
      <c r="V437" s="12"/>
      <c r="W437" s="12"/>
    </row>
    <row r="438" spans="2:23" ht="13.5" customHeight="1">
      <c r="B438" s="13"/>
      <c r="C438" s="13"/>
      <c r="D438" s="13"/>
      <c r="O438" s="11"/>
      <c r="P438" s="11"/>
      <c r="Q438" s="11"/>
      <c r="R438" s="11"/>
      <c r="T438" s="12"/>
      <c r="U438" s="12"/>
      <c r="V438" s="12"/>
      <c r="W438" s="12"/>
    </row>
    <row r="439" spans="2:23" ht="13.5" customHeight="1">
      <c r="B439" s="13"/>
      <c r="C439" s="13"/>
      <c r="D439" s="13"/>
      <c r="O439" s="11"/>
      <c r="P439" s="11"/>
      <c r="Q439" s="11"/>
      <c r="R439" s="11"/>
      <c r="T439" s="12"/>
      <c r="U439" s="12"/>
      <c r="V439" s="12"/>
      <c r="W439" s="12"/>
    </row>
    <row r="440" spans="2:23" ht="13.5" customHeight="1">
      <c r="B440" s="13"/>
      <c r="C440" s="13"/>
      <c r="D440" s="13"/>
      <c r="O440" s="11"/>
      <c r="P440" s="11"/>
      <c r="Q440" s="11"/>
      <c r="R440" s="11"/>
      <c r="T440" s="12"/>
      <c r="U440" s="12"/>
      <c r="V440" s="12"/>
      <c r="W440" s="12"/>
    </row>
    <row r="441" spans="2:23" ht="13.5" customHeight="1">
      <c r="B441" s="13"/>
      <c r="C441" s="13"/>
      <c r="D441" s="13"/>
      <c r="O441" s="11"/>
      <c r="P441" s="11"/>
      <c r="Q441" s="11"/>
      <c r="R441" s="11"/>
      <c r="T441" s="12"/>
      <c r="U441" s="12"/>
      <c r="V441" s="12"/>
      <c r="W441" s="12"/>
    </row>
    <row r="442" spans="2:23" ht="13.5" customHeight="1">
      <c r="B442" s="13"/>
      <c r="C442" s="13"/>
      <c r="D442" s="13"/>
      <c r="O442" s="11"/>
      <c r="P442" s="11"/>
      <c r="Q442" s="11"/>
      <c r="R442" s="11"/>
      <c r="T442" s="12"/>
      <c r="U442" s="12"/>
      <c r="V442" s="12"/>
      <c r="W442" s="12"/>
    </row>
    <row r="443" spans="2:23" ht="13.5" customHeight="1">
      <c r="B443" s="13"/>
      <c r="C443" s="13"/>
      <c r="D443" s="13"/>
      <c r="O443" s="11"/>
      <c r="P443" s="11"/>
      <c r="Q443" s="11"/>
      <c r="R443" s="11"/>
      <c r="T443" s="12"/>
      <c r="U443" s="12"/>
      <c r="V443" s="12"/>
      <c r="W443" s="12"/>
    </row>
    <row r="444" spans="2:23" ht="13.5" customHeight="1">
      <c r="B444" s="13"/>
      <c r="C444" s="13"/>
      <c r="D444" s="13"/>
      <c r="O444" s="11"/>
      <c r="P444" s="11"/>
      <c r="Q444" s="11"/>
      <c r="R444" s="11"/>
      <c r="T444" s="12"/>
      <c r="U444" s="12"/>
      <c r="V444" s="12"/>
      <c r="W444" s="12"/>
    </row>
    <row r="445" spans="2:23" ht="13.5" customHeight="1">
      <c r="B445" s="13"/>
      <c r="C445" s="13"/>
      <c r="D445" s="13"/>
      <c r="O445" s="11"/>
      <c r="P445" s="11"/>
      <c r="Q445" s="11"/>
      <c r="R445" s="11"/>
      <c r="T445" s="12"/>
      <c r="U445" s="12"/>
      <c r="V445" s="12"/>
      <c r="W445" s="12"/>
    </row>
    <row r="446" spans="2:23" ht="13.5" customHeight="1">
      <c r="B446" s="13"/>
      <c r="C446" s="13"/>
      <c r="D446" s="13"/>
      <c r="O446" s="11"/>
      <c r="P446" s="11"/>
      <c r="Q446" s="11"/>
      <c r="R446" s="11"/>
      <c r="T446" s="12"/>
      <c r="U446" s="12"/>
      <c r="V446" s="12"/>
      <c r="W446" s="12"/>
    </row>
    <row r="447" spans="2:23" ht="13.5" customHeight="1">
      <c r="B447" s="13"/>
      <c r="C447" s="13"/>
      <c r="D447" s="13"/>
      <c r="O447" s="11"/>
      <c r="P447" s="11"/>
      <c r="Q447" s="11"/>
      <c r="R447" s="11"/>
      <c r="T447" s="12"/>
      <c r="U447" s="12"/>
      <c r="V447" s="12"/>
      <c r="W447" s="12"/>
    </row>
    <row r="448" spans="2:23" ht="13.5" customHeight="1">
      <c r="B448" s="13"/>
      <c r="C448" s="13"/>
      <c r="D448" s="13"/>
      <c r="O448" s="11"/>
      <c r="P448" s="11"/>
      <c r="Q448" s="11"/>
      <c r="R448" s="11"/>
      <c r="T448" s="12"/>
      <c r="U448" s="12"/>
      <c r="V448" s="12"/>
      <c r="W448" s="12"/>
    </row>
    <row r="449" spans="2:23" ht="13.5" customHeight="1">
      <c r="B449" s="13"/>
      <c r="C449" s="13"/>
      <c r="D449" s="13"/>
      <c r="O449" s="11"/>
      <c r="P449" s="11"/>
      <c r="Q449" s="11"/>
      <c r="R449" s="11"/>
      <c r="T449" s="12"/>
      <c r="U449" s="12"/>
      <c r="V449" s="12"/>
      <c r="W449" s="12"/>
    </row>
    <row r="450" spans="2:23" ht="13.5" customHeight="1">
      <c r="B450" s="13"/>
      <c r="C450" s="13"/>
      <c r="D450" s="13"/>
      <c r="O450" s="11"/>
      <c r="P450" s="11"/>
      <c r="Q450" s="11"/>
      <c r="R450" s="11"/>
      <c r="T450" s="12"/>
      <c r="U450" s="12"/>
      <c r="V450" s="12"/>
      <c r="W450" s="12"/>
    </row>
    <row r="451" spans="2:23" ht="13.5" customHeight="1">
      <c r="B451" s="13"/>
      <c r="C451" s="13"/>
      <c r="D451" s="13"/>
      <c r="O451" s="11"/>
      <c r="P451" s="11"/>
      <c r="Q451" s="11"/>
      <c r="R451" s="11"/>
      <c r="T451" s="12"/>
      <c r="U451" s="12"/>
      <c r="V451" s="12"/>
      <c r="W451" s="12"/>
    </row>
    <row r="452" spans="2:23" ht="13.5" customHeight="1">
      <c r="B452" s="13"/>
      <c r="C452" s="13"/>
      <c r="D452" s="13"/>
      <c r="O452" s="11"/>
      <c r="P452" s="11"/>
      <c r="Q452" s="11"/>
      <c r="R452" s="11"/>
      <c r="T452" s="12"/>
      <c r="U452" s="12"/>
      <c r="V452" s="12"/>
      <c r="W452" s="12"/>
    </row>
    <row r="453" spans="2:23" ht="13.5" customHeight="1">
      <c r="B453" s="13"/>
      <c r="C453" s="13"/>
      <c r="D453" s="13"/>
      <c r="O453" s="11"/>
      <c r="P453" s="11"/>
      <c r="Q453" s="11"/>
      <c r="R453" s="11"/>
      <c r="T453" s="12"/>
      <c r="U453" s="12"/>
      <c r="V453" s="12"/>
      <c r="W453" s="12"/>
    </row>
    <row r="454" spans="2:23" ht="13.5" customHeight="1">
      <c r="B454" s="13"/>
      <c r="C454" s="13"/>
      <c r="D454" s="13"/>
      <c r="O454" s="11"/>
      <c r="P454" s="11"/>
      <c r="Q454" s="11"/>
      <c r="R454" s="11"/>
      <c r="T454" s="12"/>
      <c r="U454" s="12"/>
      <c r="V454" s="12"/>
      <c r="W454" s="12"/>
    </row>
    <row r="455" spans="2:23" ht="13.5" customHeight="1">
      <c r="B455" s="13"/>
      <c r="C455" s="13"/>
      <c r="D455" s="13"/>
      <c r="O455" s="11"/>
      <c r="P455" s="11"/>
      <c r="Q455" s="11"/>
      <c r="R455" s="11"/>
      <c r="T455" s="12"/>
      <c r="U455" s="12"/>
      <c r="V455" s="12"/>
      <c r="W455" s="12"/>
    </row>
    <row r="456" spans="2:23" ht="13.5" customHeight="1">
      <c r="B456" s="13"/>
      <c r="C456" s="13"/>
      <c r="D456" s="13"/>
      <c r="O456" s="11"/>
      <c r="P456" s="11"/>
      <c r="Q456" s="11"/>
      <c r="R456" s="11"/>
      <c r="T456" s="12"/>
      <c r="U456" s="12"/>
      <c r="V456" s="12"/>
      <c r="W456" s="12"/>
    </row>
    <row r="457" spans="2:23" ht="13.5" customHeight="1">
      <c r="B457" s="13"/>
      <c r="C457" s="13"/>
      <c r="D457" s="13"/>
      <c r="O457" s="11"/>
      <c r="P457" s="11"/>
      <c r="Q457" s="11"/>
      <c r="R457" s="11"/>
      <c r="T457" s="12"/>
      <c r="U457" s="12"/>
      <c r="V457" s="12"/>
      <c r="W457" s="12"/>
    </row>
    <row r="458" spans="2:23" ht="13.5" customHeight="1">
      <c r="B458" s="13"/>
      <c r="C458" s="13"/>
      <c r="D458" s="13"/>
      <c r="O458" s="11"/>
      <c r="P458" s="11"/>
      <c r="Q458" s="11"/>
      <c r="R458" s="11"/>
      <c r="T458" s="12"/>
      <c r="U458" s="12"/>
      <c r="V458" s="12"/>
      <c r="W458" s="12"/>
    </row>
    <row r="459" spans="2:23" ht="13.5" customHeight="1">
      <c r="B459" s="13"/>
      <c r="C459" s="13"/>
      <c r="D459" s="13"/>
      <c r="O459" s="11"/>
      <c r="P459" s="11"/>
      <c r="Q459" s="11"/>
      <c r="R459" s="11"/>
      <c r="T459" s="12"/>
      <c r="U459" s="12"/>
      <c r="V459" s="12"/>
      <c r="W459" s="12"/>
    </row>
    <row r="460" spans="2:23" ht="13.5" customHeight="1">
      <c r="B460" s="13"/>
      <c r="C460" s="13"/>
      <c r="D460" s="13"/>
      <c r="O460" s="11"/>
      <c r="P460" s="11"/>
      <c r="Q460" s="11"/>
      <c r="R460" s="11"/>
      <c r="T460" s="12"/>
      <c r="U460" s="12"/>
      <c r="V460" s="12"/>
      <c r="W460" s="12"/>
    </row>
    <row r="461" spans="2:23" ht="13.5" customHeight="1">
      <c r="B461" s="13"/>
      <c r="C461" s="13"/>
      <c r="D461" s="13"/>
      <c r="O461" s="11"/>
      <c r="P461" s="11"/>
      <c r="Q461" s="11"/>
      <c r="R461" s="11"/>
      <c r="T461" s="12"/>
      <c r="U461" s="12"/>
      <c r="V461" s="12"/>
      <c r="W461" s="12"/>
    </row>
    <row r="462" spans="2:23" ht="13.5" customHeight="1">
      <c r="B462" s="13"/>
      <c r="C462" s="13"/>
      <c r="D462" s="13"/>
      <c r="O462" s="11"/>
      <c r="P462" s="11"/>
      <c r="Q462" s="11"/>
      <c r="R462" s="11"/>
      <c r="T462" s="12"/>
      <c r="U462" s="12"/>
      <c r="V462" s="12"/>
      <c r="W462" s="12"/>
    </row>
    <row r="463" spans="2:23" ht="13.5" customHeight="1">
      <c r="B463" s="13"/>
      <c r="C463" s="13"/>
      <c r="D463" s="13"/>
      <c r="O463" s="11"/>
      <c r="P463" s="11"/>
      <c r="Q463" s="11"/>
      <c r="R463" s="11"/>
      <c r="T463" s="12"/>
      <c r="U463" s="12"/>
      <c r="V463" s="12"/>
      <c r="W463" s="12"/>
    </row>
    <row r="464" spans="2:23" ht="13.5" customHeight="1">
      <c r="B464" s="13"/>
      <c r="C464" s="13"/>
      <c r="D464" s="13"/>
      <c r="O464" s="11"/>
      <c r="P464" s="11"/>
      <c r="Q464" s="11"/>
      <c r="R464" s="11"/>
      <c r="T464" s="12"/>
      <c r="U464" s="12"/>
      <c r="V464" s="12"/>
      <c r="W464" s="12"/>
    </row>
    <row r="465" spans="2:23" ht="13.5" customHeight="1">
      <c r="B465" s="13"/>
      <c r="C465" s="13"/>
      <c r="D465" s="13"/>
      <c r="O465" s="11"/>
      <c r="P465" s="11"/>
      <c r="Q465" s="11"/>
      <c r="R465" s="11"/>
      <c r="T465" s="12"/>
      <c r="U465" s="12"/>
      <c r="V465" s="12"/>
      <c r="W465" s="12"/>
    </row>
    <row r="466" spans="2:23" ht="13.5" customHeight="1">
      <c r="B466" s="13"/>
      <c r="C466" s="13"/>
      <c r="D466" s="13"/>
      <c r="O466" s="11"/>
      <c r="P466" s="11"/>
      <c r="Q466" s="11"/>
      <c r="R466" s="11"/>
      <c r="T466" s="12"/>
      <c r="U466" s="12"/>
      <c r="V466" s="12"/>
      <c r="W466" s="12"/>
    </row>
    <row r="467" spans="2:23" ht="13.5" customHeight="1">
      <c r="B467" s="13"/>
      <c r="C467" s="13"/>
      <c r="D467" s="13"/>
      <c r="O467" s="11"/>
      <c r="P467" s="11"/>
      <c r="Q467" s="11"/>
      <c r="R467" s="11"/>
      <c r="T467" s="12"/>
      <c r="U467" s="12"/>
      <c r="V467" s="12"/>
      <c r="W467" s="12"/>
    </row>
    <row r="468" spans="2:23" ht="13.5" customHeight="1">
      <c r="B468" s="15"/>
      <c r="C468" s="15"/>
      <c r="D468" s="15"/>
      <c r="E468" s="15"/>
      <c r="F468" s="15"/>
      <c r="G468" s="15"/>
      <c r="O468" s="14"/>
      <c r="P468" s="14"/>
      <c r="Q468" s="14"/>
      <c r="R468" s="14"/>
    </row>
    <row r="469" spans="2:23" ht="12" customHeight="1"/>
    <row r="470" spans="2:23" ht="13.5" customHeight="1"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</row>
    <row r="471" spans="2:23" ht="12.75" customHeight="1">
      <c r="C471" s="23"/>
      <c r="D471" s="23"/>
      <c r="E471" s="23"/>
      <c r="G471" s="24"/>
      <c r="H471" s="24"/>
      <c r="I471" s="24"/>
      <c r="K471" s="4"/>
      <c r="R471" s="25"/>
      <c r="S471" s="25"/>
      <c r="T471" s="25"/>
    </row>
    <row r="472" spans="2:23" ht="12" customHeight="1"/>
  </sheetData>
  <mergeCells count="1376">
    <mergeCell ref="O114:R114"/>
    <mergeCell ref="B114:G114"/>
    <mergeCell ref="B116:D116"/>
    <mergeCell ref="O116:R116"/>
    <mergeCell ref="T116:W116"/>
    <mergeCell ref="B115:C115"/>
    <mergeCell ref="E115:M115"/>
    <mergeCell ref="B117:D117"/>
    <mergeCell ref="O117:R117"/>
    <mergeCell ref="T117:W117"/>
    <mergeCell ref="B118:D118"/>
    <mergeCell ref="O118:R118"/>
    <mergeCell ref="B464:D464"/>
    <mergeCell ref="C470:U470"/>
    <mergeCell ref="C471:E471"/>
    <mergeCell ref="G471:I471"/>
    <mergeCell ref="R471:T471"/>
    <mergeCell ref="B20:D20"/>
    <mergeCell ref="O20:R20"/>
    <mergeCell ref="T20:W20"/>
    <mergeCell ref="B21:D21"/>
    <mergeCell ref="O21:R21"/>
    <mergeCell ref="T21:W21"/>
    <mergeCell ref="B22:D22"/>
    <mergeCell ref="O22:R22"/>
    <mergeCell ref="T22:W22"/>
    <mergeCell ref="B23:D23"/>
    <mergeCell ref="O23:R23"/>
    <mergeCell ref="B372:D372"/>
    <mergeCell ref="B368:D368"/>
    <mergeCell ref="B371:D371"/>
    <mergeCell ref="O28:R28"/>
    <mergeCell ref="T28:W28"/>
    <mergeCell ref="E386:M386"/>
    <mergeCell ref="B386:C386"/>
    <mergeCell ref="B104:D104"/>
    <mergeCell ref="O104:R104"/>
    <mergeCell ref="T104:W104"/>
    <mergeCell ref="B105:D105"/>
    <mergeCell ref="O105:R105"/>
    <mergeCell ref="T105:W105"/>
    <mergeCell ref="B106:D106"/>
    <mergeCell ref="O106:R106"/>
    <mergeCell ref="T106:W106"/>
    <mergeCell ref="B14:D14"/>
    <mergeCell ref="O14:R14"/>
    <mergeCell ref="T14:W14"/>
    <mergeCell ref="B15:D15"/>
    <mergeCell ref="O15:R15"/>
    <mergeCell ref="T15:W15"/>
    <mergeCell ref="B344:D344"/>
    <mergeCell ref="O344:R344"/>
    <mergeCell ref="T344:W344"/>
    <mergeCell ref="B369:D369"/>
    <mergeCell ref="T369:W369"/>
    <mergeCell ref="B370:D370"/>
    <mergeCell ref="O370:R370"/>
    <mergeCell ref="T370:W370"/>
    <mergeCell ref="T305:W305"/>
    <mergeCell ref="T23:W23"/>
    <mergeCell ref="B24:D24"/>
    <mergeCell ref="O24:R24"/>
    <mergeCell ref="T24:W24"/>
    <mergeCell ref="B25:D25"/>
    <mergeCell ref="O25:R25"/>
    <mergeCell ref="T25:W25"/>
    <mergeCell ref="B26:D26"/>
    <mergeCell ref="O26:R26"/>
    <mergeCell ref="T26:W26"/>
    <mergeCell ref="B27:D27"/>
    <mergeCell ref="O27:R27"/>
    <mergeCell ref="T27:W27"/>
    <mergeCell ref="B28:D28"/>
    <mergeCell ref="B107:D107"/>
    <mergeCell ref="O107:R107"/>
    <mergeCell ref="T107:W107"/>
    <mergeCell ref="I2:V2"/>
    <mergeCell ref="M3:O3"/>
    <mergeCell ref="Q3:V3"/>
    <mergeCell ref="M4:O4"/>
    <mergeCell ref="Q4:V4"/>
    <mergeCell ref="B7:V7"/>
    <mergeCell ref="B16:D16"/>
    <mergeCell ref="O16:R16"/>
    <mergeCell ref="T16:W16"/>
    <mergeCell ref="B17:D17"/>
    <mergeCell ref="O17:R17"/>
    <mergeCell ref="T17:W17"/>
    <mergeCell ref="B18:D18"/>
    <mergeCell ref="O18:R18"/>
    <mergeCell ref="T18:W18"/>
    <mergeCell ref="B19:D19"/>
    <mergeCell ref="O19:R19"/>
    <mergeCell ref="T19:W19"/>
    <mergeCell ref="B12:D12"/>
    <mergeCell ref="B11:D11"/>
    <mergeCell ref="B10:C10"/>
    <mergeCell ref="B9:G9"/>
    <mergeCell ref="T12:W12"/>
    <mergeCell ref="O12:R12"/>
    <mergeCell ref="T11:W11"/>
    <mergeCell ref="O11:R11"/>
    <mergeCell ref="S9:W9"/>
    <mergeCell ref="N9:R9"/>
    <mergeCell ref="E10:M10"/>
    <mergeCell ref="B13:D13"/>
    <mergeCell ref="O13:R13"/>
    <mergeCell ref="T13:W13"/>
    <mergeCell ref="B29:D29"/>
    <mergeCell ref="O29:R29"/>
    <mergeCell ref="T29:W29"/>
    <mergeCell ref="B30:D30"/>
    <mergeCell ref="O30:R30"/>
    <mergeCell ref="T30:W30"/>
    <mergeCell ref="B31:D31"/>
    <mergeCell ref="O31:R31"/>
    <mergeCell ref="T31:W31"/>
    <mergeCell ref="B32:D32"/>
    <mergeCell ref="O32:R32"/>
    <mergeCell ref="T32:W32"/>
    <mergeCell ref="B33:D33"/>
    <mergeCell ref="O33:R33"/>
    <mergeCell ref="T33:W33"/>
    <mergeCell ref="B34:D34"/>
    <mergeCell ref="O34:R34"/>
    <mergeCell ref="T34:W34"/>
    <mergeCell ref="B35:D35"/>
    <mergeCell ref="O35:R35"/>
    <mergeCell ref="T35:W35"/>
    <mergeCell ref="B36:D36"/>
    <mergeCell ref="O36:R36"/>
    <mergeCell ref="T36:W36"/>
    <mergeCell ref="B37:D37"/>
    <mergeCell ref="O37:R37"/>
    <mergeCell ref="T37:W37"/>
    <mergeCell ref="B38:D38"/>
    <mergeCell ref="O38:R38"/>
    <mergeCell ref="T38:W38"/>
    <mergeCell ref="B39:D39"/>
    <mergeCell ref="O39:R39"/>
    <mergeCell ref="T39:W39"/>
    <mergeCell ref="B40:D40"/>
    <mergeCell ref="O40:R40"/>
    <mergeCell ref="T40:W40"/>
    <mergeCell ref="B41:D41"/>
    <mergeCell ref="O41:R41"/>
    <mergeCell ref="T41:W41"/>
    <mergeCell ref="B42:D42"/>
    <mergeCell ref="O42:R42"/>
    <mergeCell ref="T42:W42"/>
    <mergeCell ref="B43:D43"/>
    <mergeCell ref="O43:R43"/>
    <mergeCell ref="T43:W43"/>
    <mergeCell ref="B44:D44"/>
    <mergeCell ref="O44:R44"/>
    <mergeCell ref="T44:W44"/>
    <mergeCell ref="B45:D45"/>
    <mergeCell ref="O45:R45"/>
    <mergeCell ref="T45:W45"/>
    <mergeCell ref="B46:D46"/>
    <mergeCell ref="O46:R46"/>
    <mergeCell ref="T46:W46"/>
    <mergeCell ref="B47:D47"/>
    <mergeCell ref="O47:R47"/>
    <mergeCell ref="T47:W47"/>
    <mergeCell ref="B48:D48"/>
    <mergeCell ref="O48:R48"/>
    <mergeCell ref="T48:W48"/>
    <mergeCell ref="B49:D49"/>
    <mergeCell ref="O49:R49"/>
    <mergeCell ref="T49:W49"/>
    <mergeCell ref="B50:D50"/>
    <mergeCell ref="O50:R50"/>
    <mergeCell ref="T50:W50"/>
    <mergeCell ref="B51:D51"/>
    <mergeCell ref="O51:R51"/>
    <mergeCell ref="T51:W51"/>
    <mergeCell ref="B52:D52"/>
    <mergeCell ref="O52:R52"/>
    <mergeCell ref="T52:W52"/>
    <mergeCell ref="B53:D53"/>
    <mergeCell ref="O53:R53"/>
    <mergeCell ref="T53:W53"/>
    <mergeCell ref="B54:D54"/>
    <mergeCell ref="O54:R54"/>
    <mergeCell ref="T54:W54"/>
    <mergeCell ref="B55:D55"/>
    <mergeCell ref="O55:R55"/>
    <mergeCell ref="T55:W55"/>
    <mergeCell ref="B56:D56"/>
    <mergeCell ref="O56:R56"/>
    <mergeCell ref="T56:W56"/>
    <mergeCell ref="B57:D57"/>
    <mergeCell ref="O57:R57"/>
    <mergeCell ref="T57:W57"/>
    <mergeCell ref="B58:D58"/>
    <mergeCell ref="O58:R58"/>
    <mergeCell ref="T58:W58"/>
    <mergeCell ref="B59:D59"/>
    <mergeCell ref="O59:R59"/>
    <mergeCell ref="T59:W59"/>
    <mergeCell ref="B60:D60"/>
    <mergeCell ref="O60:R60"/>
    <mergeCell ref="T60:W60"/>
    <mergeCell ref="B61:D61"/>
    <mergeCell ref="O61:R61"/>
    <mergeCell ref="T61:W61"/>
    <mergeCell ref="B62:D62"/>
    <mergeCell ref="O62:R62"/>
    <mergeCell ref="T62:W62"/>
    <mergeCell ref="B63:D63"/>
    <mergeCell ref="O63:R63"/>
    <mergeCell ref="T63:W63"/>
    <mergeCell ref="B64:D64"/>
    <mergeCell ref="O64:R64"/>
    <mergeCell ref="T64:W64"/>
    <mergeCell ref="B65:D65"/>
    <mergeCell ref="O65:R65"/>
    <mergeCell ref="T65:W65"/>
    <mergeCell ref="B66:D66"/>
    <mergeCell ref="O66:R66"/>
    <mergeCell ref="T66:W66"/>
    <mergeCell ref="B67:D67"/>
    <mergeCell ref="O67:R67"/>
    <mergeCell ref="T67:W67"/>
    <mergeCell ref="B68:D68"/>
    <mergeCell ref="O68:R68"/>
    <mergeCell ref="T68:W68"/>
    <mergeCell ref="B69:D69"/>
    <mergeCell ref="O69:R69"/>
    <mergeCell ref="T69:W69"/>
    <mergeCell ref="B70:D70"/>
    <mergeCell ref="O70:R70"/>
    <mergeCell ref="T70:W70"/>
    <mergeCell ref="B71:D71"/>
    <mergeCell ref="O71:R71"/>
    <mergeCell ref="T71:W71"/>
    <mergeCell ref="B72:D72"/>
    <mergeCell ref="O72:R72"/>
    <mergeCell ref="T72:W72"/>
    <mergeCell ref="B73:D73"/>
    <mergeCell ref="O73:R73"/>
    <mergeCell ref="T73:W73"/>
    <mergeCell ref="B74:D74"/>
    <mergeCell ref="O74:R74"/>
    <mergeCell ref="T74:W74"/>
    <mergeCell ref="B75:D75"/>
    <mergeCell ref="O75:R75"/>
    <mergeCell ref="T75:W75"/>
    <mergeCell ref="B76:D76"/>
    <mergeCell ref="O76:R76"/>
    <mergeCell ref="T76:W76"/>
    <mergeCell ref="B77:D77"/>
    <mergeCell ref="O77:R77"/>
    <mergeCell ref="T77:W77"/>
    <mergeCell ref="B78:D78"/>
    <mergeCell ref="O78:R78"/>
    <mergeCell ref="T78:W78"/>
    <mergeCell ref="B79:D79"/>
    <mergeCell ref="O79:R79"/>
    <mergeCell ref="T79:W79"/>
    <mergeCell ref="B80:D80"/>
    <mergeCell ref="O80:R80"/>
    <mergeCell ref="T80:W80"/>
    <mergeCell ref="B81:D81"/>
    <mergeCell ref="O81:R81"/>
    <mergeCell ref="T81:W81"/>
    <mergeCell ref="B82:D82"/>
    <mergeCell ref="O82:R82"/>
    <mergeCell ref="T82:W82"/>
    <mergeCell ref="B83:D83"/>
    <mergeCell ref="O83:R83"/>
    <mergeCell ref="T83:W83"/>
    <mergeCell ref="B84:D84"/>
    <mergeCell ref="O84:R84"/>
    <mergeCell ref="T84:W84"/>
    <mergeCell ref="B85:D85"/>
    <mergeCell ref="O85:R85"/>
    <mergeCell ref="T85:W85"/>
    <mergeCell ref="B86:D86"/>
    <mergeCell ref="O86:R86"/>
    <mergeCell ref="T86:W86"/>
    <mergeCell ref="B87:D87"/>
    <mergeCell ref="O87:R87"/>
    <mergeCell ref="T87:W87"/>
    <mergeCell ref="B88:D88"/>
    <mergeCell ref="O88:R88"/>
    <mergeCell ref="T88:W88"/>
    <mergeCell ref="B89:D89"/>
    <mergeCell ref="O89:R89"/>
    <mergeCell ref="T89:W89"/>
    <mergeCell ref="O90:R90"/>
    <mergeCell ref="B92:D92"/>
    <mergeCell ref="O92:R92"/>
    <mergeCell ref="B90:D90"/>
    <mergeCell ref="T92:W92"/>
    <mergeCell ref="B93:D93"/>
    <mergeCell ref="O93:R93"/>
    <mergeCell ref="T93:W93"/>
    <mergeCell ref="B94:D94"/>
    <mergeCell ref="O94:R94"/>
    <mergeCell ref="T94:W94"/>
    <mergeCell ref="T90:W90"/>
    <mergeCell ref="B91:D91"/>
    <mergeCell ref="O91:R91"/>
    <mergeCell ref="T91:W91"/>
    <mergeCell ref="B95:D95"/>
    <mergeCell ref="O95:R95"/>
    <mergeCell ref="T95:W95"/>
    <mergeCell ref="B96:D96"/>
    <mergeCell ref="O96:R96"/>
    <mergeCell ref="T96:W96"/>
    <mergeCell ref="O97:R97"/>
    <mergeCell ref="B98:G98"/>
    <mergeCell ref="O98:R98"/>
    <mergeCell ref="B99:C99"/>
    <mergeCell ref="E99:M99"/>
    <mergeCell ref="O100:R100"/>
    <mergeCell ref="B102:D102"/>
    <mergeCell ref="O102:R102"/>
    <mergeCell ref="T102:W102"/>
    <mergeCell ref="B100:D100"/>
    <mergeCell ref="T100:W100"/>
    <mergeCell ref="B97:D97"/>
    <mergeCell ref="T97:W97"/>
    <mergeCell ref="B103:D103"/>
    <mergeCell ref="O103:R103"/>
    <mergeCell ref="T103:W103"/>
    <mergeCell ref="B101:D101"/>
    <mergeCell ref="O101:R101"/>
    <mergeCell ref="T101:W101"/>
    <mergeCell ref="B108:D108"/>
    <mergeCell ref="O108:R108"/>
    <mergeCell ref="T108:W108"/>
    <mergeCell ref="B109:D109"/>
    <mergeCell ref="O109:R109"/>
    <mergeCell ref="T109:W109"/>
    <mergeCell ref="B110:D110"/>
    <mergeCell ref="O110:R110"/>
    <mergeCell ref="T110:W110"/>
    <mergeCell ref="O111:R111"/>
    <mergeCell ref="B113:D113"/>
    <mergeCell ref="O113:R113"/>
    <mergeCell ref="T113:W113"/>
    <mergeCell ref="B111:G111"/>
    <mergeCell ref="B112:C112"/>
    <mergeCell ref="E112:M112"/>
    <mergeCell ref="T118:W118"/>
    <mergeCell ref="B119:D119"/>
    <mergeCell ref="O119:R119"/>
    <mergeCell ref="T119:W119"/>
    <mergeCell ref="B120:D120"/>
    <mergeCell ref="O120:R120"/>
    <mergeCell ref="T120:W120"/>
    <mergeCell ref="B121:D121"/>
    <mergeCell ref="O121:R121"/>
    <mergeCell ref="T121:W121"/>
    <mergeCell ref="B122:D122"/>
    <mergeCell ref="O122:R122"/>
    <mergeCell ref="T122:W122"/>
    <mergeCell ref="B123:D123"/>
    <mergeCell ref="O123:R123"/>
    <mergeCell ref="T123:W123"/>
    <mergeCell ref="B124:D124"/>
    <mergeCell ref="O124:R124"/>
    <mergeCell ref="T124:W124"/>
    <mergeCell ref="B125:D125"/>
    <mergeCell ref="O125:R125"/>
    <mergeCell ref="T125:W125"/>
    <mergeCell ref="B126:D126"/>
    <mergeCell ref="O126:R126"/>
    <mergeCell ref="T126:W126"/>
    <mergeCell ref="B127:D127"/>
    <mergeCell ref="O127:R127"/>
    <mergeCell ref="T127:W127"/>
    <mergeCell ref="B128:D128"/>
    <mergeCell ref="O128:R128"/>
    <mergeCell ref="T128:W128"/>
    <mergeCell ref="B129:D129"/>
    <mergeCell ref="O129:R129"/>
    <mergeCell ref="T129:W129"/>
    <mergeCell ref="B130:D130"/>
    <mergeCell ref="O130:R130"/>
    <mergeCell ref="T130:W130"/>
    <mergeCell ref="B131:D131"/>
    <mergeCell ref="O131:R131"/>
    <mergeCell ref="T131:W131"/>
    <mergeCell ref="B132:D132"/>
    <mergeCell ref="O132:R132"/>
    <mergeCell ref="T132:W132"/>
    <mergeCell ref="B133:D133"/>
    <mergeCell ref="O133:R133"/>
    <mergeCell ref="T133:W133"/>
    <mergeCell ref="B134:D134"/>
    <mergeCell ref="O134:R134"/>
    <mergeCell ref="T134:W134"/>
    <mergeCell ref="B135:D135"/>
    <mergeCell ref="O135:R135"/>
    <mergeCell ref="T135:W135"/>
    <mergeCell ref="B136:D136"/>
    <mergeCell ref="O136:R136"/>
    <mergeCell ref="T136:W136"/>
    <mergeCell ref="B137:D137"/>
    <mergeCell ref="O137:R137"/>
    <mergeCell ref="T137:W137"/>
    <mergeCell ref="B138:D138"/>
    <mergeCell ref="O138:R138"/>
    <mergeCell ref="T138:W138"/>
    <mergeCell ref="B139:D139"/>
    <mergeCell ref="O139:R139"/>
    <mergeCell ref="T139:W139"/>
    <mergeCell ref="B140:D140"/>
    <mergeCell ref="O140:R140"/>
    <mergeCell ref="T140:W140"/>
    <mergeCell ref="B141:D141"/>
    <mergeCell ref="O141:R141"/>
    <mergeCell ref="T141:W141"/>
    <mergeCell ref="B142:D142"/>
    <mergeCell ref="O142:R142"/>
    <mergeCell ref="T142:W142"/>
    <mergeCell ref="B143:D143"/>
    <mergeCell ref="O143:R143"/>
    <mergeCell ref="T143:W143"/>
    <mergeCell ref="B144:D144"/>
    <mergeCell ref="O144:R144"/>
    <mergeCell ref="T144:W144"/>
    <mergeCell ref="B145:D145"/>
    <mergeCell ref="O145:R145"/>
    <mergeCell ref="T145:W145"/>
    <mergeCell ref="B146:D146"/>
    <mergeCell ref="O146:R146"/>
    <mergeCell ref="T146:W146"/>
    <mergeCell ref="B147:D147"/>
    <mergeCell ref="O147:R147"/>
    <mergeCell ref="T147:W147"/>
    <mergeCell ref="B148:D148"/>
    <mergeCell ref="O148:R148"/>
    <mergeCell ref="T148:W148"/>
    <mergeCell ref="B149:D149"/>
    <mergeCell ref="O149:R149"/>
    <mergeCell ref="T149:W149"/>
    <mergeCell ref="B150:D150"/>
    <mergeCell ref="O150:R150"/>
    <mergeCell ref="T150:W150"/>
    <mergeCell ref="B151:D151"/>
    <mergeCell ref="O151:R151"/>
    <mergeCell ref="T151:W151"/>
    <mergeCell ref="B152:D152"/>
    <mergeCell ref="O152:R152"/>
    <mergeCell ref="T152:W152"/>
    <mergeCell ref="B153:D153"/>
    <mergeCell ref="O153:R153"/>
    <mergeCell ref="T153:W153"/>
    <mergeCell ref="B154:D154"/>
    <mergeCell ref="O154:R154"/>
    <mergeCell ref="T154:W154"/>
    <mergeCell ref="B155:D155"/>
    <mergeCell ref="O155:R155"/>
    <mergeCell ref="T155:W155"/>
    <mergeCell ref="B156:D156"/>
    <mergeCell ref="O156:R156"/>
    <mergeCell ref="T156:W156"/>
    <mergeCell ref="B157:D157"/>
    <mergeCell ref="O157:R157"/>
    <mergeCell ref="T157:W157"/>
    <mergeCell ref="B158:D158"/>
    <mergeCell ref="O158:R158"/>
    <mergeCell ref="T158:W158"/>
    <mergeCell ref="B159:D159"/>
    <mergeCell ref="O159:R159"/>
    <mergeCell ref="T159:W159"/>
    <mergeCell ref="B160:D160"/>
    <mergeCell ref="O160:R160"/>
    <mergeCell ref="T160:W160"/>
    <mergeCell ref="B161:D161"/>
    <mergeCell ref="O161:R161"/>
    <mergeCell ref="T161:W161"/>
    <mergeCell ref="B162:D162"/>
    <mergeCell ref="O162:R162"/>
    <mergeCell ref="T162:W162"/>
    <mergeCell ref="B163:D163"/>
    <mergeCell ref="O163:R163"/>
    <mergeCell ref="T163:W163"/>
    <mergeCell ref="B164:D164"/>
    <mergeCell ref="O164:R164"/>
    <mergeCell ref="T164:W164"/>
    <mergeCell ref="B165:D165"/>
    <mergeCell ref="O165:R165"/>
    <mergeCell ref="T165:W165"/>
    <mergeCell ref="B166:D166"/>
    <mergeCell ref="O166:R166"/>
    <mergeCell ref="T166:W166"/>
    <mergeCell ref="B167:D167"/>
    <mergeCell ref="O167:R167"/>
    <mergeCell ref="T167:W167"/>
    <mergeCell ref="B168:D168"/>
    <mergeCell ref="O168:R168"/>
    <mergeCell ref="T168:W168"/>
    <mergeCell ref="B169:D169"/>
    <mergeCell ref="O169:R169"/>
    <mergeCell ref="T169:W169"/>
    <mergeCell ref="B170:D170"/>
    <mergeCell ref="O170:R170"/>
    <mergeCell ref="T170:W170"/>
    <mergeCell ref="B171:D171"/>
    <mergeCell ref="O171:R171"/>
    <mergeCell ref="T171:W171"/>
    <mergeCell ref="B172:D172"/>
    <mergeCell ref="O172:R172"/>
    <mergeCell ref="T172:W172"/>
    <mergeCell ref="B173:D173"/>
    <mergeCell ref="O173:R173"/>
    <mergeCell ref="T173:W173"/>
    <mergeCell ref="B174:D174"/>
    <mergeCell ref="O174:R174"/>
    <mergeCell ref="T174:W174"/>
    <mergeCell ref="B175:D175"/>
    <mergeCell ref="O175:R175"/>
    <mergeCell ref="T175:W175"/>
    <mergeCell ref="B176:D176"/>
    <mergeCell ref="O176:R176"/>
    <mergeCell ref="T176:W176"/>
    <mergeCell ref="B177:D177"/>
    <mergeCell ref="O177:R177"/>
    <mergeCell ref="T177:W177"/>
    <mergeCell ref="B178:D178"/>
    <mergeCell ref="O178:R178"/>
    <mergeCell ref="T178:W178"/>
    <mergeCell ref="B179:D179"/>
    <mergeCell ref="O179:R179"/>
    <mergeCell ref="T179:W179"/>
    <mergeCell ref="B180:D180"/>
    <mergeCell ref="O180:R180"/>
    <mergeCell ref="T180:W180"/>
    <mergeCell ref="B181:D181"/>
    <mergeCell ref="O181:R181"/>
    <mergeCell ref="T181:W181"/>
    <mergeCell ref="B182:D182"/>
    <mergeCell ref="O182:R182"/>
    <mergeCell ref="T182:W182"/>
    <mergeCell ref="B183:D183"/>
    <mergeCell ref="O183:R183"/>
    <mergeCell ref="T183:W183"/>
    <mergeCell ref="B184:D184"/>
    <mergeCell ref="O184:R184"/>
    <mergeCell ref="T184:W184"/>
    <mergeCell ref="B185:D185"/>
    <mergeCell ref="O185:R185"/>
    <mergeCell ref="T185:W185"/>
    <mergeCell ref="B186:D186"/>
    <mergeCell ref="O186:R186"/>
    <mergeCell ref="T186:W186"/>
    <mergeCell ref="B187:D187"/>
    <mergeCell ref="O187:R187"/>
    <mergeCell ref="T187:W187"/>
    <mergeCell ref="B188:D188"/>
    <mergeCell ref="O188:R188"/>
    <mergeCell ref="T188:W188"/>
    <mergeCell ref="B189:D189"/>
    <mergeCell ref="O189:R189"/>
    <mergeCell ref="T189:W189"/>
    <mergeCell ref="B190:D190"/>
    <mergeCell ref="O190:R190"/>
    <mergeCell ref="T190:W190"/>
    <mergeCell ref="B191:D191"/>
    <mergeCell ref="O191:R191"/>
    <mergeCell ref="T191:W191"/>
    <mergeCell ref="B192:D192"/>
    <mergeCell ref="O192:R192"/>
    <mergeCell ref="T192:W192"/>
    <mergeCell ref="B193:D193"/>
    <mergeCell ref="O193:R193"/>
    <mergeCell ref="T193:W193"/>
    <mergeCell ref="B194:D194"/>
    <mergeCell ref="O194:R194"/>
    <mergeCell ref="T194:W194"/>
    <mergeCell ref="B195:D195"/>
    <mergeCell ref="O195:R195"/>
    <mergeCell ref="T195:W195"/>
    <mergeCell ref="B196:D196"/>
    <mergeCell ref="O196:R196"/>
    <mergeCell ref="T196:W196"/>
    <mergeCell ref="B197:D197"/>
    <mergeCell ref="O197:R197"/>
    <mergeCell ref="T197:W197"/>
    <mergeCell ref="B198:D198"/>
    <mergeCell ref="O198:R198"/>
    <mergeCell ref="T198:W198"/>
    <mergeCell ref="B199:D199"/>
    <mergeCell ref="O199:R199"/>
    <mergeCell ref="T199:W199"/>
    <mergeCell ref="B200:D200"/>
    <mergeCell ref="O200:R200"/>
    <mergeCell ref="T200:W200"/>
    <mergeCell ref="B201:D201"/>
    <mergeCell ref="O201:R201"/>
    <mergeCell ref="T201:W201"/>
    <mergeCell ref="B202:D202"/>
    <mergeCell ref="O202:R202"/>
    <mergeCell ref="T202:W202"/>
    <mergeCell ref="B203:D203"/>
    <mergeCell ref="O203:R203"/>
    <mergeCell ref="T203:W203"/>
    <mergeCell ref="B204:D204"/>
    <mergeCell ref="O204:R204"/>
    <mergeCell ref="T204:W204"/>
    <mergeCell ref="B205:D205"/>
    <mergeCell ref="O205:R205"/>
    <mergeCell ref="T205:W205"/>
    <mergeCell ref="B206:D206"/>
    <mergeCell ref="O206:R206"/>
    <mergeCell ref="T206:W206"/>
    <mergeCell ref="B207:D207"/>
    <mergeCell ref="O207:R207"/>
    <mergeCell ref="T207:W207"/>
    <mergeCell ref="B208:D208"/>
    <mergeCell ref="O208:R208"/>
    <mergeCell ref="T208:W208"/>
    <mergeCell ref="B209:D209"/>
    <mergeCell ref="O209:R209"/>
    <mergeCell ref="T209:W209"/>
    <mergeCell ref="B210:D210"/>
    <mergeCell ref="O210:R210"/>
    <mergeCell ref="T210:W210"/>
    <mergeCell ref="B211:D211"/>
    <mergeCell ref="O211:R211"/>
    <mergeCell ref="T211:W211"/>
    <mergeCell ref="B212:D212"/>
    <mergeCell ref="O212:R212"/>
    <mergeCell ref="T212:W212"/>
    <mergeCell ref="B213:D213"/>
    <mergeCell ref="O213:R213"/>
    <mergeCell ref="T213:W213"/>
    <mergeCell ref="B214:D214"/>
    <mergeCell ref="O214:R214"/>
    <mergeCell ref="T214:W214"/>
    <mergeCell ref="B215:D215"/>
    <mergeCell ref="O215:R215"/>
    <mergeCell ref="T215:W215"/>
    <mergeCell ref="B216:D216"/>
    <mergeCell ref="O216:R216"/>
    <mergeCell ref="T216:W216"/>
    <mergeCell ref="B217:D217"/>
    <mergeCell ref="O217:R217"/>
    <mergeCell ref="T217:W217"/>
    <mergeCell ref="B218:D218"/>
    <mergeCell ref="O218:R218"/>
    <mergeCell ref="T218:W218"/>
    <mergeCell ref="B219:D219"/>
    <mergeCell ref="O219:R219"/>
    <mergeCell ref="T219:W219"/>
    <mergeCell ref="B220:D220"/>
    <mergeCell ref="O220:R220"/>
    <mergeCell ref="T220:W220"/>
    <mergeCell ref="B221:D221"/>
    <mergeCell ref="O221:R221"/>
    <mergeCell ref="T221:W221"/>
    <mergeCell ref="B222:D222"/>
    <mergeCell ref="O222:R222"/>
    <mergeCell ref="T222:W222"/>
    <mergeCell ref="B223:D223"/>
    <mergeCell ref="O223:R223"/>
    <mergeCell ref="T223:W223"/>
    <mergeCell ref="B224:D224"/>
    <mergeCell ref="O224:R224"/>
    <mergeCell ref="T224:W224"/>
    <mergeCell ref="B225:D225"/>
    <mergeCell ref="O225:R225"/>
    <mergeCell ref="T225:W225"/>
    <mergeCell ref="B226:D226"/>
    <mergeCell ref="O226:R226"/>
    <mergeCell ref="T226:W226"/>
    <mergeCell ref="B227:D227"/>
    <mergeCell ref="O227:R227"/>
    <mergeCell ref="T227:W227"/>
    <mergeCell ref="B228:D228"/>
    <mergeCell ref="O228:R228"/>
    <mergeCell ref="T228:W228"/>
    <mergeCell ref="B229:D229"/>
    <mergeCell ref="O229:R229"/>
    <mergeCell ref="T229:W229"/>
    <mergeCell ref="B230:D230"/>
    <mergeCell ref="O230:R230"/>
    <mergeCell ref="T230:W230"/>
    <mergeCell ref="B231:D231"/>
    <mergeCell ref="O231:R231"/>
    <mergeCell ref="T231:W231"/>
    <mergeCell ref="B232:D232"/>
    <mergeCell ref="O232:R232"/>
    <mergeCell ref="T232:W232"/>
    <mergeCell ref="B233:D233"/>
    <mergeCell ref="O233:R233"/>
    <mergeCell ref="T233:W233"/>
    <mergeCell ref="B234:D234"/>
    <mergeCell ref="O234:R234"/>
    <mergeCell ref="T234:W234"/>
    <mergeCell ref="B235:D235"/>
    <mergeCell ref="O235:R235"/>
    <mergeCell ref="T235:W235"/>
    <mergeCell ref="B236:D236"/>
    <mergeCell ref="O236:R236"/>
    <mergeCell ref="T236:W236"/>
    <mergeCell ref="B237:D237"/>
    <mergeCell ref="O237:R237"/>
    <mergeCell ref="T237:W237"/>
    <mergeCell ref="B238:D238"/>
    <mergeCell ref="O238:R238"/>
    <mergeCell ref="T238:W238"/>
    <mergeCell ref="B239:D239"/>
    <mergeCell ref="O239:R239"/>
    <mergeCell ref="T239:W239"/>
    <mergeCell ref="B240:D240"/>
    <mergeCell ref="O240:R240"/>
    <mergeCell ref="T240:W240"/>
    <mergeCell ref="B241:D241"/>
    <mergeCell ref="O241:R241"/>
    <mergeCell ref="T241:W241"/>
    <mergeCell ref="B242:D242"/>
    <mergeCell ref="O242:R242"/>
    <mergeCell ref="T242:W242"/>
    <mergeCell ref="B243:D243"/>
    <mergeCell ref="O243:R243"/>
    <mergeCell ref="T243:W243"/>
    <mergeCell ref="B244:D244"/>
    <mergeCell ref="O244:R244"/>
    <mergeCell ref="T244:W244"/>
    <mergeCell ref="B245:D245"/>
    <mergeCell ref="O245:R245"/>
    <mergeCell ref="T245:W245"/>
    <mergeCell ref="B246:D246"/>
    <mergeCell ref="O246:R246"/>
    <mergeCell ref="T246:W246"/>
    <mergeCell ref="B247:D247"/>
    <mergeCell ref="O247:R247"/>
    <mergeCell ref="T247:W247"/>
    <mergeCell ref="B248:D248"/>
    <mergeCell ref="O248:R248"/>
    <mergeCell ref="T248:W248"/>
    <mergeCell ref="B249:D249"/>
    <mergeCell ref="O249:R249"/>
    <mergeCell ref="T249:W249"/>
    <mergeCell ref="B250:D250"/>
    <mergeCell ref="O250:R250"/>
    <mergeCell ref="T250:W250"/>
    <mergeCell ref="B251:D251"/>
    <mergeCell ref="O251:R251"/>
    <mergeCell ref="T251:W251"/>
    <mergeCell ref="B252:D252"/>
    <mergeCell ref="O252:R252"/>
    <mergeCell ref="T252:W252"/>
    <mergeCell ref="B253:D253"/>
    <mergeCell ref="O253:R253"/>
    <mergeCell ref="T253:W253"/>
    <mergeCell ref="B254:D254"/>
    <mergeCell ref="O254:R254"/>
    <mergeCell ref="T254:W254"/>
    <mergeCell ref="B255:D255"/>
    <mergeCell ref="O255:R255"/>
    <mergeCell ref="T255:W255"/>
    <mergeCell ref="B256:D256"/>
    <mergeCell ref="O256:R256"/>
    <mergeCell ref="T256:W256"/>
    <mergeCell ref="B257:D257"/>
    <mergeCell ref="O257:R257"/>
    <mergeCell ref="T257:W257"/>
    <mergeCell ref="B258:D258"/>
    <mergeCell ref="O258:R258"/>
    <mergeCell ref="T258:W258"/>
    <mergeCell ref="B259:D259"/>
    <mergeCell ref="O259:R259"/>
    <mergeCell ref="T259:W259"/>
    <mergeCell ref="B260:D260"/>
    <mergeCell ref="O260:R260"/>
    <mergeCell ref="T260:W260"/>
    <mergeCell ref="B261:D261"/>
    <mergeCell ref="O261:R261"/>
    <mergeCell ref="T261:W261"/>
    <mergeCell ref="B262:D262"/>
    <mergeCell ref="O262:R262"/>
    <mergeCell ref="T262:W262"/>
    <mergeCell ref="B263:D263"/>
    <mergeCell ref="O263:R263"/>
    <mergeCell ref="T263:W263"/>
    <mergeCell ref="B264:D264"/>
    <mergeCell ref="O264:R264"/>
    <mergeCell ref="T264:W264"/>
    <mergeCell ref="B265:D265"/>
    <mergeCell ref="O265:R265"/>
    <mergeCell ref="T265:W265"/>
    <mergeCell ref="B266:D266"/>
    <mergeCell ref="O266:R266"/>
    <mergeCell ref="T266:W266"/>
    <mergeCell ref="B267:D267"/>
    <mergeCell ref="O267:R267"/>
    <mergeCell ref="T267:W267"/>
    <mergeCell ref="B268:D268"/>
    <mergeCell ref="O268:R268"/>
    <mergeCell ref="T268:W268"/>
    <mergeCell ref="B269:D269"/>
    <mergeCell ref="O269:R269"/>
    <mergeCell ref="T269:W269"/>
    <mergeCell ref="B270:D270"/>
    <mergeCell ref="O270:R270"/>
    <mergeCell ref="T270:W270"/>
    <mergeCell ref="B271:D271"/>
    <mergeCell ref="O271:R271"/>
    <mergeCell ref="T271:W271"/>
    <mergeCell ref="B272:D272"/>
    <mergeCell ref="O272:R272"/>
    <mergeCell ref="T272:W272"/>
    <mergeCell ref="B273:D273"/>
    <mergeCell ref="O273:R273"/>
    <mergeCell ref="T273:W273"/>
    <mergeCell ref="B274:D274"/>
    <mergeCell ref="O274:R274"/>
    <mergeCell ref="T274:W274"/>
    <mergeCell ref="B275:D275"/>
    <mergeCell ref="O275:R275"/>
    <mergeCell ref="T275:W275"/>
    <mergeCell ref="B276:D276"/>
    <mergeCell ref="O276:R276"/>
    <mergeCell ref="T276:W276"/>
    <mergeCell ref="B277:D277"/>
    <mergeCell ref="O277:R277"/>
    <mergeCell ref="T277:W277"/>
    <mergeCell ref="B278:D278"/>
    <mergeCell ref="O278:R278"/>
    <mergeCell ref="T278:W278"/>
    <mergeCell ref="B279:D279"/>
    <mergeCell ref="O279:R279"/>
    <mergeCell ref="T279:W279"/>
    <mergeCell ref="B280:D280"/>
    <mergeCell ref="O280:R280"/>
    <mergeCell ref="T280:W280"/>
    <mergeCell ref="B281:D281"/>
    <mergeCell ref="O281:R281"/>
    <mergeCell ref="T281:W281"/>
    <mergeCell ref="B282:D282"/>
    <mergeCell ref="O282:R282"/>
    <mergeCell ref="T282:W282"/>
    <mergeCell ref="B283:D283"/>
    <mergeCell ref="O283:R283"/>
    <mergeCell ref="T283:W283"/>
    <mergeCell ref="B284:D284"/>
    <mergeCell ref="O284:R284"/>
    <mergeCell ref="T284:W284"/>
    <mergeCell ref="B285:D285"/>
    <mergeCell ref="O285:R285"/>
    <mergeCell ref="T285:W285"/>
    <mergeCell ref="B286:D286"/>
    <mergeCell ref="O286:R286"/>
    <mergeCell ref="T286:W286"/>
    <mergeCell ref="B287:D287"/>
    <mergeCell ref="O287:R287"/>
    <mergeCell ref="T287:W287"/>
    <mergeCell ref="B288:D288"/>
    <mergeCell ref="O288:R288"/>
    <mergeCell ref="T288:W288"/>
    <mergeCell ref="B289:D289"/>
    <mergeCell ref="O289:R289"/>
    <mergeCell ref="T289:W289"/>
    <mergeCell ref="B290:D290"/>
    <mergeCell ref="O290:R290"/>
    <mergeCell ref="T290:W290"/>
    <mergeCell ref="B291:D291"/>
    <mergeCell ref="O291:R291"/>
    <mergeCell ref="T291:W291"/>
    <mergeCell ref="B292:D292"/>
    <mergeCell ref="O292:R292"/>
    <mergeCell ref="T292:W292"/>
    <mergeCell ref="B293:D293"/>
    <mergeCell ref="O293:R293"/>
    <mergeCell ref="T293:W293"/>
    <mergeCell ref="B294:D294"/>
    <mergeCell ref="O294:R294"/>
    <mergeCell ref="T294:W294"/>
    <mergeCell ref="B295:D295"/>
    <mergeCell ref="O295:R295"/>
    <mergeCell ref="T295:W295"/>
    <mergeCell ref="B296:D296"/>
    <mergeCell ref="O296:R296"/>
    <mergeCell ref="T296:W296"/>
    <mergeCell ref="B297:D297"/>
    <mergeCell ref="O297:R297"/>
    <mergeCell ref="T297:W297"/>
    <mergeCell ref="B298:D298"/>
    <mergeCell ref="O298:R298"/>
    <mergeCell ref="T298:W298"/>
    <mergeCell ref="B299:D299"/>
    <mergeCell ref="O299:R299"/>
    <mergeCell ref="T299:W299"/>
    <mergeCell ref="B300:D300"/>
    <mergeCell ref="O300:R300"/>
    <mergeCell ref="T300:W300"/>
    <mergeCell ref="B303:D303"/>
    <mergeCell ref="O303:R303"/>
    <mergeCell ref="T303:W303"/>
    <mergeCell ref="O304:R304"/>
    <mergeCell ref="B301:D301"/>
    <mergeCell ref="O301:R301"/>
    <mergeCell ref="T301:W301"/>
    <mergeCell ref="B302:D302"/>
    <mergeCell ref="O302:R302"/>
    <mergeCell ref="T302:W302"/>
    <mergeCell ref="T307:W307"/>
    <mergeCell ref="B308:D308"/>
    <mergeCell ref="O308:R308"/>
    <mergeCell ref="T308:W308"/>
    <mergeCell ref="O309:R309"/>
    <mergeCell ref="B312:D312"/>
    <mergeCell ref="O312:R312"/>
    <mergeCell ref="T312:W312"/>
    <mergeCell ref="B307:D307"/>
    <mergeCell ref="O307:R307"/>
    <mergeCell ref="B306:D306"/>
    <mergeCell ref="O306:R306"/>
    <mergeCell ref="T306:W306"/>
    <mergeCell ref="B304:D304"/>
    <mergeCell ref="T304:W304"/>
    <mergeCell ref="B305:D305"/>
    <mergeCell ref="O305:R305"/>
    <mergeCell ref="B311:D311"/>
    <mergeCell ref="O311:R311"/>
    <mergeCell ref="T311:W311"/>
    <mergeCell ref="B309:D309"/>
    <mergeCell ref="T309:W309"/>
    <mergeCell ref="B310:D310"/>
    <mergeCell ref="O310:R310"/>
    <mergeCell ref="T310:W310"/>
    <mergeCell ref="B313:D313"/>
    <mergeCell ref="O313:R313"/>
    <mergeCell ref="T313:W313"/>
    <mergeCell ref="B314:D314"/>
    <mergeCell ref="O314:R314"/>
    <mergeCell ref="T314:W314"/>
    <mergeCell ref="B315:D315"/>
    <mergeCell ref="O315:R315"/>
    <mergeCell ref="T315:W315"/>
    <mergeCell ref="B316:D316"/>
    <mergeCell ref="O316:R316"/>
    <mergeCell ref="T316:W316"/>
    <mergeCell ref="B317:D317"/>
    <mergeCell ref="O317:R317"/>
    <mergeCell ref="T317:W317"/>
    <mergeCell ref="B318:D318"/>
    <mergeCell ref="O318:R318"/>
    <mergeCell ref="T318:W318"/>
    <mergeCell ref="B319:D319"/>
    <mergeCell ref="O319:R319"/>
    <mergeCell ref="T319:W319"/>
    <mergeCell ref="B320:D320"/>
    <mergeCell ref="O320:R320"/>
    <mergeCell ref="T320:W320"/>
    <mergeCell ref="B321:D321"/>
    <mergeCell ref="O321:R321"/>
    <mergeCell ref="T321:W321"/>
    <mergeCell ref="B322:D322"/>
    <mergeCell ref="O322:R322"/>
    <mergeCell ref="T322:W322"/>
    <mergeCell ref="B323:D323"/>
    <mergeCell ref="O323:R323"/>
    <mergeCell ref="T323:W323"/>
    <mergeCell ref="B324:D324"/>
    <mergeCell ref="O324:R324"/>
    <mergeCell ref="T324:W324"/>
    <mergeCell ref="B325:D325"/>
    <mergeCell ref="O325:R325"/>
    <mergeCell ref="T325:W325"/>
    <mergeCell ref="B326:D326"/>
    <mergeCell ref="O326:R326"/>
    <mergeCell ref="T326:W326"/>
    <mergeCell ref="B327:D327"/>
    <mergeCell ref="O327:R327"/>
    <mergeCell ref="T327:W327"/>
    <mergeCell ref="B328:D328"/>
    <mergeCell ref="O328:R328"/>
    <mergeCell ref="T328:W328"/>
    <mergeCell ref="B329:D329"/>
    <mergeCell ref="O329:R329"/>
    <mergeCell ref="T329:W329"/>
    <mergeCell ref="B330:D330"/>
    <mergeCell ref="O330:R330"/>
    <mergeCell ref="T330:W330"/>
    <mergeCell ref="B331:D331"/>
    <mergeCell ref="O331:R331"/>
    <mergeCell ref="T331:W331"/>
    <mergeCell ref="B332:D332"/>
    <mergeCell ref="O332:R332"/>
    <mergeCell ref="T332:W332"/>
    <mergeCell ref="B333:D333"/>
    <mergeCell ref="O333:R333"/>
    <mergeCell ref="T333:W333"/>
    <mergeCell ref="B334:D334"/>
    <mergeCell ref="O334:R334"/>
    <mergeCell ref="T334:W334"/>
    <mergeCell ref="B335:D335"/>
    <mergeCell ref="O335:R335"/>
    <mergeCell ref="T335:W335"/>
    <mergeCell ref="B336:D336"/>
    <mergeCell ref="O336:R336"/>
    <mergeCell ref="T336:W336"/>
    <mergeCell ref="B340:D340"/>
    <mergeCell ref="O340:R340"/>
    <mergeCell ref="T340:W340"/>
    <mergeCell ref="B337:D337"/>
    <mergeCell ref="O337:R337"/>
    <mergeCell ref="T337:W337"/>
    <mergeCell ref="B338:D338"/>
    <mergeCell ref="O338:R338"/>
    <mergeCell ref="T338:W338"/>
    <mergeCell ref="B341:D341"/>
    <mergeCell ref="O341:R341"/>
    <mergeCell ref="T341:W341"/>
    <mergeCell ref="B342:D342"/>
    <mergeCell ref="O342:R342"/>
    <mergeCell ref="T342:W342"/>
    <mergeCell ref="B343:D343"/>
    <mergeCell ref="T343:W343"/>
    <mergeCell ref="O343:R343"/>
    <mergeCell ref="B339:D339"/>
    <mergeCell ref="O339:R339"/>
    <mergeCell ref="T339:W339"/>
    <mergeCell ref="B346:D346"/>
    <mergeCell ref="O346:R346"/>
    <mergeCell ref="T346:W346"/>
    <mergeCell ref="B347:D347"/>
    <mergeCell ref="O347:R347"/>
    <mergeCell ref="T347:W347"/>
    <mergeCell ref="B348:D348"/>
    <mergeCell ref="O348:R348"/>
    <mergeCell ref="T348:W348"/>
    <mergeCell ref="B349:D349"/>
    <mergeCell ref="O349:R349"/>
    <mergeCell ref="T349:W349"/>
    <mergeCell ref="B350:D350"/>
    <mergeCell ref="O350:R350"/>
    <mergeCell ref="T350:W350"/>
    <mergeCell ref="B351:D351"/>
    <mergeCell ref="O351:R351"/>
    <mergeCell ref="T351:W351"/>
    <mergeCell ref="B352:D352"/>
    <mergeCell ref="O352:R352"/>
    <mergeCell ref="T352:W352"/>
    <mergeCell ref="B353:D353"/>
    <mergeCell ref="O353:R353"/>
    <mergeCell ref="T353:W353"/>
    <mergeCell ref="B354:D354"/>
    <mergeCell ref="O354:R354"/>
    <mergeCell ref="T354:W354"/>
    <mergeCell ref="B355:D355"/>
    <mergeCell ref="O355:R355"/>
    <mergeCell ref="T355:W355"/>
    <mergeCell ref="B356:D356"/>
    <mergeCell ref="O356:R356"/>
    <mergeCell ref="T356:W356"/>
    <mergeCell ref="B357:D357"/>
    <mergeCell ref="O357:R357"/>
    <mergeCell ref="T357:W357"/>
    <mergeCell ref="B358:D358"/>
    <mergeCell ref="O358:R358"/>
    <mergeCell ref="T358:W358"/>
    <mergeCell ref="B359:D359"/>
    <mergeCell ref="O359:R359"/>
    <mergeCell ref="T359:W359"/>
    <mergeCell ref="B360:D360"/>
    <mergeCell ref="O360:R360"/>
    <mergeCell ref="T360:W360"/>
    <mergeCell ref="B361:D361"/>
    <mergeCell ref="O361:R361"/>
    <mergeCell ref="T361:W361"/>
    <mergeCell ref="B362:D362"/>
    <mergeCell ref="O362:R362"/>
    <mergeCell ref="T362:W362"/>
    <mergeCell ref="B363:D363"/>
    <mergeCell ref="O363:R363"/>
    <mergeCell ref="T363:W363"/>
    <mergeCell ref="O367:R367"/>
    <mergeCell ref="T367:W367"/>
    <mergeCell ref="O364:R364"/>
    <mergeCell ref="T364:W364"/>
    <mergeCell ref="O365:R365"/>
    <mergeCell ref="T365:W365"/>
    <mergeCell ref="O371:R371"/>
    <mergeCell ref="O368:R368"/>
    <mergeCell ref="T368:W368"/>
    <mergeCell ref="O369:R369"/>
    <mergeCell ref="T371:W371"/>
    <mergeCell ref="O372:R372"/>
    <mergeCell ref="T372:W372"/>
    <mergeCell ref="B373:D373"/>
    <mergeCell ref="O373:R373"/>
    <mergeCell ref="T373:W373"/>
    <mergeCell ref="B374:D374"/>
    <mergeCell ref="O374:R374"/>
    <mergeCell ref="T374:W374"/>
    <mergeCell ref="B365:D365"/>
    <mergeCell ref="B364:D364"/>
    <mergeCell ref="B375:D375"/>
    <mergeCell ref="O375:R375"/>
    <mergeCell ref="T375:W375"/>
    <mergeCell ref="B376:D376"/>
    <mergeCell ref="O376:R376"/>
    <mergeCell ref="T376:W376"/>
    <mergeCell ref="B377:D377"/>
    <mergeCell ref="O377:R377"/>
    <mergeCell ref="T377:W377"/>
    <mergeCell ref="O378:R378"/>
    <mergeCell ref="B378:G378"/>
    <mergeCell ref="B379:C379"/>
    <mergeCell ref="E379:M379"/>
    <mergeCell ref="B380:D380"/>
    <mergeCell ref="O380:R380"/>
    <mergeCell ref="T380:W380"/>
    <mergeCell ref="B381:D381"/>
    <mergeCell ref="O381:R381"/>
    <mergeCell ref="T381:W381"/>
    <mergeCell ref="B382:D382"/>
    <mergeCell ref="O382:R382"/>
    <mergeCell ref="T382:W382"/>
    <mergeCell ref="B383:D383"/>
    <mergeCell ref="O383:R383"/>
    <mergeCell ref="T383:W383"/>
    <mergeCell ref="B384:D384"/>
    <mergeCell ref="O384:R384"/>
    <mergeCell ref="T384:W384"/>
    <mergeCell ref="O385:R385"/>
    <mergeCell ref="O387:R387"/>
    <mergeCell ref="T387:W387"/>
    <mergeCell ref="O388:R388"/>
    <mergeCell ref="T388:W388"/>
    <mergeCell ref="O389:R389"/>
    <mergeCell ref="T389:W389"/>
    <mergeCell ref="O390:R390"/>
    <mergeCell ref="T390:W390"/>
    <mergeCell ref="B387:D387"/>
    <mergeCell ref="B385:G385"/>
    <mergeCell ref="B390:D390"/>
    <mergeCell ref="B389:D389"/>
    <mergeCell ref="B388:D388"/>
    <mergeCell ref="O391:R391"/>
    <mergeCell ref="T391:W391"/>
    <mergeCell ref="B392:D392"/>
    <mergeCell ref="O392:R392"/>
    <mergeCell ref="T392:W392"/>
    <mergeCell ref="B393:D393"/>
    <mergeCell ref="O393:R393"/>
    <mergeCell ref="T393:W393"/>
    <mergeCell ref="B394:D394"/>
    <mergeCell ref="O394:R394"/>
    <mergeCell ref="T394:W394"/>
    <mergeCell ref="B395:D395"/>
    <mergeCell ref="O395:R395"/>
    <mergeCell ref="T395:W395"/>
    <mergeCell ref="B396:D396"/>
    <mergeCell ref="O396:R396"/>
    <mergeCell ref="T396:W396"/>
    <mergeCell ref="B391:D391"/>
    <mergeCell ref="O397:R397"/>
    <mergeCell ref="T397:W397"/>
    <mergeCell ref="B398:D398"/>
    <mergeCell ref="O398:R398"/>
    <mergeCell ref="T398:W398"/>
    <mergeCell ref="B399:D399"/>
    <mergeCell ref="O399:R399"/>
    <mergeCell ref="T399:W399"/>
    <mergeCell ref="B400:D400"/>
    <mergeCell ref="O400:R400"/>
    <mergeCell ref="T400:W400"/>
    <mergeCell ref="B401:D401"/>
    <mergeCell ref="O401:R401"/>
    <mergeCell ref="T401:W401"/>
    <mergeCell ref="B402:D402"/>
    <mergeCell ref="O402:R402"/>
    <mergeCell ref="T402:W402"/>
    <mergeCell ref="B397:D397"/>
    <mergeCell ref="O403:R403"/>
    <mergeCell ref="T403:W403"/>
    <mergeCell ref="B404:D404"/>
    <mergeCell ref="O404:R404"/>
    <mergeCell ref="T404:W404"/>
    <mergeCell ref="B405:D405"/>
    <mergeCell ref="O405:R405"/>
    <mergeCell ref="T405:W405"/>
    <mergeCell ref="B406:D406"/>
    <mergeCell ref="O406:R406"/>
    <mergeCell ref="T406:W406"/>
    <mergeCell ref="B407:D407"/>
    <mergeCell ref="O407:R407"/>
    <mergeCell ref="T407:W407"/>
    <mergeCell ref="B408:D408"/>
    <mergeCell ref="O408:R408"/>
    <mergeCell ref="T408:W408"/>
    <mergeCell ref="B403:D403"/>
    <mergeCell ref="O409:R409"/>
    <mergeCell ref="T409:W409"/>
    <mergeCell ref="B410:D410"/>
    <mergeCell ref="O410:R410"/>
    <mergeCell ref="T410:W410"/>
    <mergeCell ref="B411:D411"/>
    <mergeCell ref="O411:R411"/>
    <mergeCell ref="T411:W411"/>
    <mergeCell ref="B412:D412"/>
    <mergeCell ref="O412:R412"/>
    <mergeCell ref="T412:W412"/>
    <mergeCell ref="B413:D413"/>
    <mergeCell ref="O413:R413"/>
    <mergeCell ref="T413:W413"/>
    <mergeCell ref="B414:D414"/>
    <mergeCell ref="O414:R414"/>
    <mergeCell ref="T414:W414"/>
    <mergeCell ref="B409:D409"/>
    <mergeCell ref="O415:R415"/>
    <mergeCell ref="T415:W415"/>
    <mergeCell ref="B416:D416"/>
    <mergeCell ref="O416:R416"/>
    <mergeCell ref="T416:W416"/>
    <mergeCell ref="B417:D417"/>
    <mergeCell ref="O417:R417"/>
    <mergeCell ref="T417:W417"/>
    <mergeCell ref="B418:D418"/>
    <mergeCell ref="O418:R418"/>
    <mergeCell ref="T418:W418"/>
    <mergeCell ref="B419:D419"/>
    <mergeCell ref="O419:R419"/>
    <mergeCell ref="T419:W419"/>
    <mergeCell ref="B420:D420"/>
    <mergeCell ref="O420:R420"/>
    <mergeCell ref="T420:W420"/>
    <mergeCell ref="B415:D415"/>
    <mergeCell ref="O421:R421"/>
    <mergeCell ref="T421:W421"/>
    <mergeCell ref="B422:D422"/>
    <mergeCell ref="O422:R422"/>
    <mergeCell ref="T422:W422"/>
    <mergeCell ref="B423:D423"/>
    <mergeCell ref="O423:R423"/>
    <mergeCell ref="T423:W423"/>
    <mergeCell ref="B424:D424"/>
    <mergeCell ref="O424:R424"/>
    <mergeCell ref="T424:W424"/>
    <mergeCell ref="B425:D425"/>
    <mergeCell ref="O425:R425"/>
    <mergeCell ref="T425:W425"/>
    <mergeCell ref="B426:D426"/>
    <mergeCell ref="O426:R426"/>
    <mergeCell ref="T426:W426"/>
    <mergeCell ref="B421:D421"/>
    <mergeCell ref="O427:R427"/>
    <mergeCell ref="T427:W427"/>
    <mergeCell ref="B428:D428"/>
    <mergeCell ref="O428:R428"/>
    <mergeCell ref="T428:W428"/>
    <mergeCell ref="B429:D429"/>
    <mergeCell ref="O429:R429"/>
    <mergeCell ref="T429:W429"/>
    <mergeCell ref="B430:D430"/>
    <mergeCell ref="O430:R430"/>
    <mergeCell ref="T430:W430"/>
    <mergeCell ref="O431:R431"/>
    <mergeCell ref="B431:G431"/>
    <mergeCell ref="B433:D433"/>
    <mergeCell ref="O433:R433"/>
    <mergeCell ref="T433:W433"/>
    <mergeCell ref="B432:C432"/>
    <mergeCell ref="E432:M432"/>
    <mergeCell ref="B427:D427"/>
    <mergeCell ref="O434:R434"/>
    <mergeCell ref="T434:W434"/>
    <mergeCell ref="B435:D435"/>
    <mergeCell ref="O435:R435"/>
    <mergeCell ref="T435:W435"/>
    <mergeCell ref="B436:D436"/>
    <mergeCell ref="O436:R436"/>
    <mergeCell ref="T436:W436"/>
    <mergeCell ref="B437:D437"/>
    <mergeCell ref="O437:R437"/>
    <mergeCell ref="T437:W437"/>
    <mergeCell ref="B438:D438"/>
    <mergeCell ref="O438:R438"/>
    <mergeCell ref="T438:W438"/>
    <mergeCell ref="B439:D439"/>
    <mergeCell ref="O439:R439"/>
    <mergeCell ref="T439:W439"/>
    <mergeCell ref="B434:D434"/>
    <mergeCell ref="O440:R440"/>
    <mergeCell ref="T440:W440"/>
    <mergeCell ref="B441:D441"/>
    <mergeCell ref="O441:R441"/>
    <mergeCell ref="T441:W441"/>
    <mergeCell ref="B442:D442"/>
    <mergeCell ref="O442:R442"/>
    <mergeCell ref="T442:W442"/>
    <mergeCell ref="B443:D443"/>
    <mergeCell ref="O443:R443"/>
    <mergeCell ref="T443:W443"/>
    <mergeCell ref="B444:D444"/>
    <mergeCell ref="O444:R444"/>
    <mergeCell ref="T444:W444"/>
    <mergeCell ref="B445:D445"/>
    <mergeCell ref="O445:R445"/>
    <mergeCell ref="T445:W445"/>
    <mergeCell ref="B440:D440"/>
    <mergeCell ref="O446:R446"/>
    <mergeCell ref="T446:W446"/>
    <mergeCell ref="B447:D447"/>
    <mergeCell ref="O447:R447"/>
    <mergeCell ref="T447:W447"/>
    <mergeCell ref="B448:D448"/>
    <mergeCell ref="O448:R448"/>
    <mergeCell ref="T448:W448"/>
    <mergeCell ref="B449:D449"/>
    <mergeCell ref="O449:R449"/>
    <mergeCell ref="T449:W449"/>
    <mergeCell ref="B450:D450"/>
    <mergeCell ref="O450:R450"/>
    <mergeCell ref="T450:W450"/>
    <mergeCell ref="B451:D451"/>
    <mergeCell ref="O451:R451"/>
    <mergeCell ref="T451:W451"/>
    <mergeCell ref="B446:D446"/>
    <mergeCell ref="O462:R462"/>
    <mergeCell ref="T462:W462"/>
    <mergeCell ref="B463:D463"/>
    <mergeCell ref="O463:R463"/>
    <mergeCell ref="T463:W463"/>
    <mergeCell ref="O452:R452"/>
    <mergeCell ref="T452:W452"/>
    <mergeCell ref="B453:D453"/>
    <mergeCell ref="O453:R453"/>
    <mergeCell ref="T453:W453"/>
    <mergeCell ref="B454:D454"/>
    <mergeCell ref="O454:R454"/>
    <mergeCell ref="T454:W454"/>
    <mergeCell ref="B455:D455"/>
    <mergeCell ref="O455:R455"/>
    <mergeCell ref="T455:W455"/>
    <mergeCell ref="B456:D456"/>
    <mergeCell ref="O456:R456"/>
    <mergeCell ref="T456:W456"/>
    <mergeCell ref="B457:D457"/>
    <mergeCell ref="O457:R457"/>
    <mergeCell ref="T457:W457"/>
    <mergeCell ref="B452:D452"/>
    <mergeCell ref="B458:D458"/>
    <mergeCell ref="O464:R464"/>
    <mergeCell ref="T464:W464"/>
    <mergeCell ref="B465:D465"/>
    <mergeCell ref="O465:R465"/>
    <mergeCell ref="T465:W465"/>
    <mergeCell ref="B466:D466"/>
    <mergeCell ref="O466:R466"/>
    <mergeCell ref="T466:W466"/>
    <mergeCell ref="B467:D467"/>
    <mergeCell ref="O467:R467"/>
    <mergeCell ref="T467:W467"/>
    <mergeCell ref="O468:R468"/>
    <mergeCell ref="B468:G468"/>
    <mergeCell ref="B345:D345"/>
    <mergeCell ref="O345:R345"/>
    <mergeCell ref="T345:W345"/>
    <mergeCell ref="B366:D366"/>
    <mergeCell ref="O366:R366"/>
    <mergeCell ref="T366:W366"/>
    <mergeCell ref="B367:D367"/>
    <mergeCell ref="O458:R458"/>
    <mergeCell ref="T458:W458"/>
    <mergeCell ref="B459:D459"/>
    <mergeCell ref="O459:R459"/>
    <mergeCell ref="T459:W459"/>
    <mergeCell ref="B460:D460"/>
    <mergeCell ref="O460:R460"/>
    <mergeCell ref="T460:W460"/>
    <mergeCell ref="B461:D461"/>
    <mergeCell ref="O461:R461"/>
    <mergeCell ref="T461:W461"/>
    <mergeCell ref="B462:D462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720"/>
  <sheetViews>
    <sheetView tabSelected="1" workbookViewId="0">
      <selection activeCell="B14" sqref="B14"/>
    </sheetView>
  </sheetViews>
  <sheetFormatPr defaultRowHeight="12.75"/>
  <cols>
    <col min="1" max="1" width="10.28515625" customWidth="1"/>
    <col min="6" max="6" width="13.28515625" customWidth="1"/>
    <col min="7" max="7" width="14.7109375" customWidth="1"/>
    <col min="10" max="10" width="18.28515625" customWidth="1"/>
  </cols>
  <sheetData>
    <row r="1" spans="1:9">
      <c r="F1" s="26" t="s">
        <v>13</v>
      </c>
      <c r="G1" s="26"/>
      <c r="H1" s="26"/>
    </row>
    <row r="2" spans="1:9">
      <c r="F2" s="26"/>
      <c r="G2" s="26"/>
      <c r="H2" s="26"/>
    </row>
    <row r="3" spans="1:9" ht="15.75" customHeight="1">
      <c r="I3" s="2"/>
    </row>
    <row r="4" spans="1:9" ht="12.75" customHeight="1">
      <c r="A4" s="30" t="s">
        <v>12</v>
      </c>
      <c r="B4" s="30"/>
      <c r="C4" s="30"/>
      <c r="D4" s="30"/>
      <c r="E4" s="30"/>
      <c r="F4" s="30"/>
      <c r="G4" s="30"/>
      <c r="H4" s="30"/>
      <c r="I4" s="2"/>
    </row>
    <row r="9" spans="1:9">
      <c r="A9" s="28" t="s">
        <v>0</v>
      </c>
      <c r="B9" s="28"/>
      <c r="C9" s="29">
        <f>Sheet1!Q3</f>
        <v>41469.333333333336</v>
      </c>
      <c r="D9" s="29"/>
      <c r="E9" s="2"/>
      <c r="F9" s="2"/>
      <c r="G9" s="2"/>
      <c r="H9" s="2"/>
    </row>
    <row r="10" spans="1:9">
      <c r="A10" s="28" t="s">
        <v>1</v>
      </c>
      <c r="B10" s="28"/>
      <c r="C10" s="29">
        <f>Sheet1!Q4</f>
        <v>41470.125</v>
      </c>
      <c r="D10" s="29"/>
      <c r="E10" s="2"/>
      <c r="F10" s="2"/>
      <c r="G10" s="2"/>
      <c r="H10" s="2"/>
    </row>
    <row r="12" spans="1:9" ht="28.5">
      <c r="A12" s="10"/>
      <c r="B12" s="1" t="s">
        <v>5</v>
      </c>
      <c r="C12" s="1" t="s">
        <v>6</v>
      </c>
      <c r="D12" s="1" t="s">
        <v>7</v>
      </c>
      <c r="E12" s="1" t="s">
        <v>8</v>
      </c>
      <c r="F12" s="1" t="s">
        <v>9</v>
      </c>
      <c r="G12" s="1" t="s">
        <v>10</v>
      </c>
    </row>
    <row r="13" spans="1:9" ht="15">
      <c r="A13" s="10"/>
      <c r="B13" s="8">
        <f>SUM(B14:B37)</f>
        <v>69</v>
      </c>
      <c r="C13" s="8">
        <f t="shared" ref="C13:G13" si="0">SUM(C14:C37)</f>
        <v>14</v>
      </c>
      <c r="D13" s="8">
        <f t="shared" si="0"/>
        <v>15</v>
      </c>
      <c r="E13" s="8">
        <f t="shared" si="0"/>
        <v>1</v>
      </c>
      <c r="F13" s="8">
        <f t="shared" si="0"/>
        <v>0</v>
      </c>
      <c r="G13" s="8">
        <f t="shared" si="0"/>
        <v>0</v>
      </c>
    </row>
    <row r="14" spans="1:9">
      <c r="A14" s="9">
        <v>0</v>
      </c>
      <c r="B14" s="10">
        <f>COUNTIFS($J$66:INDEX($J:$J,MATCH(1E+306,$K:$K,1)),"="&amp;$A14,K$66:INDEX(K:K,MATCH(1E+306,$K:$K,1)),"="&amp;1)</f>
        <v>0</v>
      </c>
      <c r="C14" s="10">
        <f>COUNTIFS($J$66:INDEX($J:$J,MATCH(1E+306,$K:$K,1)),"="&amp;$A14,L$66:INDEX(L:L,MATCH(1E+306,$K:$K,1)),"="&amp;1)</f>
        <v>0</v>
      </c>
      <c r="D14" s="10">
        <f>COUNTIFS($J$66:INDEX($J:$J,MATCH(1E+306,$K:$K,1)),"="&amp;$A14,M$66:INDEX(M:M,MATCH(1E+306,$K:$K,1)),"="&amp;1)</f>
        <v>0</v>
      </c>
      <c r="E14" s="10">
        <f>COUNTIFS($J$66:INDEX($J:$J,MATCH(1E+306,$K:$K,1)),"="&amp;$A14,N$66:INDEX(N:N,MATCH(1E+306,$K:$K,1)),"="&amp;1)</f>
        <v>0</v>
      </c>
      <c r="F14" s="10">
        <f>COUNTIFS($J$66:INDEX($J:$J,MATCH(1E+306,$K:$K,1)),"="&amp;$A14,O$66:INDEX(O:O,MATCH(1E+306,$K:$K,1)),"="&amp;1)</f>
        <v>0</v>
      </c>
      <c r="G14" s="10">
        <f>COUNTIFS($J$66:INDEX($J:$J,MATCH(1E+306,$K:$K,1)),"="&amp;$A14,P$66:INDEX(P:P,MATCH(1E+306,$K:$K,1)),"="&amp;1)</f>
        <v>0</v>
      </c>
    </row>
    <row r="15" spans="1:9">
      <c r="A15" s="9">
        <v>4.1666666666666699E-2</v>
      </c>
      <c r="B15" s="10">
        <f>COUNTIFS($J$66:INDEX($J:$J,MATCH(1E+306,$K:$K,1)),"="&amp;$A15,K$66:INDEX(K:K,MATCH(1E+306,$K:$K,1)),"="&amp;1)</f>
        <v>0</v>
      </c>
      <c r="C15" s="10">
        <f>COUNTIFS($J$66:INDEX($J:$J,MATCH(1E+306,$K:$K,1)),"="&amp;$A15,L$66:INDEX(L:L,MATCH(1E+306,$K:$K,1)),"="&amp;1)</f>
        <v>0</v>
      </c>
      <c r="D15" s="10">
        <f>COUNTIFS($J$66:INDEX($J:$J,MATCH(1E+306,$K:$K,1)),"="&amp;$A15,M$66:INDEX(M:M,MATCH(1E+306,$K:$K,1)),"="&amp;1)</f>
        <v>0</v>
      </c>
      <c r="E15" s="10">
        <f>COUNTIFS($J$66:INDEX($J:$J,MATCH(1E+306,$K:$K,1)),"="&amp;$A15,N$66:INDEX(N:N,MATCH(1E+306,$K:$K,1)),"="&amp;1)</f>
        <v>0</v>
      </c>
      <c r="F15" s="10">
        <f>COUNTIFS($J$66:INDEX($J:$J,MATCH(1E+306,$K:$K,1)),"="&amp;$A15,O$66:INDEX(O:O,MATCH(1E+306,$K:$K,1)),"="&amp;1)</f>
        <v>0</v>
      </c>
      <c r="G15" s="10">
        <f>COUNTIFS($J$66:INDEX($J:$J,MATCH(1E+306,$K:$K,1)),"="&amp;$A15,P$66:INDEX(P:P,MATCH(1E+306,$K:$K,1)),"="&amp;1)</f>
        <v>0</v>
      </c>
    </row>
    <row r="16" spans="1:9">
      <c r="A16" s="9">
        <v>8.3333333333333301E-2</v>
      </c>
      <c r="B16" s="10">
        <f>COUNTIFS($J$66:INDEX($J:$J,MATCH(1E+306,$K:$K,1)),"="&amp;$A16,K$66:INDEX(K:K,MATCH(1E+306,$K:$K,1)),"="&amp;1)</f>
        <v>0</v>
      </c>
      <c r="C16" s="10">
        <f>COUNTIFS($J$66:INDEX($J:$J,MATCH(1E+306,$K:$K,1)),"="&amp;$A16,L$66:INDEX(L:L,MATCH(1E+306,$K:$K,1)),"="&amp;1)</f>
        <v>0</v>
      </c>
      <c r="D16" s="10">
        <f>COUNTIFS($J$66:INDEX($J:$J,MATCH(1E+306,$K:$K,1)),"="&amp;$A16,M$66:INDEX(M:M,MATCH(1E+306,$K:$K,1)),"="&amp;1)</f>
        <v>0</v>
      </c>
      <c r="E16" s="10">
        <f>COUNTIFS($J$66:INDEX($J:$J,MATCH(1E+306,$K:$K,1)),"="&amp;$A16,N$66:INDEX(N:N,MATCH(1E+306,$K:$K,1)),"="&amp;1)</f>
        <v>0</v>
      </c>
      <c r="F16" s="10">
        <f>COUNTIFS($J$66:INDEX($J:$J,MATCH(1E+306,$K:$K,1)),"="&amp;$A16,O$66:INDEX(O:O,MATCH(1E+306,$K:$K,1)),"="&amp;1)</f>
        <v>0</v>
      </c>
      <c r="G16" s="10">
        <f>COUNTIFS($J$66:INDEX($J:$J,MATCH(1E+306,$K:$K,1)),"="&amp;$A16,P$66:INDEX(P:P,MATCH(1E+306,$K:$K,1)),"="&amp;1)</f>
        <v>0</v>
      </c>
    </row>
    <row r="17" spans="1:7">
      <c r="A17" s="9">
        <v>0.125</v>
      </c>
      <c r="B17" s="10">
        <f>COUNTIFS($J$66:INDEX($J:$J,MATCH(1E+306,$K:$K,1)),"="&amp;$A17,K$66:INDEX(K:K,MATCH(1E+306,$K:$K,1)),"="&amp;1)</f>
        <v>0</v>
      </c>
      <c r="C17" s="10">
        <f>COUNTIFS($J$66:INDEX($J:$J,MATCH(1E+306,$K:$K,1)),"="&amp;$A17,L$66:INDEX(L:L,MATCH(1E+306,$K:$K,1)),"="&amp;1)</f>
        <v>0</v>
      </c>
      <c r="D17" s="10">
        <f>COUNTIFS($J$66:INDEX($J:$J,MATCH(1E+306,$K:$K,1)),"="&amp;$A17,M$66:INDEX(M:M,MATCH(1E+306,$K:$K,1)),"="&amp;1)</f>
        <v>0</v>
      </c>
      <c r="E17" s="10">
        <f>COUNTIFS($J$66:INDEX($J:$J,MATCH(1E+306,$K:$K,1)),"="&amp;$A17,N$66:INDEX(N:N,MATCH(1E+306,$K:$K,1)),"="&amp;1)</f>
        <v>0</v>
      </c>
      <c r="F17" s="10">
        <f>COUNTIFS($J$66:INDEX($J:$J,MATCH(1E+306,$K:$K,1)),"="&amp;$A17,O$66:INDEX(O:O,MATCH(1E+306,$K:$K,1)),"="&amp;1)</f>
        <v>0</v>
      </c>
      <c r="G17" s="10">
        <f>COUNTIFS($J$66:INDEX($J:$J,MATCH(1E+306,$K:$K,1)),"="&amp;$A17,P$66:INDEX(P:P,MATCH(1E+306,$K:$K,1)),"="&amp;1)</f>
        <v>0</v>
      </c>
    </row>
    <row r="18" spans="1:7">
      <c r="A18" s="9">
        <v>0.16666666666666699</v>
      </c>
      <c r="B18" s="10">
        <f>COUNTIFS($J$66:INDEX($J:$J,MATCH(1E+306,$K:$K,1)),"="&amp;$A18,K$66:INDEX(K:K,MATCH(1E+306,$K:$K,1)),"="&amp;1)</f>
        <v>0</v>
      </c>
      <c r="C18" s="10">
        <f>COUNTIFS($J$66:INDEX($J:$J,MATCH(1E+306,$K:$K,1)),"="&amp;$A18,L$66:INDEX(L:L,MATCH(1E+306,$K:$K,1)),"="&amp;1)</f>
        <v>0</v>
      </c>
      <c r="D18" s="10">
        <f>COUNTIFS($J$66:INDEX($J:$J,MATCH(1E+306,$K:$K,1)),"="&amp;$A18,M$66:INDEX(M:M,MATCH(1E+306,$K:$K,1)),"="&amp;1)</f>
        <v>0</v>
      </c>
      <c r="E18" s="10">
        <f>COUNTIFS($J$66:INDEX($J:$J,MATCH(1E+306,$K:$K,1)),"="&amp;$A18,N$66:INDEX(N:N,MATCH(1E+306,$K:$K,1)),"="&amp;1)</f>
        <v>0</v>
      </c>
      <c r="F18" s="10">
        <f>COUNTIFS($J$66:INDEX($J:$J,MATCH(1E+306,$K:$K,1)),"="&amp;$A18,O$66:INDEX(O:O,MATCH(1E+306,$K:$K,1)),"="&amp;1)</f>
        <v>0</v>
      </c>
      <c r="G18" s="10">
        <f>COUNTIFS($J$66:INDEX($J:$J,MATCH(1E+306,$K:$K,1)),"="&amp;$A18,P$66:INDEX(P:P,MATCH(1E+306,$K:$K,1)),"="&amp;1)</f>
        <v>0</v>
      </c>
    </row>
    <row r="19" spans="1:7">
      <c r="A19" s="9">
        <v>0.20833333333333301</v>
      </c>
      <c r="B19" s="10">
        <f>COUNTIFS($J$66:INDEX($J:$J,MATCH(1E+306,$K:$K,1)),"="&amp;$A19,K$66:INDEX(K:K,MATCH(1E+306,$K:$K,1)),"="&amp;1)</f>
        <v>0</v>
      </c>
      <c r="C19" s="10">
        <f>COUNTIFS($J$66:INDEX($J:$J,MATCH(1E+306,$K:$K,1)),"="&amp;$A19,L$66:INDEX(L:L,MATCH(1E+306,$K:$K,1)),"="&amp;1)</f>
        <v>0</v>
      </c>
      <c r="D19" s="10">
        <f>COUNTIFS($J$66:INDEX($J:$J,MATCH(1E+306,$K:$K,1)),"="&amp;$A19,M$66:INDEX(M:M,MATCH(1E+306,$K:$K,1)),"="&amp;1)</f>
        <v>0</v>
      </c>
      <c r="E19" s="10">
        <f>COUNTIFS($J$66:INDEX($J:$J,MATCH(1E+306,$K:$K,1)),"="&amp;$A19,N$66:INDEX(N:N,MATCH(1E+306,$K:$K,1)),"="&amp;1)</f>
        <v>0</v>
      </c>
      <c r="F19" s="10">
        <f>COUNTIFS($J$66:INDEX($J:$J,MATCH(1E+306,$K:$K,1)),"="&amp;$A19,O$66:INDEX(O:O,MATCH(1E+306,$K:$K,1)),"="&amp;1)</f>
        <v>0</v>
      </c>
      <c r="G19" s="10">
        <f>COUNTIFS($J$66:INDEX($J:$J,MATCH(1E+306,$K:$K,1)),"="&amp;$A19,P$66:INDEX(P:P,MATCH(1E+306,$K:$K,1)),"="&amp;1)</f>
        <v>0</v>
      </c>
    </row>
    <row r="20" spans="1:7">
      <c r="A20" s="9">
        <v>0.25</v>
      </c>
      <c r="B20" s="10">
        <f>COUNTIFS($J$66:INDEX($J:$J,MATCH(1E+306,$K:$K,1)),"="&amp;$A20,K$66:INDEX(K:K,MATCH(1E+306,$K:$K,1)),"="&amp;1)</f>
        <v>0</v>
      </c>
      <c r="C20" s="10">
        <f>COUNTIFS($J$66:INDEX($J:$J,MATCH(1E+306,$K:$K,1)),"="&amp;$A20,L$66:INDEX(L:L,MATCH(1E+306,$K:$K,1)),"="&amp;1)</f>
        <v>0</v>
      </c>
      <c r="D20" s="10">
        <f>COUNTIFS($J$66:INDEX($J:$J,MATCH(1E+306,$K:$K,1)),"="&amp;$A20,M$66:INDEX(M:M,MATCH(1E+306,$K:$K,1)),"="&amp;1)</f>
        <v>0</v>
      </c>
      <c r="E20" s="10">
        <f>COUNTIFS($J$66:INDEX($J:$J,MATCH(1E+306,$K:$K,1)),"="&amp;$A20,N$66:INDEX(N:N,MATCH(1E+306,$K:$K,1)),"="&amp;1)</f>
        <v>0</v>
      </c>
      <c r="F20" s="10">
        <f>COUNTIFS($J$66:INDEX($J:$J,MATCH(1E+306,$K:$K,1)),"="&amp;$A20,O$66:INDEX(O:O,MATCH(1E+306,$K:$K,1)),"="&amp;1)</f>
        <v>0</v>
      </c>
      <c r="G20" s="10">
        <f>COUNTIFS($J$66:INDEX($J:$J,MATCH(1E+306,$K:$K,1)),"="&amp;$A20,P$66:INDEX(P:P,MATCH(1E+306,$K:$K,1)),"="&amp;1)</f>
        <v>0</v>
      </c>
    </row>
    <row r="21" spans="1:7">
      <c r="A21" s="9">
        <v>0.29166666666666702</v>
      </c>
      <c r="B21" s="10">
        <f>COUNTIFS($J$66:INDEX($J:$J,MATCH(1E+306,$K:$K,1)),"="&amp;$A21,K$66:INDEX(K:K,MATCH(1E+306,$K:$K,1)),"="&amp;1)</f>
        <v>0</v>
      </c>
      <c r="C21" s="10">
        <f>COUNTIFS($J$66:INDEX($J:$J,MATCH(1E+306,$K:$K,1)),"="&amp;$A21,L$66:INDEX(L:L,MATCH(1E+306,$K:$K,1)),"="&amp;1)</f>
        <v>0</v>
      </c>
      <c r="D21" s="10">
        <f>COUNTIFS($J$66:INDEX($J:$J,MATCH(1E+306,$K:$K,1)),"="&amp;$A21,M$66:INDEX(M:M,MATCH(1E+306,$K:$K,1)),"="&amp;1)</f>
        <v>0</v>
      </c>
      <c r="E21" s="10">
        <f>COUNTIFS($J$66:INDEX($J:$J,MATCH(1E+306,$K:$K,1)),"="&amp;$A21,N$66:INDEX(N:N,MATCH(1E+306,$K:$K,1)),"="&amp;1)</f>
        <v>0</v>
      </c>
      <c r="F21" s="10">
        <f>COUNTIFS($J$66:INDEX($J:$J,MATCH(1E+306,$K:$K,1)),"="&amp;$A21,O$66:INDEX(O:O,MATCH(1E+306,$K:$K,1)),"="&amp;1)</f>
        <v>0</v>
      </c>
      <c r="G21" s="10">
        <f>COUNTIFS($J$66:INDEX($J:$J,MATCH(1E+306,$K:$K,1)),"="&amp;$A21,P$66:INDEX(P:P,MATCH(1E+306,$K:$K,1)),"="&amp;1)</f>
        <v>0</v>
      </c>
    </row>
    <row r="22" spans="1:7">
      <c r="A22" s="9">
        <v>0.33333333333333298</v>
      </c>
      <c r="B22" s="10">
        <f>COUNTIFS($J$66:INDEX($J:$J,MATCH(1E+306,$K:$K,1)),"="&amp;$A22,K$66:INDEX(K:K,MATCH(1E+306,$K:$K,1)),"="&amp;1)</f>
        <v>0</v>
      </c>
      <c r="C22" s="10">
        <f>COUNTIFS($J$66:INDEX($J:$J,MATCH(1E+306,$K:$K,1)),"="&amp;$A22,L$66:INDEX(L:L,MATCH(1E+306,$K:$K,1)),"="&amp;1)</f>
        <v>0</v>
      </c>
      <c r="D22" s="10">
        <f>COUNTIFS($J$66:INDEX($J:$J,MATCH(1E+306,$K:$K,1)),"="&amp;$A22,M$66:INDEX(M:M,MATCH(1E+306,$K:$K,1)),"="&amp;1)</f>
        <v>0</v>
      </c>
      <c r="E22" s="10">
        <f>COUNTIFS($J$66:INDEX($J:$J,MATCH(1E+306,$K:$K,1)),"="&amp;$A22,N$66:INDEX(N:N,MATCH(1E+306,$K:$K,1)),"="&amp;1)</f>
        <v>0</v>
      </c>
      <c r="F22" s="10">
        <f>COUNTIFS($J$66:INDEX($J:$J,MATCH(1E+306,$K:$K,1)),"="&amp;$A22,O$66:INDEX(O:O,MATCH(1E+306,$K:$K,1)),"="&amp;1)</f>
        <v>0</v>
      </c>
      <c r="G22" s="10">
        <f>COUNTIFS($J$66:INDEX($J:$J,MATCH(1E+306,$K:$K,1)),"="&amp;$A22,P$66:INDEX(P:P,MATCH(1E+306,$K:$K,1)),"="&amp;1)</f>
        <v>0</v>
      </c>
    </row>
    <row r="23" spans="1:7">
      <c r="A23" s="9">
        <v>0.375</v>
      </c>
      <c r="B23" s="10">
        <f>COUNTIFS($J$66:INDEX($J:$J,MATCH(1E+306,$K:$K,1)),"="&amp;$A23,K$66:INDEX(K:K,MATCH(1E+306,$K:$K,1)),"="&amp;1)</f>
        <v>0</v>
      </c>
      <c r="C23" s="10">
        <f>COUNTIFS($J$66:INDEX($J:$J,MATCH(1E+306,$K:$K,1)),"="&amp;$A23,L$66:INDEX(L:L,MATCH(1E+306,$K:$K,1)),"="&amp;1)</f>
        <v>0</v>
      </c>
      <c r="D23" s="10">
        <f>COUNTIFS($J$66:INDEX($J:$J,MATCH(1E+306,$K:$K,1)),"="&amp;$A23,M$66:INDEX(M:M,MATCH(1E+306,$K:$K,1)),"="&amp;1)</f>
        <v>0</v>
      </c>
      <c r="E23" s="10">
        <f>COUNTIFS($J$66:INDEX($J:$J,MATCH(1E+306,$K:$K,1)),"="&amp;$A23,N$66:INDEX(N:N,MATCH(1E+306,$K:$K,1)),"="&amp;1)</f>
        <v>0</v>
      </c>
      <c r="F23" s="10">
        <f>COUNTIFS($J$66:INDEX($J:$J,MATCH(1E+306,$K:$K,1)),"="&amp;$A23,O$66:INDEX(O:O,MATCH(1E+306,$K:$K,1)),"="&amp;1)</f>
        <v>0</v>
      </c>
      <c r="G23" s="10">
        <f>COUNTIFS($J$66:INDEX($J:$J,MATCH(1E+306,$K:$K,1)),"="&amp;$A23,P$66:INDEX(P:P,MATCH(1E+306,$K:$K,1)),"="&amp;1)</f>
        <v>0</v>
      </c>
    </row>
    <row r="24" spans="1:7">
      <c r="A24" s="9">
        <v>0.41666666666666702</v>
      </c>
      <c r="B24" s="10">
        <f>COUNTIFS($J$66:INDEX($J:$J,MATCH(1E+306,$K:$K,1)),"="&amp;$A24,K$66:INDEX(K:K,MATCH(1E+306,$K:$K,1)),"="&amp;1)</f>
        <v>2</v>
      </c>
      <c r="C24" s="10">
        <f>COUNTIFS($J$66:INDEX($J:$J,MATCH(1E+306,$K:$K,1)),"="&amp;$A24,L$66:INDEX(L:L,MATCH(1E+306,$K:$K,1)),"="&amp;1)</f>
        <v>0</v>
      </c>
      <c r="D24" s="10">
        <f>COUNTIFS($J$66:INDEX($J:$J,MATCH(1E+306,$K:$K,1)),"="&amp;$A24,M$66:INDEX(M:M,MATCH(1E+306,$K:$K,1)),"="&amp;1)</f>
        <v>0</v>
      </c>
      <c r="E24" s="10">
        <f>COUNTIFS($J$66:INDEX($J:$J,MATCH(1E+306,$K:$K,1)),"="&amp;$A24,N$66:INDEX(N:N,MATCH(1E+306,$K:$K,1)),"="&amp;1)</f>
        <v>0</v>
      </c>
      <c r="F24" s="10">
        <f>COUNTIFS($J$66:INDEX($J:$J,MATCH(1E+306,$K:$K,1)),"="&amp;$A24,O$66:INDEX(O:O,MATCH(1E+306,$K:$K,1)),"="&amp;1)</f>
        <v>0</v>
      </c>
      <c r="G24" s="10">
        <f>COUNTIFS($J$66:INDEX($J:$J,MATCH(1E+306,$K:$K,1)),"="&amp;$A24,P$66:INDEX(P:P,MATCH(1E+306,$K:$K,1)),"="&amp;1)</f>
        <v>0</v>
      </c>
    </row>
    <row r="25" spans="1:7">
      <c r="A25" s="9">
        <v>0.45833333333333298</v>
      </c>
      <c r="B25" s="10">
        <f>COUNTIFS($J$66:INDEX($J:$J,MATCH(1E+306,$K:$K,1)),"="&amp;$A25,K$66:INDEX(K:K,MATCH(1E+306,$K:$K,1)),"="&amp;1)</f>
        <v>1</v>
      </c>
      <c r="C25" s="10">
        <f>COUNTIFS($J$66:INDEX($J:$J,MATCH(1E+306,$K:$K,1)),"="&amp;$A25,L$66:INDEX(L:L,MATCH(1E+306,$K:$K,1)),"="&amp;1)</f>
        <v>0</v>
      </c>
      <c r="D25" s="10">
        <f>COUNTIFS($J$66:INDEX($J:$J,MATCH(1E+306,$K:$K,1)),"="&amp;$A25,M$66:INDEX(M:M,MATCH(1E+306,$K:$K,1)),"="&amp;1)</f>
        <v>0</v>
      </c>
      <c r="E25" s="10">
        <f>COUNTIFS($J$66:INDEX($J:$J,MATCH(1E+306,$K:$K,1)),"="&amp;$A25,N$66:INDEX(N:N,MATCH(1E+306,$K:$K,1)),"="&amp;1)</f>
        <v>0</v>
      </c>
      <c r="F25" s="10">
        <f>COUNTIFS($J$66:INDEX($J:$J,MATCH(1E+306,$K:$K,1)),"="&amp;$A25,O$66:INDEX(O:O,MATCH(1E+306,$K:$K,1)),"="&amp;1)</f>
        <v>0</v>
      </c>
      <c r="G25" s="10">
        <f>COUNTIFS($J$66:INDEX($J:$J,MATCH(1E+306,$K:$K,1)),"="&amp;$A25,P$66:INDEX(P:P,MATCH(1E+306,$K:$K,1)),"="&amp;1)</f>
        <v>0</v>
      </c>
    </row>
    <row r="26" spans="1:7">
      <c r="A26" s="9">
        <v>0.5</v>
      </c>
      <c r="B26" s="10">
        <f>COUNTIFS($J$66:INDEX($J:$J,MATCH(1E+306,$K:$K,1)),"="&amp;$A26,K$66:INDEX(K:K,MATCH(1E+306,$K:$K,1)),"="&amp;1)</f>
        <v>4</v>
      </c>
      <c r="C26" s="10">
        <f>COUNTIFS($J$66:INDEX($J:$J,MATCH(1E+306,$K:$K,1)),"="&amp;$A26,L$66:INDEX(L:L,MATCH(1E+306,$K:$K,1)),"="&amp;1)</f>
        <v>0</v>
      </c>
      <c r="D26" s="10">
        <f>COUNTIFS($J$66:INDEX($J:$J,MATCH(1E+306,$K:$K,1)),"="&amp;$A26,M$66:INDEX(M:M,MATCH(1E+306,$K:$K,1)),"="&amp;1)</f>
        <v>1</v>
      </c>
      <c r="E26" s="10">
        <f>COUNTIFS($J$66:INDEX($J:$J,MATCH(1E+306,$K:$K,1)),"="&amp;$A26,N$66:INDEX(N:N,MATCH(1E+306,$K:$K,1)),"="&amp;1)</f>
        <v>0</v>
      </c>
      <c r="F26" s="10">
        <f>COUNTIFS($J$66:INDEX($J:$J,MATCH(1E+306,$K:$K,1)),"="&amp;$A26,O$66:INDEX(O:O,MATCH(1E+306,$K:$K,1)),"="&amp;1)</f>
        <v>0</v>
      </c>
      <c r="G26" s="10">
        <f>COUNTIFS($J$66:INDEX($J:$J,MATCH(1E+306,$K:$K,1)),"="&amp;$A26,P$66:INDEX(P:P,MATCH(1E+306,$K:$K,1)),"="&amp;1)</f>
        <v>0</v>
      </c>
    </row>
    <row r="27" spans="1:7">
      <c r="A27" s="9">
        <v>0.54166666666666696</v>
      </c>
      <c r="B27" s="10">
        <f>COUNTIFS($J$66:INDEX($J:$J,MATCH(1E+306,$K:$K,1)),"="&amp;$A27,K$66:INDEX(K:K,MATCH(1E+306,$K:$K,1)),"="&amp;1)</f>
        <v>6</v>
      </c>
      <c r="C27" s="10">
        <f>COUNTIFS($J$66:INDEX($J:$J,MATCH(1E+306,$K:$K,1)),"="&amp;$A27,L$66:INDEX(L:L,MATCH(1E+306,$K:$K,1)),"="&amp;1)</f>
        <v>0</v>
      </c>
      <c r="D27" s="10">
        <f>COUNTIFS($J$66:INDEX($J:$J,MATCH(1E+306,$K:$K,1)),"="&amp;$A27,M$66:INDEX(M:M,MATCH(1E+306,$K:$K,1)),"="&amp;1)</f>
        <v>1</v>
      </c>
      <c r="E27" s="10">
        <f>COUNTIFS($J$66:INDEX($J:$J,MATCH(1E+306,$K:$K,1)),"="&amp;$A27,N$66:INDEX(N:N,MATCH(1E+306,$K:$K,1)),"="&amp;1)</f>
        <v>0</v>
      </c>
      <c r="F27" s="10">
        <f>COUNTIFS($J$66:INDEX($J:$J,MATCH(1E+306,$K:$K,1)),"="&amp;$A27,O$66:INDEX(O:O,MATCH(1E+306,$K:$K,1)),"="&amp;1)</f>
        <v>0</v>
      </c>
      <c r="G27" s="10">
        <f>COUNTIFS($J$66:INDEX($J:$J,MATCH(1E+306,$K:$K,1)),"="&amp;$A27,P$66:INDEX(P:P,MATCH(1E+306,$K:$K,1)),"="&amp;1)</f>
        <v>0</v>
      </c>
    </row>
    <row r="28" spans="1:7">
      <c r="A28" s="9">
        <v>0.58333333333333304</v>
      </c>
      <c r="B28" s="10">
        <f>COUNTIFS($J$66:INDEX($J:$J,MATCH(1E+306,$K:$K,1)),"="&amp;$A28,K$66:INDEX(K:K,MATCH(1E+306,$K:$K,1)),"="&amp;1)</f>
        <v>8</v>
      </c>
      <c r="C28" s="10">
        <f>COUNTIFS($J$66:INDEX($J:$J,MATCH(1E+306,$K:$K,1)),"="&amp;$A28,L$66:INDEX(L:L,MATCH(1E+306,$K:$K,1)),"="&amp;1)</f>
        <v>0</v>
      </c>
      <c r="D28" s="10">
        <f>COUNTIFS($J$66:INDEX($J:$J,MATCH(1E+306,$K:$K,1)),"="&amp;$A28,M$66:INDEX(M:M,MATCH(1E+306,$K:$K,1)),"="&amp;1)</f>
        <v>2</v>
      </c>
      <c r="E28" s="10">
        <f>COUNTIFS($J$66:INDEX($J:$J,MATCH(1E+306,$K:$K,1)),"="&amp;$A28,N$66:INDEX(N:N,MATCH(1E+306,$K:$K,1)),"="&amp;1)</f>
        <v>0</v>
      </c>
      <c r="F28" s="10">
        <f>COUNTIFS($J$66:INDEX($J:$J,MATCH(1E+306,$K:$K,1)),"="&amp;$A28,O$66:INDEX(O:O,MATCH(1E+306,$K:$K,1)),"="&amp;1)</f>
        <v>0</v>
      </c>
      <c r="G28" s="10">
        <f>COUNTIFS($J$66:INDEX($J:$J,MATCH(1E+306,$K:$K,1)),"="&amp;$A28,P$66:INDEX(P:P,MATCH(1E+306,$K:$K,1)),"="&amp;1)</f>
        <v>0</v>
      </c>
    </row>
    <row r="29" spans="1:7">
      <c r="A29" s="9">
        <v>0.625</v>
      </c>
      <c r="B29" s="10">
        <f>COUNTIFS($J$66:INDEX($J:$J,MATCH(1E+306,$K:$K,1)),"="&amp;$A29,K$66:INDEX(K:K,MATCH(1E+306,$K:$K,1)),"="&amp;1)</f>
        <v>8</v>
      </c>
      <c r="C29" s="10">
        <f>COUNTIFS($J$66:INDEX($J:$J,MATCH(1E+306,$K:$K,1)),"="&amp;$A29,L$66:INDEX(L:L,MATCH(1E+306,$K:$K,1)),"="&amp;1)</f>
        <v>3</v>
      </c>
      <c r="D29" s="10">
        <f>COUNTIFS($J$66:INDEX($J:$J,MATCH(1E+306,$K:$K,1)),"="&amp;$A29,M$66:INDEX(M:M,MATCH(1E+306,$K:$K,1)),"="&amp;1)</f>
        <v>1</v>
      </c>
      <c r="E29" s="10">
        <f>COUNTIFS($J$66:INDEX($J:$J,MATCH(1E+306,$K:$K,1)),"="&amp;$A29,N$66:INDEX(N:N,MATCH(1E+306,$K:$K,1)),"="&amp;1)</f>
        <v>1</v>
      </c>
      <c r="F29" s="10">
        <f>COUNTIFS($J$66:INDEX($J:$J,MATCH(1E+306,$K:$K,1)),"="&amp;$A29,O$66:INDEX(O:O,MATCH(1E+306,$K:$K,1)),"="&amp;1)</f>
        <v>0</v>
      </c>
      <c r="G29" s="10">
        <f>COUNTIFS($J$66:INDEX($J:$J,MATCH(1E+306,$K:$K,1)),"="&amp;$A29,P$66:INDEX(P:P,MATCH(1E+306,$K:$K,1)),"="&amp;1)</f>
        <v>0</v>
      </c>
    </row>
    <row r="30" spans="1:7">
      <c r="A30" s="9">
        <v>0.66666666666666696</v>
      </c>
      <c r="B30" s="10">
        <f>COUNTIFS($J$66:INDEX($J:$J,MATCH(1E+306,$K:$K,1)),"="&amp;$A30,K$66:INDEX(K:K,MATCH(1E+306,$K:$K,1)),"="&amp;1)</f>
        <v>10</v>
      </c>
      <c r="C30" s="10">
        <f>COUNTIFS($J$66:INDEX($J:$J,MATCH(1E+306,$K:$K,1)),"="&amp;$A30,L$66:INDEX(L:L,MATCH(1E+306,$K:$K,1)),"="&amp;1)</f>
        <v>3</v>
      </c>
      <c r="D30" s="10">
        <f>COUNTIFS($J$66:INDEX($J:$J,MATCH(1E+306,$K:$K,1)),"="&amp;$A30,M$66:INDEX(M:M,MATCH(1E+306,$K:$K,1)),"="&amp;1)</f>
        <v>2</v>
      </c>
      <c r="E30" s="10">
        <f>COUNTIFS($J$66:INDEX($J:$J,MATCH(1E+306,$K:$K,1)),"="&amp;$A30,N$66:INDEX(N:N,MATCH(1E+306,$K:$K,1)),"="&amp;1)</f>
        <v>0</v>
      </c>
      <c r="F30" s="10">
        <f>COUNTIFS($J$66:INDEX($J:$J,MATCH(1E+306,$K:$K,1)),"="&amp;$A30,O$66:INDEX(O:O,MATCH(1E+306,$K:$K,1)),"="&amp;1)</f>
        <v>0</v>
      </c>
      <c r="G30" s="10">
        <f>COUNTIFS($J$66:INDEX($J:$J,MATCH(1E+306,$K:$K,1)),"="&amp;$A30,P$66:INDEX(P:P,MATCH(1E+306,$K:$K,1)),"="&amp;1)</f>
        <v>0</v>
      </c>
    </row>
    <row r="31" spans="1:7">
      <c r="A31" s="9">
        <v>0.70833333333333304</v>
      </c>
      <c r="B31" s="10">
        <f>COUNTIFS($J$66:INDEX($J:$J,MATCH(1E+306,$K:$K,1)),"="&amp;$A31,K$66:INDEX(K:K,MATCH(1E+306,$K:$K,1)),"="&amp;1)</f>
        <v>9</v>
      </c>
      <c r="C31" s="10">
        <f>COUNTIFS($J$66:INDEX($J:$J,MATCH(1E+306,$K:$K,1)),"="&amp;$A31,L$66:INDEX(L:L,MATCH(1E+306,$K:$K,1)),"="&amp;1)</f>
        <v>2</v>
      </c>
      <c r="D31" s="10">
        <f>COUNTIFS($J$66:INDEX($J:$J,MATCH(1E+306,$K:$K,1)),"="&amp;$A31,M$66:INDEX(M:M,MATCH(1E+306,$K:$K,1)),"="&amp;1)</f>
        <v>0</v>
      </c>
      <c r="E31" s="10">
        <f>COUNTIFS($J$66:INDEX($J:$J,MATCH(1E+306,$K:$K,1)),"="&amp;$A31,N$66:INDEX(N:N,MATCH(1E+306,$K:$K,1)),"="&amp;1)</f>
        <v>0</v>
      </c>
      <c r="F31" s="10">
        <f>COUNTIFS($J$66:INDEX($J:$J,MATCH(1E+306,$K:$K,1)),"="&amp;$A31,O$66:INDEX(O:O,MATCH(1E+306,$K:$K,1)),"="&amp;1)</f>
        <v>0</v>
      </c>
      <c r="G31" s="10">
        <f>COUNTIFS($J$66:INDEX($J:$J,MATCH(1E+306,$K:$K,1)),"="&amp;$A31,P$66:INDEX(P:P,MATCH(1E+306,$K:$K,1)),"="&amp;1)</f>
        <v>0</v>
      </c>
    </row>
    <row r="32" spans="1:7">
      <c r="A32" s="9">
        <v>0.75</v>
      </c>
      <c r="B32" s="10">
        <f>COUNTIFS($J$66:INDEX($J:$J,MATCH(1E+306,$K:$K,1)),"="&amp;$A32,K$66:INDEX(K:K,MATCH(1E+306,$K:$K,1)),"="&amp;1)</f>
        <v>1</v>
      </c>
      <c r="C32" s="10">
        <f>COUNTIFS($J$66:INDEX($J:$J,MATCH(1E+306,$K:$K,1)),"="&amp;$A32,L$66:INDEX(L:L,MATCH(1E+306,$K:$K,1)),"="&amp;1)</f>
        <v>1</v>
      </c>
      <c r="D32" s="10">
        <f>COUNTIFS($J$66:INDEX($J:$J,MATCH(1E+306,$K:$K,1)),"="&amp;$A32,M$66:INDEX(M:M,MATCH(1E+306,$K:$K,1)),"="&amp;1)</f>
        <v>4</v>
      </c>
      <c r="E32" s="10">
        <f>COUNTIFS($J$66:INDEX($J:$J,MATCH(1E+306,$K:$K,1)),"="&amp;$A32,N$66:INDEX(N:N,MATCH(1E+306,$K:$K,1)),"="&amp;1)</f>
        <v>0</v>
      </c>
      <c r="F32" s="10">
        <f>COUNTIFS($J$66:INDEX($J:$J,MATCH(1E+306,$K:$K,1)),"="&amp;$A32,O$66:INDEX(O:O,MATCH(1E+306,$K:$K,1)),"="&amp;1)</f>
        <v>0</v>
      </c>
      <c r="G32" s="10">
        <f>COUNTIFS($J$66:INDEX($J:$J,MATCH(1E+306,$K:$K,1)),"="&amp;$A32,P$66:INDEX(P:P,MATCH(1E+306,$K:$K,1)),"="&amp;1)</f>
        <v>0</v>
      </c>
    </row>
    <row r="33" spans="1:12">
      <c r="A33" s="9">
        <v>0.79166666666666696</v>
      </c>
      <c r="B33" s="10">
        <f>COUNTIFS($J$66:INDEX($J:$J,MATCH(1E+306,$K:$K,1)),"="&amp;$A33,K$66:INDEX(K:K,MATCH(1E+306,$K:$K,1)),"="&amp;1)</f>
        <v>7</v>
      </c>
      <c r="C33" s="10">
        <f>COUNTIFS($J$66:INDEX($J:$J,MATCH(1E+306,$K:$K,1)),"="&amp;$A33,L$66:INDEX(L:L,MATCH(1E+306,$K:$K,1)),"="&amp;1)</f>
        <v>2</v>
      </c>
      <c r="D33" s="10">
        <f>COUNTIFS($J$66:INDEX($J:$J,MATCH(1E+306,$K:$K,1)),"="&amp;$A33,M$66:INDEX(M:M,MATCH(1E+306,$K:$K,1)),"="&amp;1)</f>
        <v>1</v>
      </c>
      <c r="E33" s="10">
        <f>COUNTIFS($J$66:INDEX($J:$J,MATCH(1E+306,$K:$K,1)),"="&amp;$A33,N$66:INDEX(N:N,MATCH(1E+306,$K:$K,1)),"="&amp;1)</f>
        <v>0</v>
      </c>
      <c r="F33" s="10">
        <f>COUNTIFS($J$66:INDEX($J:$J,MATCH(1E+306,$K:$K,1)),"="&amp;$A33,O$66:INDEX(O:O,MATCH(1E+306,$K:$K,1)),"="&amp;1)</f>
        <v>0</v>
      </c>
      <c r="G33" s="10">
        <f>COUNTIFS($J$66:INDEX($J:$J,MATCH(1E+306,$K:$K,1)),"="&amp;$A33,P$66:INDEX(P:P,MATCH(1E+306,$K:$K,1)),"="&amp;1)</f>
        <v>0</v>
      </c>
    </row>
    <row r="34" spans="1:12">
      <c r="A34" s="9">
        <v>0.83333333333333304</v>
      </c>
      <c r="B34" s="10">
        <f>COUNTIFS($J$66:INDEX($J:$J,MATCH(1E+306,$K:$K,1)),"="&amp;$A34,K$66:INDEX(K:K,MATCH(1E+306,$K:$K,1)),"="&amp;1)</f>
        <v>6</v>
      </c>
      <c r="C34" s="10">
        <f>COUNTIFS($J$66:INDEX($J:$J,MATCH(1E+306,$K:$K,1)),"="&amp;$A34,L$66:INDEX(L:L,MATCH(1E+306,$K:$K,1)),"="&amp;1)</f>
        <v>0</v>
      </c>
      <c r="D34" s="10">
        <f>COUNTIFS($J$66:INDEX($J:$J,MATCH(1E+306,$K:$K,1)),"="&amp;$A34,M$66:INDEX(M:M,MATCH(1E+306,$K:$K,1)),"="&amp;1)</f>
        <v>1</v>
      </c>
      <c r="E34" s="10">
        <f>COUNTIFS($J$66:INDEX($J:$J,MATCH(1E+306,$K:$K,1)),"="&amp;$A34,N$66:INDEX(N:N,MATCH(1E+306,$K:$K,1)),"="&amp;1)</f>
        <v>0</v>
      </c>
      <c r="F34" s="10">
        <f>COUNTIFS($J$66:INDEX($J:$J,MATCH(1E+306,$K:$K,1)),"="&amp;$A34,O$66:INDEX(O:O,MATCH(1E+306,$K:$K,1)),"="&amp;1)</f>
        <v>0</v>
      </c>
      <c r="G34" s="10">
        <f>COUNTIFS($J$66:INDEX($J:$J,MATCH(1E+306,$K:$K,1)),"="&amp;$A34,P$66:INDEX(P:P,MATCH(1E+306,$K:$K,1)),"="&amp;1)</f>
        <v>0</v>
      </c>
    </row>
    <row r="35" spans="1:12">
      <c r="A35" s="9">
        <v>0.875</v>
      </c>
      <c r="B35" s="10">
        <f>COUNTIFS($J$66:INDEX($J:$J,MATCH(1E+306,$K:$K,1)),"="&amp;$A35,K$66:INDEX(K:K,MATCH(1E+306,$K:$K,1)),"="&amp;1)</f>
        <v>5</v>
      </c>
      <c r="C35" s="10">
        <f>COUNTIFS($J$66:INDEX($J:$J,MATCH(1E+306,$K:$K,1)),"="&amp;$A35,L$66:INDEX(L:L,MATCH(1E+306,$K:$K,1)),"="&amp;1)</f>
        <v>2</v>
      </c>
      <c r="D35" s="10">
        <f>COUNTIFS($J$66:INDEX($J:$J,MATCH(1E+306,$K:$K,1)),"="&amp;$A35,M$66:INDEX(M:M,MATCH(1E+306,$K:$K,1)),"="&amp;1)</f>
        <v>0</v>
      </c>
      <c r="E35" s="10">
        <f>COUNTIFS($J$66:INDEX($J:$J,MATCH(1E+306,$K:$K,1)),"="&amp;$A35,N$66:INDEX(N:N,MATCH(1E+306,$K:$K,1)),"="&amp;1)</f>
        <v>0</v>
      </c>
      <c r="F35" s="10">
        <f>COUNTIFS($J$66:INDEX($J:$J,MATCH(1E+306,$K:$K,1)),"="&amp;$A35,O$66:INDEX(O:O,MATCH(1E+306,$K:$K,1)),"="&amp;1)</f>
        <v>0</v>
      </c>
      <c r="G35" s="10">
        <f>COUNTIFS($J$66:INDEX($J:$J,MATCH(1E+306,$K:$K,1)),"="&amp;$A35,P$66:INDEX(P:P,MATCH(1E+306,$K:$K,1)),"="&amp;1)</f>
        <v>0</v>
      </c>
    </row>
    <row r="36" spans="1:12">
      <c r="A36" s="9">
        <v>0.91666666666666696</v>
      </c>
      <c r="B36" s="10">
        <f>COUNTIFS($J$66:INDEX($J:$J,MATCH(1E+306,$K:$K,1)),"="&amp;$A36,K$66:INDEX(K:K,MATCH(1E+306,$K:$K,1)),"="&amp;1)</f>
        <v>1</v>
      </c>
      <c r="C36" s="10">
        <f>COUNTIFS($J$66:INDEX($J:$J,MATCH(1E+306,$K:$K,1)),"="&amp;$A36,L$66:INDEX(L:L,MATCH(1E+306,$K:$K,1)),"="&amp;1)</f>
        <v>0</v>
      </c>
      <c r="D36" s="10">
        <f>COUNTIFS($J$66:INDEX($J:$J,MATCH(1E+306,$K:$K,1)),"="&amp;$A36,M$66:INDEX(M:M,MATCH(1E+306,$K:$K,1)),"="&amp;1)</f>
        <v>2</v>
      </c>
      <c r="E36" s="10">
        <f>COUNTIFS($J$66:INDEX($J:$J,MATCH(1E+306,$K:$K,1)),"="&amp;$A36,N$66:INDEX(N:N,MATCH(1E+306,$K:$K,1)),"="&amp;1)</f>
        <v>0</v>
      </c>
      <c r="F36" s="10">
        <f>COUNTIFS($J$66:INDEX($J:$J,MATCH(1E+306,$K:$K,1)),"="&amp;$A36,O$66:INDEX(O:O,MATCH(1E+306,$K:$K,1)),"="&amp;1)</f>
        <v>0</v>
      </c>
      <c r="G36" s="10">
        <f>COUNTIFS($J$66:INDEX($J:$J,MATCH(1E+306,$K:$K,1)),"="&amp;$A36,P$66:INDEX(P:P,MATCH(1E+306,$K:$K,1)),"="&amp;1)</f>
        <v>0</v>
      </c>
    </row>
    <row r="37" spans="1:12">
      <c r="A37" s="9">
        <v>0.95833333333333304</v>
      </c>
      <c r="B37" s="10">
        <f>COUNTIFS($J$66:INDEX($J:$J,MATCH(1E+306,$K:$K,1)),"="&amp;$A37,K$66:INDEX(K:K,MATCH(1E+306,$K:$K,1)),"="&amp;1)</f>
        <v>1</v>
      </c>
      <c r="C37" s="10">
        <f>COUNTIFS($J$66:INDEX($J:$J,MATCH(1E+306,$K:$K,1)),"="&amp;$A37,L$66:INDEX(L:L,MATCH(1E+306,$K:$K,1)),"="&amp;1)</f>
        <v>1</v>
      </c>
      <c r="D37" s="10">
        <f>COUNTIFS($J$66:INDEX($J:$J,MATCH(1E+306,$K:$K,1)),"="&amp;$A37,M$66:INDEX(M:M,MATCH(1E+306,$K:$K,1)),"="&amp;1)</f>
        <v>0</v>
      </c>
      <c r="E37" s="10">
        <f>COUNTIFS($J$66:INDEX($J:$J,MATCH(1E+306,$K:$K,1)),"="&amp;$A37,N$66:INDEX(N:N,MATCH(1E+306,$K:$K,1)),"="&amp;1)</f>
        <v>0</v>
      </c>
      <c r="F37" s="10">
        <f>COUNTIFS($J$66:INDEX($J:$J,MATCH(1E+306,$K:$K,1)),"="&amp;$A37,O$66:INDEX(O:O,MATCH(1E+306,$K:$K,1)),"="&amp;1)</f>
        <v>0</v>
      </c>
      <c r="G37" s="10">
        <f>COUNTIFS($J$66:INDEX($J:$J,MATCH(1E+306,$K:$K,1)),"="&amp;$A37,P$66:INDEX(P:P,MATCH(1E+306,$K:$K,1)),"="&amp;1)</f>
        <v>0</v>
      </c>
    </row>
    <row r="38" spans="1:12">
      <c r="A38" s="6"/>
    </row>
    <row r="46" spans="1:12">
      <c r="L46" s="5"/>
    </row>
    <row r="58" spans="1:10">
      <c r="A58" s="15" t="s">
        <v>3</v>
      </c>
      <c r="B58" s="15"/>
      <c r="C58" s="15"/>
      <c r="D58" s="15"/>
      <c r="E58" s="15"/>
      <c r="F58" s="15"/>
    </row>
    <row r="59" spans="1:10">
      <c r="A59" s="15" t="s">
        <v>2</v>
      </c>
      <c r="B59" s="15"/>
    </row>
    <row r="60" spans="1:10">
      <c r="A60" s="15" t="s">
        <v>4</v>
      </c>
      <c r="B60" s="15"/>
      <c r="C60" s="15"/>
      <c r="D60" s="15"/>
      <c r="E60" s="15"/>
      <c r="F60" s="15"/>
    </row>
    <row r="63" spans="1:10">
      <c r="J63" t="b">
        <f>J67=A24</f>
        <v>1</v>
      </c>
    </row>
    <row r="64" spans="1:10">
      <c r="A64" s="27" t="s">
        <v>11</v>
      </c>
      <c r="B64" s="27"/>
      <c r="C64" s="27"/>
      <c r="D64" s="27"/>
      <c r="E64" s="3">
        <f>ROW(INDEX(Sheet1!B10:B502,COUNTA(Sheet1!B10:B24802)-10))</f>
        <v>104</v>
      </c>
    </row>
    <row r="66" spans="1:16">
      <c r="A66" t="b">
        <f>EXACT($A$58,Sheet1!$B10)</f>
        <v>0</v>
      </c>
      <c r="B66" t="b">
        <f>EXACT($A$59,Sheet1!$B10)</f>
        <v>1</v>
      </c>
      <c r="C66" t="b">
        <f>EXACT($A$60,Sheet1!$B10)</f>
        <v>0</v>
      </c>
      <c r="D66" t="b">
        <f>IF(A66=TRUE,FALSE,IF(B66=TRUE,FALSE,IF(C66=TRUE,FALSE)))</f>
        <v>0</v>
      </c>
      <c r="F66">
        <f>IF(ISNUMBER(Sheet1!B10),Sheet1!O10/50,0)</f>
        <v>0</v>
      </c>
      <c r="G66">
        <f>IF($D66=FALSE,$F66,0)</f>
        <v>0</v>
      </c>
      <c r="H66" s="7">
        <f>TIME(G66,0,0)</f>
        <v>0</v>
      </c>
      <c r="I66" s="7" t="b">
        <f>IF(Sheet1!$B10=$A$58,FALSE,IF(Sheet1!$B10=$A$59,FALSE,IF(Sheet1!$B10=$A$60,FALSE,MOD(Sheet1!$B10-$H66,1))))</f>
        <v>0</v>
      </c>
      <c r="J66" s="7" t="b">
        <f>IF(I66=FALSE,FALSE,MOD(ROUND(I66*24,0)/24,1))</f>
        <v>0</v>
      </c>
      <c r="K66">
        <f>IF($G66=1,1,0)</f>
        <v>0</v>
      </c>
      <c r="L66">
        <f>IF($G66=2,1,0)</f>
        <v>0</v>
      </c>
      <c r="M66">
        <f>IF($G66=3,1,0)</f>
        <v>0</v>
      </c>
      <c r="N66">
        <f>IF($G66=4,1,0)</f>
        <v>0</v>
      </c>
      <c r="O66">
        <f>IF($G66=5,1,0)</f>
        <v>0</v>
      </c>
      <c r="P66">
        <f>IF($G66&gt;=6,1,0)</f>
        <v>0</v>
      </c>
    </row>
    <row r="67" spans="1:16">
      <c r="A67" t="b">
        <f>EXACT($A$58,Sheet1!$B11)</f>
        <v>0</v>
      </c>
      <c r="B67" t="b">
        <f>EXACT($A$59,Sheet1!$B11)</f>
        <v>0</v>
      </c>
      <c r="C67" t="b">
        <f>EXACT($A$60,Sheet1!$B11)</f>
        <v>0</v>
      </c>
      <c r="D67" t="b">
        <f t="shared" ref="D67:D130" si="1">IF(A67=TRUE,FALSE,IF(B67=TRUE,FALSE,IF(C67=TRUE,FALSE)))</f>
        <v>0</v>
      </c>
      <c r="F67">
        <f>IF(ISNUMBER(Sheet1!B11),Sheet1!O11/50,0)</f>
        <v>1</v>
      </c>
      <c r="G67">
        <f t="shared" ref="G67:G130" si="2">IF($D67=FALSE,$F67,0)</f>
        <v>1</v>
      </c>
      <c r="H67" s="7">
        <f t="shared" ref="H67:H130" si="3">TIME(G67,0,0)</f>
        <v>4.1666666666666664E-2</v>
      </c>
      <c r="I67" s="7">
        <f>IF(Sheet1!$B11=$A$58,FALSE,IF(Sheet1!$B11=$A$59,FALSE,IF(Sheet1!$B11=$A$60,FALSE,MOD(Sheet1!$B11-$H67,1))))</f>
        <v>0.41559027777839219</v>
      </c>
      <c r="J67" s="7">
        <f t="shared" ref="J67:J130" si="4">IF(I67=FALSE,FALSE,MOD(ROUND(I67*24,0)/24,1))</f>
        <v>0.41666666666666669</v>
      </c>
      <c r="K67">
        <f t="shared" ref="K67:K130" si="5">IF($G67=1,1,0)</f>
        <v>1</v>
      </c>
      <c r="L67">
        <f t="shared" ref="L67:L130" si="6">IF($G67=2,1,0)</f>
        <v>0</v>
      </c>
      <c r="M67">
        <f t="shared" ref="M67:M130" si="7">IF($G67=3,1,0)</f>
        <v>0</v>
      </c>
      <c r="N67">
        <f t="shared" ref="N67:N130" si="8">IF($G67=4,1,0)</f>
        <v>0</v>
      </c>
      <c r="O67">
        <f t="shared" ref="O67:O130" si="9">IF($G67=5,1,0)</f>
        <v>0</v>
      </c>
      <c r="P67">
        <f t="shared" ref="P67:P130" si="10">IF($G67&gt;=6,1,0)</f>
        <v>0</v>
      </c>
    </row>
    <row r="68" spans="1:16">
      <c r="A68" t="b">
        <f>EXACT($A$58,Sheet1!$B12)</f>
        <v>0</v>
      </c>
      <c r="B68" t="b">
        <f>EXACT($A$59,Sheet1!$B12)</f>
        <v>0</v>
      </c>
      <c r="C68" t="b">
        <f>EXACT($A$60,Sheet1!$B12)</f>
        <v>0</v>
      </c>
      <c r="D68" t="b">
        <f t="shared" si="1"/>
        <v>0</v>
      </c>
      <c r="F68">
        <f>IF(ISNUMBER(Sheet1!B12),Sheet1!O12/50,0)</f>
        <v>1</v>
      </c>
      <c r="G68">
        <f t="shared" si="2"/>
        <v>1</v>
      </c>
      <c r="H68" s="7">
        <f t="shared" si="3"/>
        <v>4.1666666666666664E-2</v>
      </c>
      <c r="I68" s="7">
        <f>IF(Sheet1!$B12=$A$58,FALSE,IF(Sheet1!$B12=$A$59,FALSE,IF(Sheet1!$B12=$A$60,FALSE,MOD(Sheet1!$B12-$H68,1))))</f>
        <v>0.4336111111115315</v>
      </c>
      <c r="J68" s="7">
        <f t="shared" si="4"/>
        <v>0.41666666666666669</v>
      </c>
      <c r="K68">
        <f t="shared" si="5"/>
        <v>1</v>
      </c>
      <c r="L68">
        <f t="shared" si="6"/>
        <v>0</v>
      </c>
      <c r="M68">
        <f t="shared" si="7"/>
        <v>0</v>
      </c>
      <c r="N68">
        <f t="shared" si="8"/>
        <v>0</v>
      </c>
      <c r="O68">
        <f t="shared" si="9"/>
        <v>0</v>
      </c>
      <c r="P68">
        <f t="shared" si="10"/>
        <v>0</v>
      </c>
    </row>
    <row r="69" spans="1:16">
      <c r="A69" t="b">
        <f>EXACT($A$58,Sheet1!$B13)</f>
        <v>0</v>
      </c>
      <c r="B69" t="b">
        <f>EXACT($A$59,Sheet1!$B13)</f>
        <v>0</v>
      </c>
      <c r="C69" t="b">
        <f>EXACT($A$60,Sheet1!$B13)</f>
        <v>0</v>
      </c>
      <c r="D69" t="b">
        <f t="shared" si="1"/>
        <v>0</v>
      </c>
      <c r="F69">
        <f>IF(ISNUMBER(Sheet1!B13),Sheet1!O13/50,0)</f>
        <v>1</v>
      </c>
      <c r="G69">
        <f t="shared" si="2"/>
        <v>1</v>
      </c>
      <c r="H69" s="7">
        <f t="shared" si="3"/>
        <v>4.1666666666666664E-2</v>
      </c>
      <c r="I69" s="7">
        <f>IF(Sheet1!$B13=$A$58,FALSE,IF(Sheet1!$B13=$A$59,FALSE,IF(Sheet1!$B13=$A$60,FALSE,MOD(Sheet1!$B13-$H69,1))))</f>
        <v>0.44087962963385507</v>
      </c>
      <c r="J69" s="7">
        <f t="shared" si="4"/>
        <v>0.45833333333333331</v>
      </c>
      <c r="K69">
        <f t="shared" si="5"/>
        <v>1</v>
      </c>
      <c r="L69">
        <f t="shared" si="6"/>
        <v>0</v>
      </c>
      <c r="M69">
        <f t="shared" si="7"/>
        <v>0</v>
      </c>
      <c r="N69">
        <f t="shared" si="8"/>
        <v>0</v>
      </c>
      <c r="O69">
        <f t="shared" si="9"/>
        <v>0</v>
      </c>
      <c r="P69">
        <f t="shared" si="10"/>
        <v>0</v>
      </c>
    </row>
    <row r="70" spans="1:16">
      <c r="A70" t="b">
        <f>EXACT($A$58,Sheet1!$B14)</f>
        <v>0</v>
      </c>
      <c r="B70" t="b">
        <f>EXACT($A$59,Sheet1!$B14)</f>
        <v>0</v>
      </c>
      <c r="C70" t="b">
        <f>EXACT($A$60,Sheet1!$B14)</f>
        <v>0</v>
      </c>
      <c r="D70" t="b">
        <f t="shared" si="1"/>
        <v>0</v>
      </c>
      <c r="F70">
        <f>IF(ISNUMBER(Sheet1!B14),Sheet1!O14/50,0)</f>
        <v>1</v>
      </c>
      <c r="G70">
        <f t="shared" si="2"/>
        <v>1</v>
      </c>
      <c r="H70" s="7">
        <f t="shared" si="3"/>
        <v>4.1666666666666664E-2</v>
      </c>
      <c r="I70" s="7">
        <f>IF(Sheet1!$B14=$A$58,FALSE,IF(Sheet1!$B14=$A$59,FALSE,IF(Sheet1!$B14=$A$60,FALSE,MOD(Sheet1!$B14-$H70,1))))</f>
        <v>0.48072916666569654</v>
      </c>
      <c r="J70" s="7">
        <f t="shared" si="4"/>
        <v>0.5</v>
      </c>
      <c r="K70">
        <f t="shared" si="5"/>
        <v>1</v>
      </c>
      <c r="L70">
        <f t="shared" si="6"/>
        <v>0</v>
      </c>
      <c r="M70">
        <f t="shared" si="7"/>
        <v>0</v>
      </c>
      <c r="N70">
        <f t="shared" si="8"/>
        <v>0</v>
      </c>
      <c r="O70">
        <f t="shared" si="9"/>
        <v>0</v>
      </c>
      <c r="P70">
        <f t="shared" si="10"/>
        <v>0</v>
      </c>
    </row>
    <row r="71" spans="1:16">
      <c r="A71" t="b">
        <f>EXACT($A$58,Sheet1!$B15)</f>
        <v>0</v>
      </c>
      <c r="B71" t="b">
        <f>EXACT($A$59,Sheet1!$B15)</f>
        <v>0</v>
      </c>
      <c r="C71" t="b">
        <f>EXACT($A$60,Sheet1!$B15)</f>
        <v>0</v>
      </c>
      <c r="D71" t="b">
        <f t="shared" si="1"/>
        <v>0</v>
      </c>
      <c r="F71">
        <f>IF(ISNUMBER(Sheet1!B15),Sheet1!O15/50,0)</f>
        <v>1</v>
      </c>
      <c r="G71">
        <f t="shared" si="2"/>
        <v>1</v>
      </c>
      <c r="H71" s="7">
        <f t="shared" si="3"/>
        <v>4.1666666666666664E-2</v>
      </c>
      <c r="I71" s="7">
        <f>IF(Sheet1!$B15=$A$58,FALSE,IF(Sheet1!$B15=$A$59,FALSE,IF(Sheet1!$B15=$A$60,FALSE,MOD(Sheet1!$B15-$H71,1))))</f>
        <v>0.48312499999883585</v>
      </c>
      <c r="J71" s="7">
        <f t="shared" si="4"/>
        <v>0.5</v>
      </c>
      <c r="K71">
        <f t="shared" si="5"/>
        <v>1</v>
      </c>
      <c r="L71">
        <f t="shared" si="6"/>
        <v>0</v>
      </c>
      <c r="M71">
        <f t="shared" si="7"/>
        <v>0</v>
      </c>
      <c r="N71">
        <f t="shared" si="8"/>
        <v>0</v>
      </c>
      <c r="O71">
        <f t="shared" si="9"/>
        <v>0</v>
      </c>
      <c r="P71">
        <f t="shared" si="10"/>
        <v>0</v>
      </c>
    </row>
    <row r="72" spans="1:16">
      <c r="A72" t="b">
        <f>EXACT($A$58,Sheet1!$B16)</f>
        <v>0</v>
      </c>
      <c r="B72" t="b">
        <f>EXACT($A$59,Sheet1!$B16)</f>
        <v>0</v>
      </c>
      <c r="C72" t="b">
        <f>EXACT($A$60,Sheet1!$B16)</f>
        <v>0</v>
      </c>
      <c r="D72" t="b">
        <f t="shared" si="1"/>
        <v>0</v>
      </c>
      <c r="F72">
        <f>IF(ISNUMBER(Sheet1!B16),Sheet1!O16/50,0)</f>
        <v>1</v>
      </c>
      <c r="G72">
        <f t="shared" si="2"/>
        <v>1</v>
      </c>
      <c r="H72" s="7">
        <f t="shared" si="3"/>
        <v>4.1666666666666664E-2</v>
      </c>
      <c r="I72" s="7">
        <f>IF(Sheet1!$B16=$A$58,FALSE,IF(Sheet1!$B16=$A$59,FALSE,IF(Sheet1!$B16=$A$60,FALSE,MOD(Sheet1!$B16-$H72,1))))</f>
        <v>0.515729166669189</v>
      </c>
      <c r="J72" s="7">
        <f t="shared" si="4"/>
        <v>0.5</v>
      </c>
      <c r="K72">
        <f t="shared" si="5"/>
        <v>1</v>
      </c>
      <c r="L72">
        <f t="shared" si="6"/>
        <v>0</v>
      </c>
      <c r="M72">
        <f t="shared" si="7"/>
        <v>0</v>
      </c>
      <c r="N72">
        <f t="shared" si="8"/>
        <v>0</v>
      </c>
      <c r="O72">
        <f t="shared" si="9"/>
        <v>0</v>
      </c>
      <c r="P72">
        <f t="shared" si="10"/>
        <v>0</v>
      </c>
    </row>
    <row r="73" spans="1:16">
      <c r="A73" t="b">
        <f>EXACT($A$58,Sheet1!$B17)</f>
        <v>0</v>
      </c>
      <c r="B73" t="b">
        <f>EXACT($A$59,Sheet1!$B17)</f>
        <v>0</v>
      </c>
      <c r="C73" t="b">
        <f>EXACT($A$60,Sheet1!$B17)</f>
        <v>0</v>
      </c>
      <c r="D73" t="b">
        <f t="shared" si="1"/>
        <v>0</v>
      </c>
      <c r="F73">
        <f>IF(ISNUMBER(Sheet1!B17),Sheet1!O17/50,0)</f>
        <v>1</v>
      </c>
      <c r="G73">
        <f t="shared" si="2"/>
        <v>1</v>
      </c>
      <c r="H73" s="7">
        <f t="shared" si="3"/>
        <v>4.1666666666666664E-2</v>
      </c>
      <c r="I73" s="7">
        <f>IF(Sheet1!$B17=$A$58,FALSE,IF(Sheet1!$B17=$A$59,FALSE,IF(Sheet1!$B17=$A$60,FALSE,MOD(Sheet1!$B17-$H73,1))))</f>
        <v>0.51908564814948477</v>
      </c>
      <c r="J73" s="7">
        <f t="shared" si="4"/>
        <v>0.5</v>
      </c>
      <c r="K73">
        <f t="shared" si="5"/>
        <v>1</v>
      </c>
      <c r="L73">
        <f t="shared" si="6"/>
        <v>0</v>
      </c>
      <c r="M73">
        <f t="shared" si="7"/>
        <v>0</v>
      </c>
      <c r="N73">
        <f t="shared" si="8"/>
        <v>0</v>
      </c>
      <c r="O73">
        <f t="shared" si="9"/>
        <v>0</v>
      </c>
      <c r="P73">
        <f t="shared" si="10"/>
        <v>0</v>
      </c>
    </row>
    <row r="74" spans="1:16">
      <c r="A74" t="b">
        <f>EXACT($A$58,Sheet1!$B18)</f>
        <v>0</v>
      </c>
      <c r="B74" t="b">
        <f>EXACT($A$59,Sheet1!$B18)</f>
        <v>0</v>
      </c>
      <c r="C74" t="b">
        <f>EXACT($A$60,Sheet1!$B18)</f>
        <v>0</v>
      </c>
      <c r="D74" t="b">
        <f t="shared" si="1"/>
        <v>0</v>
      </c>
      <c r="F74">
        <f>IF(ISNUMBER(Sheet1!B18),Sheet1!O18/50,0)</f>
        <v>1</v>
      </c>
      <c r="G74">
        <f t="shared" si="2"/>
        <v>1</v>
      </c>
      <c r="H74" s="7">
        <f t="shared" si="3"/>
        <v>4.1666666666666664E-2</v>
      </c>
      <c r="I74" s="7">
        <f>IF(Sheet1!$B18=$A$58,FALSE,IF(Sheet1!$B18=$A$59,FALSE,IF(Sheet1!$B18=$A$60,FALSE,MOD(Sheet1!$B18-$H74,1))))</f>
        <v>0.53087962963036261</v>
      </c>
      <c r="J74" s="7">
        <f t="shared" si="4"/>
        <v>0.54166666666666663</v>
      </c>
      <c r="K74">
        <f t="shared" si="5"/>
        <v>1</v>
      </c>
      <c r="L74">
        <f t="shared" si="6"/>
        <v>0</v>
      </c>
      <c r="M74">
        <f t="shared" si="7"/>
        <v>0</v>
      </c>
      <c r="N74">
        <f t="shared" si="8"/>
        <v>0</v>
      </c>
      <c r="O74">
        <f t="shared" si="9"/>
        <v>0</v>
      </c>
      <c r="P74">
        <f t="shared" si="10"/>
        <v>0</v>
      </c>
    </row>
    <row r="75" spans="1:16">
      <c r="A75" t="b">
        <f>EXACT($A$58,Sheet1!$B19)</f>
        <v>0</v>
      </c>
      <c r="B75" t="b">
        <f>EXACT($A$59,Sheet1!$B19)</f>
        <v>0</v>
      </c>
      <c r="C75" t="b">
        <f>EXACT($A$60,Sheet1!$B19)</f>
        <v>0</v>
      </c>
      <c r="D75" t="b">
        <f t="shared" si="1"/>
        <v>0</v>
      </c>
      <c r="F75">
        <f>IF(ISNUMBER(Sheet1!B19),Sheet1!O19/50,0)</f>
        <v>1</v>
      </c>
      <c r="G75">
        <f t="shared" si="2"/>
        <v>1</v>
      </c>
      <c r="H75" s="7">
        <f t="shared" si="3"/>
        <v>4.1666666666666664E-2</v>
      </c>
      <c r="I75" s="7">
        <f>IF(Sheet1!$B19=$A$58,FALSE,IF(Sheet1!$B19=$A$59,FALSE,IF(Sheet1!$B19=$A$60,FALSE,MOD(Sheet1!$B19-$H75,1))))</f>
        <v>0.53254629630100681</v>
      </c>
      <c r="J75" s="7">
        <f t="shared" si="4"/>
        <v>0.54166666666666663</v>
      </c>
      <c r="K75">
        <f t="shared" si="5"/>
        <v>1</v>
      </c>
      <c r="L75">
        <f t="shared" si="6"/>
        <v>0</v>
      </c>
      <c r="M75">
        <f t="shared" si="7"/>
        <v>0</v>
      </c>
      <c r="N75">
        <f t="shared" si="8"/>
        <v>0</v>
      </c>
      <c r="O75">
        <f t="shared" si="9"/>
        <v>0</v>
      </c>
      <c r="P75">
        <f t="shared" si="10"/>
        <v>0</v>
      </c>
    </row>
    <row r="76" spans="1:16">
      <c r="A76" t="b">
        <f>EXACT($A$58,Sheet1!$B20)</f>
        <v>0</v>
      </c>
      <c r="B76" t="b">
        <f>EXACT($A$59,Sheet1!$B20)</f>
        <v>0</v>
      </c>
      <c r="C76" t="b">
        <f>EXACT($A$60,Sheet1!$B20)</f>
        <v>0</v>
      </c>
      <c r="D76" t="b">
        <f t="shared" si="1"/>
        <v>0</v>
      </c>
      <c r="F76">
        <f>IF(ISNUMBER(Sheet1!B20),Sheet1!O20/50,0)</f>
        <v>1</v>
      </c>
      <c r="G76">
        <f t="shared" si="2"/>
        <v>1</v>
      </c>
      <c r="H76" s="7">
        <f t="shared" si="3"/>
        <v>4.1666666666666664E-2</v>
      </c>
      <c r="I76" s="7">
        <f>IF(Sheet1!$B20=$A$58,FALSE,IF(Sheet1!$B20=$A$59,FALSE,IF(Sheet1!$B20=$A$60,FALSE,MOD(Sheet1!$B20-$H76,1))))</f>
        <v>0.54748842593107838</v>
      </c>
      <c r="J76" s="7">
        <f t="shared" si="4"/>
        <v>0.54166666666666663</v>
      </c>
      <c r="K76">
        <f t="shared" si="5"/>
        <v>1</v>
      </c>
      <c r="L76">
        <f t="shared" si="6"/>
        <v>0</v>
      </c>
      <c r="M76">
        <f t="shared" si="7"/>
        <v>0</v>
      </c>
      <c r="N76">
        <f t="shared" si="8"/>
        <v>0</v>
      </c>
      <c r="O76">
        <f t="shared" si="9"/>
        <v>0</v>
      </c>
      <c r="P76">
        <f t="shared" si="10"/>
        <v>0</v>
      </c>
    </row>
    <row r="77" spans="1:16">
      <c r="A77" t="b">
        <f>EXACT($A$58,Sheet1!$B21)</f>
        <v>0</v>
      </c>
      <c r="B77" t="b">
        <f>EXACT($A$59,Sheet1!$B21)</f>
        <v>0</v>
      </c>
      <c r="C77" t="b">
        <f>EXACT($A$60,Sheet1!$B21)</f>
        <v>0</v>
      </c>
      <c r="D77" t="b">
        <f t="shared" si="1"/>
        <v>0</v>
      </c>
      <c r="F77">
        <f>IF(ISNUMBER(Sheet1!B21),Sheet1!O21/50,0)</f>
        <v>1</v>
      </c>
      <c r="G77">
        <f t="shared" si="2"/>
        <v>1</v>
      </c>
      <c r="H77" s="7">
        <f t="shared" si="3"/>
        <v>4.1666666666666664E-2</v>
      </c>
      <c r="I77" s="7">
        <f>IF(Sheet1!$B21=$A$58,FALSE,IF(Sheet1!$B21=$A$59,FALSE,IF(Sheet1!$B21=$A$60,FALSE,MOD(Sheet1!$B21-$H77,1))))</f>
        <v>0.55421296296844957</v>
      </c>
      <c r="J77" s="7">
        <f t="shared" si="4"/>
        <v>0.54166666666666663</v>
      </c>
      <c r="K77">
        <f t="shared" si="5"/>
        <v>1</v>
      </c>
      <c r="L77">
        <f t="shared" si="6"/>
        <v>0</v>
      </c>
      <c r="M77">
        <f t="shared" si="7"/>
        <v>0</v>
      </c>
      <c r="N77">
        <f t="shared" si="8"/>
        <v>0</v>
      </c>
      <c r="O77">
        <f t="shared" si="9"/>
        <v>0</v>
      </c>
      <c r="P77">
        <f t="shared" si="10"/>
        <v>0</v>
      </c>
    </row>
    <row r="78" spans="1:16">
      <c r="A78" t="b">
        <f>EXACT($A$58,Sheet1!$B22)</f>
        <v>0</v>
      </c>
      <c r="B78" t="b">
        <f>EXACT($A$59,Sheet1!$B22)</f>
        <v>0</v>
      </c>
      <c r="C78" t="b">
        <f>EXACT($A$60,Sheet1!$B22)</f>
        <v>0</v>
      </c>
      <c r="D78" t="b">
        <f t="shared" si="1"/>
        <v>0</v>
      </c>
      <c r="F78">
        <f>IF(ISNUMBER(Sheet1!B22),Sheet1!O22/50,0)</f>
        <v>1</v>
      </c>
      <c r="G78">
        <f t="shared" si="2"/>
        <v>1</v>
      </c>
      <c r="H78" s="7">
        <f t="shared" si="3"/>
        <v>4.1666666666666664E-2</v>
      </c>
      <c r="I78" s="7">
        <f>IF(Sheet1!$B22=$A$58,FALSE,IF(Sheet1!$B22=$A$59,FALSE,IF(Sheet1!$B22=$A$60,FALSE,MOD(Sheet1!$B22-$H78,1))))</f>
        <v>0.5560648148166365</v>
      </c>
      <c r="J78" s="7">
        <f t="shared" si="4"/>
        <v>0.54166666666666663</v>
      </c>
      <c r="K78">
        <f t="shared" si="5"/>
        <v>1</v>
      </c>
      <c r="L78">
        <f t="shared" si="6"/>
        <v>0</v>
      </c>
      <c r="M78">
        <f t="shared" si="7"/>
        <v>0</v>
      </c>
      <c r="N78">
        <f t="shared" si="8"/>
        <v>0</v>
      </c>
      <c r="O78">
        <f t="shared" si="9"/>
        <v>0</v>
      </c>
      <c r="P78">
        <f t="shared" si="10"/>
        <v>0</v>
      </c>
    </row>
    <row r="79" spans="1:16">
      <c r="A79" t="b">
        <f>EXACT($A$58,Sheet1!$B23)</f>
        <v>0</v>
      </c>
      <c r="B79" t="b">
        <f>EXACT($A$59,Sheet1!$B23)</f>
        <v>0</v>
      </c>
      <c r="C79" t="b">
        <f>EXACT($A$60,Sheet1!$B23)</f>
        <v>0</v>
      </c>
      <c r="D79" t="b">
        <f t="shared" si="1"/>
        <v>0</v>
      </c>
      <c r="F79">
        <f>IF(ISNUMBER(Sheet1!B23),Sheet1!O23/50,0)</f>
        <v>1</v>
      </c>
      <c r="G79">
        <f t="shared" si="2"/>
        <v>1</v>
      </c>
      <c r="H79" s="7">
        <f t="shared" si="3"/>
        <v>4.1666666666666664E-2</v>
      </c>
      <c r="I79" s="7">
        <f>IF(Sheet1!$B23=$A$58,FALSE,IF(Sheet1!$B23=$A$59,FALSE,IF(Sheet1!$B23=$A$60,FALSE,MOD(Sheet1!$B23-$H79,1))))</f>
        <v>0.57075231481576338</v>
      </c>
      <c r="J79" s="7">
        <f t="shared" si="4"/>
        <v>0.58333333333333337</v>
      </c>
      <c r="K79">
        <f t="shared" si="5"/>
        <v>1</v>
      </c>
      <c r="L79">
        <f t="shared" si="6"/>
        <v>0</v>
      </c>
      <c r="M79">
        <f t="shared" si="7"/>
        <v>0</v>
      </c>
      <c r="N79">
        <f t="shared" si="8"/>
        <v>0</v>
      </c>
      <c r="O79">
        <f t="shared" si="9"/>
        <v>0</v>
      </c>
      <c r="P79">
        <f t="shared" si="10"/>
        <v>0</v>
      </c>
    </row>
    <row r="80" spans="1:16">
      <c r="A80" t="b">
        <f>EXACT($A$58,Sheet1!$B24)</f>
        <v>0</v>
      </c>
      <c r="B80" t="b">
        <f>EXACT($A$59,Sheet1!$B24)</f>
        <v>0</v>
      </c>
      <c r="C80" t="b">
        <f>EXACT($A$60,Sheet1!$B24)</f>
        <v>0</v>
      </c>
      <c r="D80" t="b">
        <f t="shared" si="1"/>
        <v>0</v>
      </c>
      <c r="F80">
        <f>IF(ISNUMBER(Sheet1!B24),Sheet1!O24/50,0)</f>
        <v>1</v>
      </c>
      <c r="G80">
        <f t="shared" si="2"/>
        <v>1</v>
      </c>
      <c r="H80" s="7">
        <f t="shared" si="3"/>
        <v>4.1666666666666664E-2</v>
      </c>
      <c r="I80" s="7">
        <f>IF(Sheet1!$B24=$A$58,FALSE,IF(Sheet1!$B24=$A$59,FALSE,IF(Sheet1!$B24=$A$60,FALSE,MOD(Sheet1!$B24-$H80,1))))</f>
        <v>0.57386574074189411</v>
      </c>
      <c r="J80" s="7">
        <f t="shared" si="4"/>
        <v>0.58333333333333337</v>
      </c>
      <c r="K80">
        <f t="shared" si="5"/>
        <v>1</v>
      </c>
      <c r="L80">
        <f t="shared" si="6"/>
        <v>0</v>
      </c>
      <c r="M80">
        <f t="shared" si="7"/>
        <v>0</v>
      </c>
      <c r="N80">
        <f t="shared" si="8"/>
        <v>0</v>
      </c>
      <c r="O80">
        <f t="shared" si="9"/>
        <v>0</v>
      </c>
      <c r="P80">
        <f t="shared" si="10"/>
        <v>0</v>
      </c>
    </row>
    <row r="81" spans="1:16">
      <c r="A81" t="b">
        <f>EXACT($A$58,Sheet1!$B25)</f>
        <v>0</v>
      </c>
      <c r="B81" t="b">
        <f>EXACT($A$59,Sheet1!$B25)</f>
        <v>0</v>
      </c>
      <c r="C81" t="b">
        <f>EXACT($A$60,Sheet1!$B25)</f>
        <v>0</v>
      </c>
      <c r="D81" t="b">
        <f t="shared" si="1"/>
        <v>0</v>
      </c>
      <c r="F81">
        <f>IF(ISNUMBER(Sheet1!B25),Sheet1!O25/50,0)</f>
        <v>1</v>
      </c>
      <c r="G81">
        <f t="shared" si="2"/>
        <v>1</v>
      </c>
      <c r="H81" s="7">
        <f t="shared" si="3"/>
        <v>4.1666666666666664E-2</v>
      </c>
      <c r="I81" s="7">
        <f>IF(Sheet1!$B25=$A$58,FALSE,IF(Sheet1!$B25=$A$59,FALSE,IF(Sheet1!$B25=$A$60,FALSE,MOD(Sheet1!$B25-$H81,1))))</f>
        <v>0.57798611111502396</v>
      </c>
      <c r="J81" s="7">
        <f t="shared" si="4"/>
        <v>0.58333333333333337</v>
      </c>
      <c r="K81">
        <f t="shared" si="5"/>
        <v>1</v>
      </c>
      <c r="L81">
        <f t="shared" si="6"/>
        <v>0</v>
      </c>
      <c r="M81">
        <f t="shared" si="7"/>
        <v>0</v>
      </c>
      <c r="N81">
        <f t="shared" si="8"/>
        <v>0</v>
      </c>
      <c r="O81">
        <f t="shared" si="9"/>
        <v>0</v>
      </c>
      <c r="P81">
        <f t="shared" si="10"/>
        <v>0</v>
      </c>
    </row>
    <row r="82" spans="1:16">
      <c r="A82" t="b">
        <f>EXACT($A$58,Sheet1!$B26)</f>
        <v>0</v>
      </c>
      <c r="B82" t="b">
        <f>EXACT($A$59,Sheet1!$B26)</f>
        <v>0</v>
      </c>
      <c r="C82" t="b">
        <f>EXACT($A$60,Sheet1!$B26)</f>
        <v>0</v>
      </c>
      <c r="D82" t="b">
        <f t="shared" si="1"/>
        <v>0</v>
      </c>
      <c r="F82">
        <f>IF(ISNUMBER(Sheet1!B26),Sheet1!O26/50,0)</f>
        <v>1</v>
      </c>
      <c r="G82">
        <f t="shared" si="2"/>
        <v>1</v>
      </c>
      <c r="H82" s="7">
        <f t="shared" si="3"/>
        <v>4.1666666666666664E-2</v>
      </c>
      <c r="I82" s="7">
        <f>IF(Sheet1!$B26=$A$58,FALSE,IF(Sheet1!$B26=$A$59,FALSE,IF(Sheet1!$B26=$A$60,FALSE,MOD(Sheet1!$B26-$H82,1))))</f>
        <v>0.58776620370917954</v>
      </c>
      <c r="J82" s="7">
        <f t="shared" si="4"/>
        <v>0.58333333333333337</v>
      </c>
      <c r="K82">
        <f t="shared" si="5"/>
        <v>1</v>
      </c>
      <c r="L82">
        <f t="shared" si="6"/>
        <v>0</v>
      </c>
      <c r="M82">
        <f t="shared" si="7"/>
        <v>0</v>
      </c>
      <c r="N82">
        <f t="shared" si="8"/>
        <v>0</v>
      </c>
      <c r="O82">
        <f t="shared" si="9"/>
        <v>0</v>
      </c>
      <c r="P82">
        <f t="shared" si="10"/>
        <v>0</v>
      </c>
    </row>
    <row r="83" spans="1:16">
      <c r="A83" t="b">
        <f>EXACT($A$58,Sheet1!$B27)</f>
        <v>0</v>
      </c>
      <c r="B83" t="b">
        <f>EXACT($A$59,Sheet1!$B27)</f>
        <v>0</v>
      </c>
      <c r="C83" t="b">
        <f>EXACT($A$60,Sheet1!$B27)</f>
        <v>0</v>
      </c>
      <c r="D83" t="b">
        <f t="shared" si="1"/>
        <v>0</v>
      </c>
      <c r="F83">
        <f>IF(ISNUMBER(Sheet1!B27),Sheet1!O27/50,0)</f>
        <v>1</v>
      </c>
      <c r="G83">
        <f t="shared" si="2"/>
        <v>1</v>
      </c>
      <c r="H83" s="7">
        <f t="shared" si="3"/>
        <v>4.1666666666666664E-2</v>
      </c>
      <c r="I83" s="7">
        <f>IF(Sheet1!$B27=$A$58,FALSE,IF(Sheet1!$B27=$A$59,FALSE,IF(Sheet1!$B27=$A$60,FALSE,MOD(Sheet1!$B27-$H83,1))))</f>
        <v>0.59325231481489027</v>
      </c>
      <c r="J83" s="7">
        <f t="shared" si="4"/>
        <v>0.58333333333333337</v>
      </c>
      <c r="K83">
        <f t="shared" si="5"/>
        <v>1</v>
      </c>
      <c r="L83">
        <f t="shared" si="6"/>
        <v>0</v>
      </c>
      <c r="M83">
        <f t="shared" si="7"/>
        <v>0</v>
      </c>
      <c r="N83">
        <f t="shared" si="8"/>
        <v>0</v>
      </c>
      <c r="O83">
        <f t="shared" si="9"/>
        <v>0</v>
      </c>
      <c r="P83">
        <f t="shared" si="10"/>
        <v>0</v>
      </c>
    </row>
    <row r="84" spans="1:16">
      <c r="A84" t="b">
        <f>EXACT($A$58,Sheet1!$B28)</f>
        <v>0</v>
      </c>
      <c r="B84" t="b">
        <f>EXACT($A$59,Sheet1!$B28)</f>
        <v>0</v>
      </c>
      <c r="C84" t="b">
        <f>EXACT($A$60,Sheet1!$B28)</f>
        <v>0</v>
      </c>
      <c r="D84" t="b">
        <f t="shared" si="1"/>
        <v>0</v>
      </c>
      <c r="F84">
        <f>IF(ISNUMBER(Sheet1!B28),Sheet1!O28/50,0)</f>
        <v>1</v>
      </c>
      <c r="G84">
        <f t="shared" si="2"/>
        <v>1</v>
      </c>
      <c r="H84" s="7">
        <f t="shared" si="3"/>
        <v>4.1666666666666664E-2</v>
      </c>
      <c r="I84" s="7">
        <f>IF(Sheet1!$B28=$A$58,FALSE,IF(Sheet1!$B28=$A$59,FALSE,IF(Sheet1!$B28=$A$60,FALSE,MOD(Sheet1!$B28-$H84,1))))</f>
        <v>0.59401620370772434</v>
      </c>
      <c r="J84" s="7">
        <f t="shared" si="4"/>
        <v>0.58333333333333337</v>
      </c>
      <c r="K84">
        <f t="shared" si="5"/>
        <v>1</v>
      </c>
      <c r="L84">
        <f t="shared" si="6"/>
        <v>0</v>
      </c>
      <c r="M84">
        <f t="shared" si="7"/>
        <v>0</v>
      </c>
      <c r="N84">
        <f t="shared" si="8"/>
        <v>0</v>
      </c>
      <c r="O84">
        <f t="shared" si="9"/>
        <v>0</v>
      </c>
      <c r="P84">
        <f t="shared" si="10"/>
        <v>0</v>
      </c>
    </row>
    <row r="85" spans="1:16">
      <c r="A85" t="b">
        <f>EXACT($A$58,Sheet1!$B29)</f>
        <v>0</v>
      </c>
      <c r="B85" t="b">
        <f>EXACT($A$59,Sheet1!$B29)</f>
        <v>0</v>
      </c>
      <c r="C85" t="b">
        <f>EXACT($A$60,Sheet1!$B29)</f>
        <v>0</v>
      </c>
      <c r="D85" t="b">
        <f t="shared" si="1"/>
        <v>0</v>
      </c>
      <c r="F85">
        <f>IF(ISNUMBER(Sheet1!B29),Sheet1!O29/50,0)</f>
        <v>3</v>
      </c>
      <c r="G85">
        <f t="shared" si="2"/>
        <v>3</v>
      </c>
      <c r="H85" s="7">
        <f t="shared" si="3"/>
        <v>0.125</v>
      </c>
      <c r="I85" s="7">
        <f>IF(Sheet1!$B29=$A$58,FALSE,IF(Sheet1!$B29=$A$59,FALSE,IF(Sheet1!$B29=$A$60,FALSE,MOD(Sheet1!$B29-$H85,1))))</f>
        <v>0.51399305555241881</v>
      </c>
      <c r="J85" s="7">
        <f t="shared" si="4"/>
        <v>0.5</v>
      </c>
      <c r="K85">
        <f t="shared" si="5"/>
        <v>0</v>
      </c>
      <c r="L85">
        <f t="shared" si="6"/>
        <v>0</v>
      </c>
      <c r="M85">
        <f t="shared" si="7"/>
        <v>1</v>
      </c>
      <c r="N85">
        <f t="shared" si="8"/>
        <v>0</v>
      </c>
      <c r="O85">
        <f t="shared" si="9"/>
        <v>0</v>
      </c>
      <c r="P85">
        <f t="shared" si="10"/>
        <v>0</v>
      </c>
    </row>
    <row r="86" spans="1:16">
      <c r="A86" t="b">
        <f>EXACT($A$58,Sheet1!$B30)</f>
        <v>0</v>
      </c>
      <c r="B86" t="b">
        <f>EXACT($A$59,Sheet1!$B30)</f>
        <v>0</v>
      </c>
      <c r="C86" t="b">
        <f>EXACT($A$60,Sheet1!$B30)</f>
        <v>0</v>
      </c>
      <c r="D86" t="b">
        <f t="shared" si="1"/>
        <v>0</v>
      </c>
      <c r="F86">
        <f>IF(ISNUMBER(Sheet1!B30),Sheet1!O30/50,0)</f>
        <v>1</v>
      </c>
      <c r="G86">
        <f t="shared" si="2"/>
        <v>1</v>
      </c>
      <c r="H86" s="7">
        <f t="shared" si="3"/>
        <v>4.1666666666666664E-2</v>
      </c>
      <c r="I86" s="7">
        <f>IF(Sheet1!$B30=$A$58,FALSE,IF(Sheet1!$B30=$A$59,FALSE,IF(Sheet1!$B30=$A$60,FALSE,MOD(Sheet1!$B30-$H86,1))))</f>
        <v>0.60547453704202781</v>
      </c>
      <c r="J86" s="7">
        <f t="shared" si="4"/>
        <v>0.625</v>
      </c>
      <c r="K86">
        <f t="shared" si="5"/>
        <v>1</v>
      </c>
      <c r="L86">
        <f t="shared" si="6"/>
        <v>0</v>
      </c>
      <c r="M86">
        <f t="shared" si="7"/>
        <v>0</v>
      </c>
      <c r="N86">
        <f t="shared" si="8"/>
        <v>0</v>
      </c>
      <c r="O86">
        <f t="shared" si="9"/>
        <v>0</v>
      </c>
      <c r="P86">
        <f t="shared" si="10"/>
        <v>0</v>
      </c>
    </row>
    <row r="87" spans="1:16">
      <c r="A87" t="b">
        <f>EXACT($A$58,Sheet1!$B31)</f>
        <v>0</v>
      </c>
      <c r="B87" t="b">
        <f>EXACT($A$59,Sheet1!$B31)</f>
        <v>0</v>
      </c>
      <c r="C87" t="b">
        <f>EXACT($A$60,Sheet1!$B31)</f>
        <v>0</v>
      </c>
      <c r="D87" t="b">
        <f t="shared" si="1"/>
        <v>0</v>
      </c>
      <c r="F87">
        <f>IF(ISNUMBER(Sheet1!B31),Sheet1!O31/50,0)</f>
        <v>1</v>
      </c>
      <c r="G87">
        <f t="shared" si="2"/>
        <v>1</v>
      </c>
      <c r="H87" s="7">
        <f t="shared" si="3"/>
        <v>4.1666666666666664E-2</v>
      </c>
      <c r="I87" s="7">
        <f>IF(Sheet1!$B31=$A$58,FALSE,IF(Sheet1!$B31=$A$59,FALSE,IF(Sheet1!$B31=$A$60,FALSE,MOD(Sheet1!$B31-$H87,1))))</f>
        <v>0.60688657407445135</v>
      </c>
      <c r="J87" s="7">
        <f t="shared" si="4"/>
        <v>0.625</v>
      </c>
      <c r="K87">
        <f t="shared" si="5"/>
        <v>1</v>
      </c>
      <c r="L87">
        <f t="shared" si="6"/>
        <v>0</v>
      </c>
      <c r="M87">
        <f t="shared" si="7"/>
        <v>0</v>
      </c>
      <c r="N87">
        <f t="shared" si="8"/>
        <v>0</v>
      </c>
      <c r="O87">
        <f t="shared" si="9"/>
        <v>0</v>
      </c>
      <c r="P87">
        <f t="shared" si="10"/>
        <v>0</v>
      </c>
    </row>
    <row r="88" spans="1:16">
      <c r="A88" t="b">
        <f>EXACT($A$58,Sheet1!$B32)</f>
        <v>0</v>
      </c>
      <c r="B88" t="b">
        <f>EXACT($A$59,Sheet1!$B32)</f>
        <v>0</v>
      </c>
      <c r="C88" t="b">
        <f>EXACT($A$60,Sheet1!$B32)</f>
        <v>0</v>
      </c>
      <c r="D88" t="b">
        <f t="shared" si="1"/>
        <v>0</v>
      </c>
      <c r="F88">
        <f>IF(ISNUMBER(Sheet1!B32),Sheet1!O32/50,0)</f>
        <v>1</v>
      </c>
      <c r="G88">
        <f t="shared" si="2"/>
        <v>1</v>
      </c>
      <c r="H88" s="7">
        <f t="shared" si="3"/>
        <v>4.1666666666666664E-2</v>
      </c>
      <c r="I88" s="7">
        <f>IF(Sheet1!$B32=$A$58,FALSE,IF(Sheet1!$B32=$A$59,FALSE,IF(Sheet1!$B32=$A$60,FALSE,MOD(Sheet1!$B32-$H88,1))))</f>
        <v>0.61375000000407454</v>
      </c>
      <c r="J88" s="7">
        <f t="shared" si="4"/>
        <v>0.625</v>
      </c>
      <c r="K88">
        <f t="shared" si="5"/>
        <v>1</v>
      </c>
      <c r="L88">
        <f t="shared" si="6"/>
        <v>0</v>
      </c>
      <c r="M88">
        <f t="shared" si="7"/>
        <v>0</v>
      </c>
      <c r="N88">
        <f t="shared" si="8"/>
        <v>0</v>
      </c>
      <c r="O88">
        <f t="shared" si="9"/>
        <v>0</v>
      </c>
      <c r="P88">
        <f t="shared" si="10"/>
        <v>0</v>
      </c>
    </row>
    <row r="89" spans="1:16">
      <c r="A89" t="b">
        <f>EXACT($A$58,Sheet1!$B33)</f>
        <v>0</v>
      </c>
      <c r="B89" t="b">
        <f>EXACT($A$59,Sheet1!$B33)</f>
        <v>0</v>
      </c>
      <c r="C89" t="b">
        <f>EXACT($A$60,Sheet1!$B33)</f>
        <v>0</v>
      </c>
      <c r="D89" t="b">
        <f t="shared" si="1"/>
        <v>0</v>
      </c>
      <c r="F89">
        <f>IF(ISNUMBER(Sheet1!B33),Sheet1!O33/50,0)</f>
        <v>1</v>
      </c>
      <c r="G89">
        <f t="shared" si="2"/>
        <v>1</v>
      </c>
      <c r="H89" s="7">
        <f t="shared" si="3"/>
        <v>4.1666666666666664E-2</v>
      </c>
      <c r="I89" s="7">
        <f>IF(Sheet1!$B33=$A$58,FALSE,IF(Sheet1!$B33=$A$59,FALSE,IF(Sheet1!$B33=$A$60,FALSE,MOD(Sheet1!$B33-$H89,1))))</f>
        <v>0.61572916666773381</v>
      </c>
      <c r="J89" s="7">
        <f t="shared" si="4"/>
        <v>0.625</v>
      </c>
      <c r="K89">
        <f t="shared" si="5"/>
        <v>1</v>
      </c>
      <c r="L89">
        <f t="shared" si="6"/>
        <v>0</v>
      </c>
      <c r="M89">
        <f t="shared" si="7"/>
        <v>0</v>
      </c>
      <c r="N89">
        <f t="shared" si="8"/>
        <v>0</v>
      </c>
      <c r="O89">
        <f t="shared" si="9"/>
        <v>0</v>
      </c>
      <c r="P89">
        <f t="shared" si="10"/>
        <v>0</v>
      </c>
    </row>
    <row r="90" spans="1:16">
      <c r="A90" t="b">
        <f>EXACT($A$58,Sheet1!$B34)</f>
        <v>0</v>
      </c>
      <c r="B90" t="b">
        <f>EXACT($A$59,Sheet1!$B34)</f>
        <v>0</v>
      </c>
      <c r="C90" t="b">
        <f>EXACT($A$60,Sheet1!$B34)</f>
        <v>0</v>
      </c>
      <c r="D90" t="b">
        <f t="shared" si="1"/>
        <v>0</v>
      </c>
      <c r="F90">
        <f>IF(ISNUMBER(Sheet1!B34),Sheet1!O34/50,0)</f>
        <v>1</v>
      </c>
      <c r="G90">
        <f t="shared" si="2"/>
        <v>1</v>
      </c>
      <c r="H90" s="7">
        <f t="shared" si="3"/>
        <v>4.1666666666666664E-2</v>
      </c>
      <c r="I90" s="7">
        <f>IF(Sheet1!$B34=$A$58,FALSE,IF(Sheet1!$B34=$A$59,FALSE,IF(Sheet1!$B34=$A$60,FALSE,MOD(Sheet1!$B34-$H90,1))))</f>
        <v>0.62366898148320615</v>
      </c>
      <c r="J90" s="7">
        <f t="shared" si="4"/>
        <v>0.625</v>
      </c>
      <c r="K90">
        <f t="shared" si="5"/>
        <v>1</v>
      </c>
      <c r="L90">
        <f t="shared" si="6"/>
        <v>0</v>
      </c>
      <c r="M90">
        <f t="shared" si="7"/>
        <v>0</v>
      </c>
      <c r="N90">
        <f t="shared" si="8"/>
        <v>0</v>
      </c>
      <c r="O90">
        <f t="shared" si="9"/>
        <v>0</v>
      </c>
      <c r="P90">
        <f t="shared" si="10"/>
        <v>0</v>
      </c>
    </row>
    <row r="91" spans="1:16">
      <c r="A91" t="b">
        <f>EXACT($A$58,Sheet1!$B35)</f>
        <v>0</v>
      </c>
      <c r="B91" t="b">
        <f>EXACT($A$59,Sheet1!$B35)</f>
        <v>0</v>
      </c>
      <c r="C91" t="b">
        <f>EXACT($A$60,Sheet1!$B35)</f>
        <v>0</v>
      </c>
      <c r="D91" t="b">
        <f t="shared" si="1"/>
        <v>0</v>
      </c>
      <c r="F91">
        <f>IF(ISNUMBER(Sheet1!B35),Sheet1!O35/50,0)</f>
        <v>3</v>
      </c>
      <c r="G91">
        <f t="shared" si="2"/>
        <v>3</v>
      </c>
      <c r="H91" s="7">
        <f t="shared" si="3"/>
        <v>0.125</v>
      </c>
      <c r="I91" s="7">
        <f>IF(Sheet1!$B35=$A$58,FALSE,IF(Sheet1!$B35=$A$59,FALSE,IF(Sheet1!$B35=$A$60,FALSE,MOD(Sheet1!$B35-$H91,1))))</f>
        <v>0.54589120370656019</v>
      </c>
      <c r="J91" s="7">
        <f t="shared" si="4"/>
        <v>0.54166666666666663</v>
      </c>
      <c r="K91">
        <f t="shared" si="5"/>
        <v>0</v>
      </c>
      <c r="L91">
        <f t="shared" si="6"/>
        <v>0</v>
      </c>
      <c r="M91">
        <f t="shared" si="7"/>
        <v>1</v>
      </c>
      <c r="N91">
        <f t="shared" si="8"/>
        <v>0</v>
      </c>
      <c r="O91">
        <f t="shared" si="9"/>
        <v>0</v>
      </c>
      <c r="P91">
        <f t="shared" si="10"/>
        <v>0</v>
      </c>
    </row>
    <row r="92" spans="1:16">
      <c r="A92" t="b">
        <f>EXACT($A$58,Sheet1!$B36)</f>
        <v>0</v>
      </c>
      <c r="B92" t="b">
        <f>EXACT($A$59,Sheet1!$B36)</f>
        <v>0</v>
      </c>
      <c r="C92" t="b">
        <f>EXACT($A$60,Sheet1!$B36)</f>
        <v>0</v>
      </c>
      <c r="D92" t="b">
        <f t="shared" si="1"/>
        <v>0</v>
      </c>
      <c r="F92">
        <f>IF(ISNUMBER(Sheet1!B36),Sheet1!O36/50,0)</f>
        <v>1</v>
      </c>
      <c r="G92">
        <f t="shared" si="2"/>
        <v>1</v>
      </c>
      <c r="H92" s="7">
        <f t="shared" si="3"/>
        <v>4.1666666666666664E-2</v>
      </c>
      <c r="I92" s="7">
        <f>IF(Sheet1!$B36=$A$58,FALSE,IF(Sheet1!$B36=$A$59,FALSE,IF(Sheet1!$B36=$A$60,FALSE,MOD(Sheet1!$B36-$H92,1))))</f>
        <v>0.63511574074072996</v>
      </c>
      <c r="J92" s="7">
        <f t="shared" si="4"/>
        <v>0.625</v>
      </c>
      <c r="K92">
        <f t="shared" si="5"/>
        <v>1</v>
      </c>
      <c r="L92">
        <f t="shared" si="6"/>
        <v>0</v>
      </c>
      <c r="M92">
        <f t="shared" si="7"/>
        <v>0</v>
      </c>
      <c r="N92">
        <f t="shared" si="8"/>
        <v>0</v>
      </c>
      <c r="O92">
        <f t="shared" si="9"/>
        <v>0</v>
      </c>
      <c r="P92">
        <f t="shared" si="10"/>
        <v>0</v>
      </c>
    </row>
    <row r="93" spans="1:16">
      <c r="A93" t="b">
        <f>EXACT($A$58,Sheet1!$B37)</f>
        <v>0</v>
      </c>
      <c r="B93" t="b">
        <f>EXACT($A$59,Sheet1!$B37)</f>
        <v>0</v>
      </c>
      <c r="C93" t="b">
        <f>EXACT($A$60,Sheet1!$B37)</f>
        <v>0</v>
      </c>
      <c r="D93" t="b">
        <f t="shared" si="1"/>
        <v>0</v>
      </c>
      <c r="F93">
        <f>IF(ISNUMBER(Sheet1!B37),Sheet1!O37/50,0)</f>
        <v>1</v>
      </c>
      <c r="G93">
        <f t="shared" si="2"/>
        <v>1</v>
      </c>
      <c r="H93" s="7">
        <f t="shared" si="3"/>
        <v>4.1666666666666664E-2</v>
      </c>
      <c r="I93" s="7">
        <f>IF(Sheet1!$B37=$A$58,FALSE,IF(Sheet1!$B37=$A$59,FALSE,IF(Sheet1!$B37=$A$60,FALSE,MOD(Sheet1!$B37-$H93,1))))</f>
        <v>0.63898148148291511</v>
      </c>
      <c r="J93" s="7">
        <f t="shared" si="4"/>
        <v>0.625</v>
      </c>
      <c r="K93">
        <f t="shared" si="5"/>
        <v>1</v>
      </c>
      <c r="L93">
        <f t="shared" si="6"/>
        <v>0</v>
      </c>
      <c r="M93">
        <f t="shared" si="7"/>
        <v>0</v>
      </c>
      <c r="N93">
        <f t="shared" si="8"/>
        <v>0</v>
      </c>
      <c r="O93">
        <f t="shared" si="9"/>
        <v>0</v>
      </c>
      <c r="P93">
        <f t="shared" si="10"/>
        <v>0</v>
      </c>
    </row>
    <row r="94" spans="1:16">
      <c r="A94" t="b">
        <f>EXACT($A$58,Sheet1!$B38)</f>
        <v>0</v>
      </c>
      <c r="B94" t="b">
        <f>EXACT($A$59,Sheet1!$B38)</f>
        <v>0</v>
      </c>
      <c r="C94" t="b">
        <f>EXACT($A$60,Sheet1!$B38)</f>
        <v>0</v>
      </c>
      <c r="D94" t="b">
        <f t="shared" si="1"/>
        <v>0</v>
      </c>
      <c r="F94">
        <f>IF(ISNUMBER(Sheet1!B38),Sheet1!O38/50,0)</f>
        <v>1</v>
      </c>
      <c r="G94">
        <f t="shared" si="2"/>
        <v>1</v>
      </c>
      <c r="H94" s="7">
        <f t="shared" si="3"/>
        <v>4.1666666666666664E-2</v>
      </c>
      <c r="I94" s="7">
        <f>IF(Sheet1!$B38=$A$58,FALSE,IF(Sheet1!$B38=$A$59,FALSE,IF(Sheet1!$B38=$A$60,FALSE,MOD(Sheet1!$B38-$H94,1))))</f>
        <v>0.64186342593166046</v>
      </c>
      <c r="J94" s="7">
        <f t="shared" si="4"/>
        <v>0.625</v>
      </c>
      <c r="K94">
        <f t="shared" si="5"/>
        <v>1</v>
      </c>
      <c r="L94">
        <f t="shared" si="6"/>
        <v>0</v>
      </c>
      <c r="M94">
        <f t="shared" si="7"/>
        <v>0</v>
      </c>
      <c r="N94">
        <f t="shared" si="8"/>
        <v>0</v>
      </c>
      <c r="O94">
        <f t="shared" si="9"/>
        <v>0</v>
      </c>
      <c r="P94">
        <f t="shared" si="10"/>
        <v>0</v>
      </c>
    </row>
    <row r="95" spans="1:16">
      <c r="A95" t="b">
        <f>EXACT($A$58,Sheet1!$B39)</f>
        <v>0</v>
      </c>
      <c r="B95" t="b">
        <f>EXACT($A$59,Sheet1!$B39)</f>
        <v>0</v>
      </c>
      <c r="C95" t="b">
        <f>EXACT($A$60,Sheet1!$B39)</f>
        <v>0</v>
      </c>
      <c r="D95" t="b">
        <f t="shared" si="1"/>
        <v>0</v>
      </c>
      <c r="F95">
        <f>IF(ISNUMBER(Sheet1!B39),Sheet1!O39/50,0)</f>
        <v>1</v>
      </c>
      <c r="G95">
        <f t="shared" si="2"/>
        <v>1</v>
      </c>
      <c r="H95" s="7">
        <f t="shared" si="3"/>
        <v>4.1666666666666664E-2</v>
      </c>
      <c r="I95" s="7">
        <f>IF(Sheet1!$B39=$A$58,FALSE,IF(Sheet1!$B39=$A$59,FALSE,IF(Sheet1!$B39=$A$60,FALSE,MOD(Sheet1!$B39-$H95,1))))</f>
        <v>0.64937500000087311</v>
      </c>
      <c r="J95" s="7">
        <f t="shared" si="4"/>
        <v>0.66666666666666663</v>
      </c>
      <c r="K95">
        <f t="shared" si="5"/>
        <v>1</v>
      </c>
      <c r="L95">
        <f t="shared" si="6"/>
        <v>0</v>
      </c>
      <c r="M95">
        <f t="shared" si="7"/>
        <v>0</v>
      </c>
      <c r="N95">
        <f t="shared" si="8"/>
        <v>0</v>
      </c>
      <c r="O95">
        <f t="shared" si="9"/>
        <v>0</v>
      </c>
      <c r="P95">
        <f t="shared" si="10"/>
        <v>0</v>
      </c>
    </row>
    <row r="96" spans="1:16">
      <c r="A96" t="b">
        <f>EXACT($A$58,Sheet1!$B40)</f>
        <v>0</v>
      </c>
      <c r="B96" t="b">
        <f>EXACT($A$59,Sheet1!$B40)</f>
        <v>0</v>
      </c>
      <c r="C96" t="b">
        <f>EXACT($A$60,Sheet1!$B40)</f>
        <v>0</v>
      </c>
      <c r="D96" t="b">
        <f t="shared" si="1"/>
        <v>0</v>
      </c>
      <c r="F96">
        <f>IF(ISNUMBER(Sheet1!B40),Sheet1!O40/50,0)</f>
        <v>1</v>
      </c>
      <c r="G96">
        <f t="shared" si="2"/>
        <v>1</v>
      </c>
      <c r="H96" s="7">
        <f t="shared" si="3"/>
        <v>4.1666666666666664E-2</v>
      </c>
      <c r="I96" s="7">
        <f>IF(Sheet1!$B40=$A$58,FALSE,IF(Sheet1!$B40=$A$59,FALSE,IF(Sheet1!$B40=$A$60,FALSE,MOD(Sheet1!$B40-$H96,1))))</f>
        <v>0.64983796296291985</v>
      </c>
      <c r="J96" s="7">
        <f t="shared" si="4"/>
        <v>0.66666666666666663</v>
      </c>
      <c r="K96">
        <f t="shared" si="5"/>
        <v>1</v>
      </c>
      <c r="L96">
        <f t="shared" si="6"/>
        <v>0</v>
      </c>
      <c r="M96">
        <f t="shared" si="7"/>
        <v>0</v>
      </c>
      <c r="N96">
        <f t="shared" si="8"/>
        <v>0</v>
      </c>
      <c r="O96">
        <f t="shared" si="9"/>
        <v>0</v>
      </c>
      <c r="P96">
        <f t="shared" si="10"/>
        <v>0</v>
      </c>
    </row>
    <row r="97" spans="1:16">
      <c r="A97" t="b">
        <f>EXACT($A$58,Sheet1!$B41)</f>
        <v>0</v>
      </c>
      <c r="B97" t="b">
        <f>EXACT($A$59,Sheet1!$B41)</f>
        <v>0</v>
      </c>
      <c r="C97" t="b">
        <f>EXACT($A$60,Sheet1!$B41)</f>
        <v>0</v>
      </c>
      <c r="D97" t="b">
        <f t="shared" si="1"/>
        <v>0</v>
      </c>
      <c r="F97">
        <f>IF(ISNUMBER(Sheet1!B41),Sheet1!O41/50,0)</f>
        <v>1</v>
      </c>
      <c r="G97">
        <f t="shared" si="2"/>
        <v>1</v>
      </c>
      <c r="H97" s="7">
        <f t="shared" si="3"/>
        <v>4.1666666666666664E-2</v>
      </c>
      <c r="I97" s="7">
        <f>IF(Sheet1!$B41=$A$58,FALSE,IF(Sheet1!$B41=$A$59,FALSE,IF(Sheet1!$B41=$A$60,FALSE,MOD(Sheet1!$B41-$H97,1))))</f>
        <v>0.65035879630158888</v>
      </c>
      <c r="J97" s="7">
        <f t="shared" si="4"/>
        <v>0.66666666666666663</v>
      </c>
      <c r="K97">
        <f t="shared" si="5"/>
        <v>1</v>
      </c>
      <c r="L97">
        <f t="shared" si="6"/>
        <v>0</v>
      </c>
      <c r="M97">
        <f t="shared" si="7"/>
        <v>0</v>
      </c>
      <c r="N97">
        <f t="shared" si="8"/>
        <v>0</v>
      </c>
      <c r="O97">
        <f t="shared" si="9"/>
        <v>0</v>
      </c>
      <c r="P97">
        <f t="shared" si="10"/>
        <v>0</v>
      </c>
    </row>
    <row r="98" spans="1:16">
      <c r="A98" t="b">
        <f>EXACT($A$58,Sheet1!$B42)</f>
        <v>0</v>
      </c>
      <c r="B98" t="b">
        <f>EXACT($A$59,Sheet1!$B42)</f>
        <v>0</v>
      </c>
      <c r="C98" t="b">
        <f>EXACT($A$60,Sheet1!$B42)</f>
        <v>0</v>
      </c>
      <c r="D98" t="b">
        <f t="shared" si="1"/>
        <v>0</v>
      </c>
      <c r="F98">
        <f>IF(ISNUMBER(Sheet1!B42),Sheet1!O42/50,0)</f>
        <v>1</v>
      </c>
      <c r="G98">
        <f t="shared" si="2"/>
        <v>1</v>
      </c>
      <c r="H98" s="7">
        <f t="shared" si="3"/>
        <v>4.1666666666666664E-2</v>
      </c>
      <c r="I98" s="7">
        <f>IF(Sheet1!$B42=$A$58,FALSE,IF(Sheet1!$B42=$A$59,FALSE,IF(Sheet1!$B42=$A$60,FALSE,MOD(Sheet1!$B42-$H98,1))))</f>
        <v>0.65196759259561077</v>
      </c>
      <c r="J98" s="7">
        <f t="shared" si="4"/>
        <v>0.66666666666666663</v>
      </c>
      <c r="K98">
        <f t="shared" si="5"/>
        <v>1</v>
      </c>
      <c r="L98">
        <f t="shared" si="6"/>
        <v>0</v>
      </c>
      <c r="M98">
        <f t="shared" si="7"/>
        <v>0</v>
      </c>
      <c r="N98">
        <f t="shared" si="8"/>
        <v>0</v>
      </c>
      <c r="O98">
        <f t="shared" si="9"/>
        <v>0</v>
      </c>
      <c r="P98">
        <f t="shared" si="10"/>
        <v>0</v>
      </c>
    </row>
    <row r="99" spans="1:16">
      <c r="A99" t="b">
        <f>EXACT($A$58,Sheet1!$B43)</f>
        <v>0</v>
      </c>
      <c r="B99" t="b">
        <f>EXACT($A$59,Sheet1!$B43)</f>
        <v>0</v>
      </c>
      <c r="C99" t="b">
        <f>EXACT($A$60,Sheet1!$B43)</f>
        <v>0</v>
      </c>
      <c r="D99" t="b">
        <f t="shared" si="1"/>
        <v>0</v>
      </c>
      <c r="F99">
        <f>IF(ISNUMBER(Sheet1!B43),Sheet1!O43/50,0)</f>
        <v>2</v>
      </c>
      <c r="G99">
        <f t="shared" si="2"/>
        <v>2</v>
      </c>
      <c r="H99" s="7">
        <f t="shared" si="3"/>
        <v>8.3333333333333329E-2</v>
      </c>
      <c r="I99" s="7">
        <f>IF(Sheet1!$B43=$A$58,FALSE,IF(Sheet1!$B43=$A$59,FALSE,IF(Sheet1!$B43=$A$60,FALSE,MOD(Sheet1!$B43-$H99,1))))</f>
        <v>0.61616898147622123</v>
      </c>
      <c r="J99" s="7">
        <f t="shared" si="4"/>
        <v>0.625</v>
      </c>
      <c r="K99">
        <f t="shared" si="5"/>
        <v>0</v>
      </c>
      <c r="L99">
        <f t="shared" si="6"/>
        <v>1</v>
      </c>
      <c r="M99">
        <f t="shared" si="7"/>
        <v>0</v>
      </c>
      <c r="N99">
        <f t="shared" si="8"/>
        <v>0</v>
      </c>
      <c r="O99">
        <f t="shared" si="9"/>
        <v>0</v>
      </c>
      <c r="P99">
        <f t="shared" si="10"/>
        <v>0</v>
      </c>
    </row>
    <row r="100" spans="1:16">
      <c r="A100" t="b">
        <f>EXACT($A$58,Sheet1!$B44)</f>
        <v>0</v>
      </c>
      <c r="B100" t="b">
        <f>EXACT($A$59,Sheet1!$B44)</f>
        <v>0</v>
      </c>
      <c r="C100" t="b">
        <f>EXACT($A$60,Sheet1!$B44)</f>
        <v>0</v>
      </c>
      <c r="D100" t="b">
        <f t="shared" si="1"/>
        <v>0</v>
      </c>
      <c r="F100">
        <f>IF(ISNUMBER(Sheet1!B44),Sheet1!O44/50,0)</f>
        <v>1</v>
      </c>
      <c r="G100">
        <f t="shared" si="2"/>
        <v>1</v>
      </c>
      <c r="H100" s="7">
        <f t="shared" si="3"/>
        <v>4.1666666666666664E-2</v>
      </c>
      <c r="I100" s="7">
        <f>IF(Sheet1!$B44=$A$58,FALSE,IF(Sheet1!$B44=$A$59,FALSE,IF(Sheet1!$B44=$A$60,FALSE,MOD(Sheet1!$B44-$H100,1))))</f>
        <v>0.65863425926363561</v>
      </c>
      <c r="J100" s="7">
        <f t="shared" si="4"/>
        <v>0.66666666666666663</v>
      </c>
      <c r="K100">
        <f t="shared" si="5"/>
        <v>1</v>
      </c>
      <c r="L100">
        <f t="shared" si="6"/>
        <v>0</v>
      </c>
      <c r="M100">
        <f t="shared" si="7"/>
        <v>0</v>
      </c>
      <c r="N100">
        <f t="shared" si="8"/>
        <v>0</v>
      </c>
      <c r="O100">
        <f t="shared" si="9"/>
        <v>0</v>
      </c>
      <c r="P100">
        <f t="shared" si="10"/>
        <v>0</v>
      </c>
    </row>
    <row r="101" spans="1:16">
      <c r="A101" t="b">
        <f>EXACT($A$58,Sheet1!$B45)</f>
        <v>0</v>
      </c>
      <c r="B101" t="b">
        <f>EXACT($A$59,Sheet1!$B45)</f>
        <v>0</v>
      </c>
      <c r="C101" t="b">
        <f>EXACT($A$60,Sheet1!$B45)</f>
        <v>0</v>
      </c>
      <c r="D101" t="b">
        <f t="shared" si="1"/>
        <v>0</v>
      </c>
      <c r="F101">
        <f>IF(ISNUMBER(Sheet1!B45),Sheet1!O45/50,0)</f>
        <v>2</v>
      </c>
      <c r="G101">
        <f t="shared" si="2"/>
        <v>2</v>
      </c>
      <c r="H101" s="7">
        <f t="shared" si="3"/>
        <v>8.3333333333333329E-2</v>
      </c>
      <c r="I101" s="7">
        <f>IF(Sheet1!$B45=$A$58,FALSE,IF(Sheet1!$B45=$A$59,FALSE,IF(Sheet1!$B45=$A$60,FALSE,MOD(Sheet1!$B45-$H101,1))))</f>
        <v>0.62252314814395504</v>
      </c>
      <c r="J101" s="7">
        <f t="shared" si="4"/>
        <v>0.625</v>
      </c>
      <c r="K101">
        <f t="shared" si="5"/>
        <v>0</v>
      </c>
      <c r="L101">
        <f t="shared" si="6"/>
        <v>1</v>
      </c>
      <c r="M101">
        <f t="shared" si="7"/>
        <v>0</v>
      </c>
      <c r="N101">
        <f t="shared" si="8"/>
        <v>0</v>
      </c>
      <c r="O101">
        <f t="shared" si="9"/>
        <v>0</v>
      </c>
      <c r="P101">
        <f t="shared" si="10"/>
        <v>0</v>
      </c>
    </row>
    <row r="102" spans="1:16">
      <c r="A102" t="b">
        <f>EXACT($A$58,Sheet1!$B46)</f>
        <v>0</v>
      </c>
      <c r="B102" t="b">
        <f>EXACT($A$59,Sheet1!$B46)</f>
        <v>0</v>
      </c>
      <c r="C102" t="b">
        <f>EXACT($A$60,Sheet1!$B46)</f>
        <v>0</v>
      </c>
      <c r="D102" t="b">
        <f t="shared" si="1"/>
        <v>0</v>
      </c>
      <c r="F102">
        <f>IF(ISNUMBER(Sheet1!B46),Sheet1!O46/50,0)</f>
        <v>1</v>
      </c>
      <c r="G102">
        <f t="shared" si="2"/>
        <v>1</v>
      </c>
      <c r="H102" s="7">
        <f t="shared" si="3"/>
        <v>4.1666666666666664E-2</v>
      </c>
      <c r="I102" s="7">
        <f>IF(Sheet1!$B46=$A$58,FALSE,IF(Sheet1!$B46=$A$59,FALSE,IF(Sheet1!$B46=$A$60,FALSE,MOD(Sheet1!$B46-$H102,1))))</f>
        <v>0.66835648148116888</v>
      </c>
      <c r="J102" s="7">
        <f t="shared" si="4"/>
        <v>0.66666666666666663</v>
      </c>
      <c r="K102">
        <f t="shared" si="5"/>
        <v>1</v>
      </c>
      <c r="L102">
        <f t="shared" si="6"/>
        <v>0</v>
      </c>
      <c r="M102">
        <f t="shared" si="7"/>
        <v>0</v>
      </c>
      <c r="N102">
        <f t="shared" si="8"/>
        <v>0</v>
      </c>
      <c r="O102">
        <f t="shared" si="9"/>
        <v>0</v>
      </c>
      <c r="P102">
        <f t="shared" si="10"/>
        <v>0</v>
      </c>
    </row>
    <row r="103" spans="1:16">
      <c r="A103" t="b">
        <f>EXACT($A$58,Sheet1!$B47)</f>
        <v>0</v>
      </c>
      <c r="B103" t="b">
        <f>EXACT($A$59,Sheet1!$B47)</f>
        <v>0</v>
      </c>
      <c r="C103" t="b">
        <f>EXACT($A$60,Sheet1!$B47)</f>
        <v>0</v>
      </c>
      <c r="D103" t="b">
        <f t="shared" si="1"/>
        <v>0</v>
      </c>
      <c r="F103">
        <f>IF(ISNUMBER(Sheet1!B47),Sheet1!O47/50,0)</f>
        <v>1</v>
      </c>
      <c r="G103">
        <f t="shared" si="2"/>
        <v>1</v>
      </c>
      <c r="H103" s="7">
        <f t="shared" si="3"/>
        <v>4.1666666666666664E-2</v>
      </c>
      <c r="I103" s="7">
        <f>IF(Sheet1!$B47=$A$58,FALSE,IF(Sheet1!$B47=$A$59,FALSE,IF(Sheet1!$B47=$A$60,FALSE,MOD(Sheet1!$B47-$H103,1))))</f>
        <v>0.67218750000029104</v>
      </c>
      <c r="J103" s="7">
        <f t="shared" si="4"/>
        <v>0.66666666666666663</v>
      </c>
      <c r="K103">
        <f t="shared" si="5"/>
        <v>1</v>
      </c>
      <c r="L103">
        <f t="shared" si="6"/>
        <v>0</v>
      </c>
      <c r="M103">
        <f t="shared" si="7"/>
        <v>0</v>
      </c>
      <c r="N103">
        <f t="shared" si="8"/>
        <v>0</v>
      </c>
      <c r="O103">
        <f t="shared" si="9"/>
        <v>0</v>
      </c>
      <c r="P103">
        <f t="shared" si="10"/>
        <v>0</v>
      </c>
    </row>
    <row r="104" spans="1:16">
      <c r="A104" t="b">
        <f>EXACT($A$58,Sheet1!$B48)</f>
        <v>0</v>
      </c>
      <c r="B104" t="b">
        <f>EXACT($A$59,Sheet1!$B48)</f>
        <v>0</v>
      </c>
      <c r="C104" t="b">
        <f>EXACT($A$60,Sheet1!$B48)</f>
        <v>0</v>
      </c>
      <c r="D104" t="b">
        <f t="shared" si="1"/>
        <v>0</v>
      </c>
      <c r="F104">
        <f>IF(ISNUMBER(Sheet1!B48),Sheet1!O48/50,0)</f>
        <v>1</v>
      </c>
      <c r="G104">
        <f t="shared" si="2"/>
        <v>1</v>
      </c>
      <c r="H104" s="7">
        <f t="shared" si="3"/>
        <v>4.1666666666666664E-2</v>
      </c>
      <c r="I104" s="7">
        <f>IF(Sheet1!$B48=$A$58,FALSE,IF(Sheet1!$B48=$A$59,FALSE,IF(Sheet1!$B48=$A$60,FALSE,MOD(Sheet1!$B48-$H104,1))))</f>
        <v>0.67253472222364508</v>
      </c>
      <c r="J104" s="7">
        <f t="shared" si="4"/>
        <v>0.66666666666666663</v>
      </c>
      <c r="K104">
        <f t="shared" si="5"/>
        <v>1</v>
      </c>
      <c r="L104">
        <f t="shared" si="6"/>
        <v>0</v>
      </c>
      <c r="M104">
        <f t="shared" si="7"/>
        <v>0</v>
      </c>
      <c r="N104">
        <f t="shared" si="8"/>
        <v>0</v>
      </c>
      <c r="O104">
        <f t="shared" si="9"/>
        <v>0</v>
      </c>
      <c r="P104">
        <f t="shared" si="10"/>
        <v>0</v>
      </c>
    </row>
    <row r="105" spans="1:16">
      <c r="A105" t="b">
        <f>EXACT($A$58,Sheet1!$B49)</f>
        <v>0</v>
      </c>
      <c r="B105" t="b">
        <f>EXACT($A$59,Sheet1!$B49)</f>
        <v>0</v>
      </c>
      <c r="C105" t="b">
        <f>EXACT($A$60,Sheet1!$B49)</f>
        <v>0</v>
      </c>
      <c r="D105" t="b">
        <f t="shared" si="1"/>
        <v>0</v>
      </c>
      <c r="F105">
        <f>IF(ISNUMBER(Sheet1!B49),Sheet1!O49/50,0)</f>
        <v>1</v>
      </c>
      <c r="G105">
        <f t="shared" si="2"/>
        <v>1</v>
      </c>
      <c r="H105" s="7">
        <f t="shared" si="3"/>
        <v>4.1666666666666664E-2</v>
      </c>
      <c r="I105" s="7">
        <f>IF(Sheet1!$B49=$A$58,FALSE,IF(Sheet1!$B49=$A$59,FALSE,IF(Sheet1!$B49=$A$60,FALSE,MOD(Sheet1!$B49-$H105,1))))</f>
        <v>0.67277777777781012</v>
      </c>
      <c r="J105" s="7">
        <f t="shared" si="4"/>
        <v>0.66666666666666663</v>
      </c>
      <c r="K105">
        <f t="shared" si="5"/>
        <v>1</v>
      </c>
      <c r="L105">
        <f t="shared" si="6"/>
        <v>0</v>
      </c>
      <c r="M105">
        <f t="shared" si="7"/>
        <v>0</v>
      </c>
      <c r="N105">
        <f t="shared" si="8"/>
        <v>0</v>
      </c>
      <c r="O105">
        <f t="shared" si="9"/>
        <v>0</v>
      </c>
      <c r="P105">
        <f t="shared" si="10"/>
        <v>0</v>
      </c>
    </row>
    <row r="106" spans="1:16">
      <c r="A106" t="b">
        <f>EXACT($A$58,Sheet1!$B50)</f>
        <v>0</v>
      </c>
      <c r="B106" t="b">
        <f>EXACT($A$59,Sheet1!$B50)</f>
        <v>0</v>
      </c>
      <c r="C106" t="b">
        <f>EXACT($A$60,Sheet1!$B50)</f>
        <v>0</v>
      </c>
      <c r="D106" t="b">
        <f t="shared" si="1"/>
        <v>0</v>
      </c>
      <c r="F106">
        <f>IF(ISNUMBER(Sheet1!B50),Sheet1!O50/50,0)</f>
        <v>1</v>
      </c>
      <c r="G106">
        <f t="shared" si="2"/>
        <v>1</v>
      </c>
      <c r="H106" s="7">
        <f t="shared" si="3"/>
        <v>4.1666666666666664E-2</v>
      </c>
      <c r="I106" s="7">
        <f>IF(Sheet1!$B50=$A$58,FALSE,IF(Sheet1!$B50=$A$59,FALSE,IF(Sheet1!$B50=$A$60,FALSE,MOD(Sheet1!$B50-$H106,1))))</f>
        <v>0.67386574074043892</v>
      </c>
      <c r="J106" s="7">
        <f t="shared" si="4"/>
        <v>0.66666666666666663</v>
      </c>
      <c r="K106">
        <f t="shared" si="5"/>
        <v>1</v>
      </c>
      <c r="L106">
        <f t="shared" si="6"/>
        <v>0</v>
      </c>
      <c r="M106">
        <f t="shared" si="7"/>
        <v>0</v>
      </c>
      <c r="N106">
        <f t="shared" si="8"/>
        <v>0</v>
      </c>
      <c r="O106">
        <f t="shared" si="9"/>
        <v>0</v>
      </c>
      <c r="P106">
        <f t="shared" si="10"/>
        <v>0</v>
      </c>
    </row>
    <row r="107" spans="1:16">
      <c r="A107" t="b">
        <f>EXACT($A$58,Sheet1!$B51)</f>
        <v>0</v>
      </c>
      <c r="B107" t="b">
        <f>EXACT($A$59,Sheet1!$B51)</f>
        <v>0</v>
      </c>
      <c r="C107" t="b">
        <f>EXACT($A$60,Sheet1!$B51)</f>
        <v>0</v>
      </c>
      <c r="D107" t="b">
        <f t="shared" si="1"/>
        <v>0</v>
      </c>
      <c r="F107">
        <f>IF(ISNUMBER(Sheet1!B51),Sheet1!O51/50,0)</f>
        <v>3</v>
      </c>
      <c r="G107">
        <f t="shared" si="2"/>
        <v>3</v>
      </c>
      <c r="H107" s="7">
        <f t="shared" si="3"/>
        <v>0.125</v>
      </c>
      <c r="I107" s="7">
        <f>IF(Sheet1!$B51=$A$58,FALSE,IF(Sheet1!$B51=$A$59,FALSE,IF(Sheet1!$B51=$A$60,FALSE,MOD(Sheet1!$B51-$H107,1))))</f>
        <v>0.59440972222364508</v>
      </c>
      <c r="J107" s="7">
        <f t="shared" si="4"/>
        <v>0.58333333333333337</v>
      </c>
      <c r="K107">
        <f t="shared" si="5"/>
        <v>0</v>
      </c>
      <c r="L107">
        <f t="shared" si="6"/>
        <v>0</v>
      </c>
      <c r="M107">
        <f t="shared" si="7"/>
        <v>1</v>
      </c>
      <c r="N107">
        <f t="shared" si="8"/>
        <v>0</v>
      </c>
      <c r="O107">
        <f t="shared" si="9"/>
        <v>0</v>
      </c>
      <c r="P107">
        <f t="shared" si="10"/>
        <v>0</v>
      </c>
    </row>
    <row r="108" spans="1:16">
      <c r="A108" t="b">
        <f>EXACT($A$58,Sheet1!$B52)</f>
        <v>0</v>
      </c>
      <c r="B108" t="b">
        <f>EXACT($A$59,Sheet1!$B52)</f>
        <v>0</v>
      </c>
      <c r="C108" t="b">
        <f>EXACT($A$60,Sheet1!$B52)</f>
        <v>0</v>
      </c>
      <c r="D108" t="b">
        <f t="shared" si="1"/>
        <v>0</v>
      </c>
      <c r="F108">
        <f>IF(ISNUMBER(Sheet1!B52),Sheet1!O52/50,0)</f>
        <v>3</v>
      </c>
      <c r="G108">
        <f t="shared" si="2"/>
        <v>3</v>
      </c>
      <c r="H108" s="7">
        <f t="shared" si="3"/>
        <v>0.125</v>
      </c>
      <c r="I108" s="7">
        <f>IF(Sheet1!$B52=$A$58,FALSE,IF(Sheet1!$B52=$A$59,FALSE,IF(Sheet1!$B52=$A$60,FALSE,MOD(Sheet1!$B52-$H108,1))))</f>
        <v>0.59524305555532919</v>
      </c>
      <c r="J108" s="7">
        <f t="shared" si="4"/>
        <v>0.58333333333333337</v>
      </c>
      <c r="K108">
        <f t="shared" si="5"/>
        <v>0</v>
      </c>
      <c r="L108">
        <f t="shared" si="6"/>
        <v>0</v>
      </c>
      <c r="M108">
        <f t="shared" si="7"/>
        <v>1</v>
      </c>
      <c r="N108">
        <f t="shared" si="8"/>
        <v>0</v>
      </c>
      <c r="O108">
        <f t="shared" si="9"/>
        <v>0</v>
      </c>
      <c r="P108">
        <f t="shared" si="10"/>
        <v>0</v>
      </c>
    </row>
    <row r="109" spans="1:16">
      <c r="A109" t="b">
        <f>EXACT($A$58,Sheet1!$B53)</f>
        <v>0</v>
      </c>
      <c r="B109" t="b">
        <f>EXACT($A$59,Sheet1!$B53)</f>
        <v>0</v>
      </c>
      <c r="C109" t="b">
        <f>EXACT($A$60,Sheet1!$B53)</f>
        <v>0</v>
      </c>
      <c r="D109" t="b">
        <f t="shared" si="1"/>
        <v>0</v>
      </c>
      <c r="F109">
        <f>IF(ISNUMBER(Sheet1!B53),Sheet1!O53/50,0)</f>
        <v>1</v>
      </c>
      <c r="G109">
        <f t="shared" si="2"/>
        <v>1</v>
      </c>
      <c r="H109" s="7">
        <f t="shared" si="3"/>
        <v>4.1666666666666664E-2</v>
      </c>
      <c r="I109" s="7">
        <f>IF(Sheet1!$B53=$A$58,FALSE,IF(Sheet1!$B53=$A$59,FALSE,IF(Sheet1!$B53=$A$60,FALSE,MOD(Sheet1!$B53-$H109,1))))</f>
        <v>0.69918981481896481</v>
      </c>
      <c r="J109" s="7">
        <f t="shared" si="4"/>
        <v>0.70833333333333337</v>
      </c>
      <c r="K109">
        <f t="shared" si="5"/>
        <v>1</v>
      </c>
      <c r="L109">
        <f t="shared" si="6"/>
        <v>0</v>
      </c>
      <c r="M109">
        <f t="shared" si="7"/>
        <v>0</v>
      </c>
      <c r="N109">
        <f t="shared" si="8"/>
        <v>0</v>
      </c>
      <c r="O109">
        <f t="shared" si="9"/>
        <v>0</v>
      </c>
      <c r="P109">
        <f t="shared" si="10"/>
        <v>0</v>
      </c>
    </row>
    <row r="110" spans="1:16">
      <c r="A110" t="b">
        <f>EXACT($A$58,Sheet1!$B54)</f>
        <v>0</v>
      </c>
      <c r="B110" t="b">
        <f>EXACT($A$59,Sheet1!$B54)</f>
        <v>0</v>
      </c>
      <c r="C110" t="b">
        <f>EXACT($A$60,Sheet1!$B54)</f>
        <v>0</v>
      </c>
      <c r="D110" t="b">
        <f t="shared" si="1"/>
        <v>0</v>
      </c>
      <c r="F110">
        <f>IF(ISNUMBER(Sheet1!B54),Sheet1!O54/50,0)</f>
        <v>1</v>
      </c>
      <c r="G110">
        <f t="shared" si="2"/>
        <v>1</v>
      </c>
      <c r="H110" s="7">
        <f t="shared" si="3"/>
        <v>4.1666666666666664E-2</v>
      </c>
      <c r="I110" s="7">
        <f>IF(Sheet1!$B54=$A$58,FALSE,IF(Sheet1!$B54=$A$59,FALSE,IF(Sheet1!$B54=$A$60,FALSE,MOD(Sheet1!$B54-$H110,1))))</f>
        <v>0.69942129629635019</v>
      </c>
      <c r="J110" s="7">
        <f t="shared" si="4"/>
        <v>0.70833333333333337</v>
      </c>
      <c r="K110">
        <f t="shared" si="5"/>
        <v>1</v>
      </c>
      <c r="L110">
        <f t="shared" si="6"/>
        <v>0</v>
      </c>
      <c r="M110">
        <f t="shared" si="7"/>
        <v>0</v>
      </c>
      <c r="N110">
        <f t="shared" si="8"/>
        <v>0</v>
      </c>
      <c r="O110">
        <f t="shared" si="9"/>
        <v>0</v>
      </c>
      <c r="P110">
        <f t="shared" si="10"/>
        <v>0</v>
      </c>
    </row>
    <row r="111" spans="1:16">
      <c r="A111" t="b">
        <f>EXACT($A$58,Sheet1!$B55)</f>
        <v>0</v>
      </c>
      <c r="B111" t="b">
        <f>EXACT($A$59,Sheet1!$B55)</f>
        <v>0</v>
      </c>
      <c r="C111" t="b">
        <f>EXACT($A$60,Sheet1!$B55)</f>
        <v>0</v>
      </c>
      <c r="D111" t="b">
        <f t="shared" si="1"/>
        <v>0</v>
      </c>
      <c r="F111">
        <f>IF(ISNUMBER(Sheet1!B55),Sheet1!O55/50,0)</f>
        <v>1</v>
      </c>
      <c r="G111">
        <f t="shared" si="2"/>
        <v>1</v>
      </c>
      <c r="H111" s="7">
        <f t="shared" si="3"/>
        <v>4.1666666666666664E-2</v>
      </c>
      <c r="I111" s="7">
        <f>IF(Sheet1!$B55=$A$58,FALSE,IF(Sheet1!$B55=$A$59,FALSE,IF(Sheet1!$B55=$A$60,FALSE,MOD(Sheet1!$B55-$H111,1))))</f>
        <v>0.70031250000465661</v>
      </c>
      <c r="J111" s="7">
        <f t="shared" si="4"/>
        <v>0.70833333333333337</v>
      </c>
      <c r="K111">
        <f t="shared" si="5"/>
        <v>1</v>
      </c>
      <c r="L111">
        <f t="shared" si="6"/>
        <v>0</v>
      </c>
      <c r="M111">
        <f t="shared" si="7"/>
        <v>0</v>
      </c>
      <c r="N111">
        <f t="shared" si="8"/>
        <v>0</v>
      </c>
      <c r="O111">
        <f t="shared" si="9"/>
        <v>0</v>
      </c>
      <c r="P111">
        <f t="shared" si="10"/>
        <v>0</v>
      </c>
    </row>
    <row r="112" spans="1:16">
      <c r="A112" t="b">
        <f>EXACT($A$58,Sheet1!$B56)</f>
        <v>0</v>
      </c>
      <c r="B112" t="b">
        <f>EXACT($A$59,Sheet1!$B56)</f>
        <v>0</v>
      </c>
      <c r="C112" t="b">
        <f>EXACT($A$60,Sheet1!$B56)</f>
        <v>0</v>
      </c>
      <c r="D112" t="b">
        <f t="shared" si="1"/>
        <v>0</v>
      </c>
      <c r="F112">
        <f>IF(ISNUMBER(Sheet1!B56),Sheet1!O56/50,0)</f>
        <v>1</v>
      </c>
      <c r="G112">
        <f t="shared" si="2"/>
        <v>1</v>
      </c>
      <c r="H112" s="7">
        <f t="shared" si="3"/>
        <v>4.1666666666666664E-2</v>
      </c>
      <c r="I112" s="7">
        <f>IF(Sheet1!$B56=$A$58,FALSE,IF(Sheet1!$B56=$A$59,FALSE,IF(Sheet1!$B56=$A$60,FALSE,MOD(Sheet1!$B56-$H112,1))))</f>
        <v>0.70357638889254304</v>
      </c>
      <c r="J112" s="7">
        <f t="shared" si="4"/>
        <v>0.70833333333333337</v>
      </c>
      <c r="K112">
        <f t="shared" si="5"/>
        <v>1</v>
      </c>
      <c r="L112">
        <f t="shared" si="6"/>
        <v>0</v>
      </c>
      <c r="M112">
        <f t="shared" si="7"/>
        <v>0</v>
      </c>
      <c r="N112">
        <f t="shared" si="8"/>
        <v>0</v>
      </c>
      <c r="O112">
        <f t="shared" si="9"/>
        <v>0</v>
      </c>
      <c r="P112">
        <f t="shared" si="10"/>
        <v>0</v>
      </c>
    </row>
    <row r="113" spans="1:16">
      <c r="A113" t="b">
        <f>EXACT($A$58,Sheet1!$B57)</f>
        <v>0</v>
      </c>
      <c r="B113" t="b">
        <f>EXACT($A$59,Sheet1!$B57)</f>
        <v>0</v>
      </c>
      <c r="C113" t="b">
        <f>EXACT($A$60,Sheet1!$B57)</f>
        <v>0</v>
      </c>
      <c r="D113" t="b">
        <f t="shared" si="1"/>
        <v>0</v>
      </c>
      <c r="F113">
        <f>IF(ISNUMBER(Sheet1!B57),Sheet1!O57/50,0)</f>
        <v>1</v>
      </c>
      <c r="G113">
        <f t="shared" si="2"/>
        <v>1</v>
      </c>
      <c r="H113" s="7">
        <f t="shared" si="3"/>
        <v>4.1666666666666664E-2</v>
      </c>
      <c r="I113" s="7">
        <f>IF(Sheet1!$B57=$A$58,FALSE,IF(Sheet1!$B57=$A$59,FALSE,IF(Sheet1!$B57=$A$60,FALSE,MOD(Sheet1!$B57-$H113,1))))</f>
        <v>0.70402777777781012</v>
      </c>
      <c r="J113" s="7">
        <f t="shared" si="4"/>
        <v>0.70833333333333337</v>
      </c>
      <c r="K113">
        <f t="shared" si="5"/>
        <v>1</v>
      </c>
      <c r="L113">
        <f t="shared" si="6"/>
        <v>0</v>
      </c>
      <c r="M113">
        <f t="shared" si="7"/>
        <v>0</v>
      </c>
      <c r="N113">
        <f t="shared" si="8"/>
        <v>0</v>
      </c>
      <c r="O113">
        <f t="shared" si="9"/>
        <v>0</v>
      </c>
      <c r="P113">
        <f t="shared" si="10"/>
        <v>0</v>
      </c>
    </row>
    <row r="114" spans="1:16">
      <c r="A114" t="b">
        <f>EXACT($A$58,Sheet1!$B58)</f>
        <v>0</v>
      </c>
      <c r="B114" t="b">
        <f>EXACT($A$59,Sheet1!$B58)</f>
        <v>0</v>
      </c>
      <c r="C114" t="b">
        <f>EXACT($A$60,Sheet1!$B58)</f>
        <v>0</v>
      </c>
      <c r="D114" t="b">
        <f t="shared" si="1"/>
        <v>0</v>
      </c>
      <c r="F114">
        <f>IF(ISNUMBER(Sheet1!B58),Sheet1!O58/50,0)</f>
        <v>3</v>
      </c>
      <c r="G114">
        <f t="shared" si="2"/>
        <v>3</v>
      </c>
      <c r="H114" s="7">
        <f t="shared" si="3"/>
        <v>0.125</v>
      </c>
      <c r="I114" s="7">
        <f>IF(Sheet1!$B58=$A$58,FALSE,IF(Sheet1!$B58=$A$59,FALSE,IF(Sheet1!$B58=$A$60,FALSE,MOD(Sheet1!$B58-$H114,1))))</f>
        <v>0.62731481481750961</v>
      </c>
      <c r="J114" s="7">
        <f t="shared" si="4"/>
        <v>0.625</v>
      </c>
      <c r="K114">
        <f t="shared" si="5"/>
        <v>0</v>
      </c>
      <c r="L114">
        <f t="shared" si="6"/>
        <v>0</v>
      </c>
      <c r="M114">
        <f t="shared" si="7"/>
        <v>1</v>
      </c>
      <c r="N114">
        <f t="shared" si="8"/>
        <v>0</v>
      </c>
      <c r="O114">
        <f t="shared" si="9"/>
        <v>0</v>
      </c>
      <c r="P114">
        <f t="shared" si="10"/>
        <v>0</v>
      </c>
    </row>
    <row r="115" spans="1:16">
      <c r="A115" t="b">
        <f>EXACT($A$58,Sheet1!$B59)</f>
        <v>0</v>
      </c>
      <c r="B115" t="b">
        <f>EXACT($A$59,Sheet1!$B59)</f>
        <v>0</v>
      </c>
      <c r="C115" t="b">
        <f>EXACT($A$60,Sheet1!$B59)</f>
        <v>0</v>
      </c>
      <c r="D115" t="b">
        <f t="shared" si="1"/>
        <v>0</v>
      </c>
      <c r="F115">
        <f>IF(ISNUMBER(Sheet1!B59),Sheet1!O59/50,0)</f>
        <v>2</v>
      </c>
      <c r="G115">
        <f t="shared" si="2"/>
        <v>2</v>
      </c>
      <c r="H115" s="7">
        <f t="shared" si="3"/>
        <v>8.3333333333333329E-2</v>
      </c>
      <c r="I115" s="7">
        <f>IF(Sheet1!$B59=$A$58,FALSE,IF(Sheet1!$B59=$A$59,FALSE,IF(Sheet1!$B59=$A$60,FALSE,MOD(Sheet1!$B59-$H115,1))))</f>
        <v>0.67337962962483289</v>
      </c>
      <c r="J115" s="7">
        <f t="shared" si="4"/>
        <v>0.66666666666666663</v>
      </c>
      <c r="K115">
        <f t="shared" si="5"/>
        <v>0</v>
      </c>
      <c r="L115">
        <f t="shared" si="6"/>
        <v>1</v>
      </c>
      <c r="M115">
        <f t="shared" si="7"/>
        <v>0</v>
      </c>
      <c r="N115">
        <f t="shared" si="8"/>
        <v>0</v>
      </c>
      <c r="O115">
        <f t="shared" si="9"/>
        <v>0</v>
      </c>
      <c r="P115">
        <f t="shared" si="10"/>
        <v>0</v>
      </c>
    </row>
    <row r="116" spans="1:16">
      <c r="A116" t="b">
        <f>EXACT($A$58,Sheet1!$B60)</f>
        <v>0</v>
      </c>
      <c r="B116" t="b">
        <f>EXACT($A$59,Sheet1!$B60)</f>
        <v>0</v>
      </c>
      <c r="C116" t="b">
        <f>EXACT($A$60,Sheet1!$B60)</f>
        <v>0</v>
      </c>
      <c r="D116" t="b">
        <f t="shared" si="1"/>
        <v>0</v>
      </c>
      <c r="F116">
        <f>IF(ISNUMBER(Sheet1!B60),Sheet1!O60/50,0)</f>
        <v>1</v>
      </c>
      <c r="G116">
        <f t="shared" si="2"/>
        <v>1</v>
      </c>
      <c r="H116" s="7">
        <f t="shared" si="3"/>
        <v>4.1666666666666664E-2</v>
      </c>
      <c r="I116" s="7">
        <f>IF(Sheet1!$B60=$A$58,FALSE,IF(Sheet1!$B60=$A$59,FALSE,IF(Sheet1!$B60=$A$60,FALSE,MOD(Sheet1!$B60-$H116,1))))</f>
        <v>0.71665509259764804</v>
      </c>
      <c r="J116" s="7">
        <f t="shared" si="4"/>
        <v>0.70833333333333337</v>
      </c>
      <c r="K116">
        <f t="shared" si="5"/>
        <v>1</v>
      </c>
      <c r="L116">
        <f t="shared" si="6"/>
        <v>0</v>
      </c>
      <c r="M116">
        <f t="shared" si="7"/>
        <v>0</v>
      </c>
      <c r="N116">
        <f t="shared" si="8"/>
        <v>0</v>
      </c>
      <c r="O116">
        <f t="shared" si="9"/>
        <v>0</v>
      </c>
      <c r="P116">
        <f t="shared" si="10"/>
        <v>0</v>
      </c>
    </row>
    <row r="117" spans="1:16">
      <c r="A117" t="b">
        <f>EXACT($A$58,Sheet1!$B61)</f>
        <v>0</v>
      </c>
      <c r="B117" t="b">
        <f>EXACT($A$59,Sheet1!$B61)</f>
        <v>0</v>
      </c>
      <c r="C117" t="b">
        <f>EXACT($A$60,Sheet1!$B61)</f>
        <v>0</v>
      </c>
      <c r="D117" t="b">
        <f t="shared" si="1"/>
        <v>0</v>
      </c>
      <c r="F117">
        <f>IF(ISNUMBER(Sheet1!B61),Sheet1!O61/50,0)</f>
        <v>2</v>
      </c>
      <c r="G117">
        <f t="shared" si="2"/>
        <v>2</v>
      </c>
      <c r="H117" s="7">
        <f t="shared" si="3"/>
        <v>8.3333333333333329E-2</v>
      </c>
      <c r="I117" s="7">
        <f>IF(Sheet1!$B61=$A$58,FALSE,IF(Sheet1!$B61=$A$59,FALSE,IF(Sheet1!$B61=$A$60,FALSE,MOD(Sheet1!$B61-$H117,1))))</f>
        <v>0.67630787036614493</v>
      </c>
      <c r="J117" s="7">
        <f t="shared" si="4"/>
        <v>0.66666666666666663</v>
      </c>
      <c r="K117">
        <f t="shared" si="5"/>
        <v>0</v>
      </c>
      <c r="L117">
        <f t="shared" si="6"/>
        <v>1</v>
      </c>
      <c r="M117">
        <f t="shared" si="7"/>
        <v>0</v>
      </c>
      <c r="N117">
        <f t="shared" si="8"/>
        <v>0</v>
      </c>
      <c r="O117">
        <f t="shared" si="9"/>
        <v>0</v>
      </c>
      <c r="P117">
        <f t="shared" si="10"/>
        <v>0</v>
      </c>
    </row>
    <row r="118" spans="1:16">
      <c r="A118" t="b">
        <f>EXACT($A$58,Sheet1!$B62)</f>
        <v>0</v>
      </c>
      <c r="B118" t="b">
        <f>EXACT($A$59,Sheet1!$B62)</f>
        <v>0</v>
      </c>
      <c r="C118" t="b">
        <f>EXACT($A$60,Sheet1!$B62)</f>
        <v>0</v>
      </c>
      <c r="D118" t="b">
        <f t="shared" si="1"/>
        <v>0</v>
      </c>
      <c r="F118">
        <f>IF(ISNUMBER(Sheet1!B62),Sheet1!O62/50,0)</f>
        <v>1</v>
      </c>
      <c r="G118">
        <f t="shared" si="2"/>
        <v>1</v>
      </c>
      <c r="H118" s="7">
        <f t="shared" si="3"/>
        <v>4.1666666666666664E-2</v>
      </c>
      <c r="I118" s="7">
        <f>IF(Sheet1!$B62=$A$58,FALSE,IF(Sheet1!$B62=$A$59,FALSE,IF(Sheet1!$B62=$A$60,FALSE,MOD(Sheet1!$B62-$H118,1))))</f>
        <v>0.71988425926247146</v>
      </c>
      <c r="J118" s="7">
        <f t="shared" si="4"/>
        <v>0.70833333333333337</v>
      </c>
      <c r="K118">
        <f t="shared" si="5"/>
        <v>1</v>
      </c>
      <c r="L118">
        <f t="shared" si="6"/>
        <v>0</v>
      </c>
      <c r="M118">
        <f t="shared" si="7"/>
        <v>0</v>
      </c>
      <c r="N118">
        <f t="shared" si="8"/>
        <v>0</v>
      </c>
      <c r="O118">
        <f t="shared" si="9"/>
        <v>0</v>
      </c>
      <c r="P118">
        <f t="shared" si="10"/>
        <v>0</v>
      </c>
    </row>
    <row r="119" spans="1:16">
      <c r="A119" t="b">
        <f>EXACT($A$58,Sheet1!$B63)</f>
        <v>0</v>
      </c>
      <c r="B119" t="b">
        <f>EXACT($A$59,Sheet1!$B63)</f>
        <v>0</v>
      </c>
      <c r="C119" t="b">
        <f>EXACT($A$60,Sheet1!$B63)</f>
        <v>0</v>
      </c>
      <c r="D119" t="b">
        <f t="shared" si="1"/>
        <v>0</v>
      </c>
      <c r="F119">
        <f>IF(ISNUMBER(Sheet1!B63),Sheet1!O63/50,0)</f>
        <v>1</v>
      </c>
      <c r="G119">
        <f t="shared" si="2"/>
        <v>1</v>
      </c>
      <c r="H119" s="7">
        <f t="shared" si="3"/>
        <v>4.1666666666666664E-2</v>
      </c>
      <c r="I119" s="7">
        <f>IF(Sheet1!$B63=$A$58,FALSE,IF(Sheet1!$B63=$A$59,FALSE,IF(Sheet1!$B63=$A$60,FALSE,MOD(Sheet1!$B63-$H119,1))))</f>
        <v>0.72040509259386454</v>
      </c>
      <c r="J119" s="7">
        <f t="shared" si="4"/>
        <v>0.70833333333333337</v>
      </c>
      <c r="K119">
        <f t="shared" si="5"/>
        <v>1</v>
      </c>
      <c r="L119">
        <f t="shared" si="6"/>
        <v>0</v>
      </c>
      <c r="M119">
        <f t="shared" si="7"/>
        <v>0</v>
      </c>
      <c r="N119">
        <f t="shared" si="8"/>
        <v>0</v>
      </c>
      <c r="O119">
        <f t="shared" si="9"/>
        <v>0</v>
      </c>
      <c r="P119">
        <f t="shared" si="10"/>
        <v>0</v>
      </c>
    </row>
    <row r="120" spans="1:16">
      <c r="A120" t="b">
        <f>EXACT($A$58,Sheet1!$B64)</f>
        <v>0</v>
      </c>
      <c r="B120" t="b">
        <f>EXACT($A$59,Sheet1!$B64)</f>
        <v>0</v>
      </c>
      <c r="C120" t="b">
        <f>EXACT($A$60,Sheet1!$B64)</f>
        <v>0</v>
      </c>
      <c r="D120" t="b">
        <f t="shared" si="1"/>
        <v>0</v>
      </c>
      <c r="F120">
        <f>IF(ISNUMBER(Sheet1!B64),Sheet1!O64/50,0)</f>
        <v>2</v>
      </c>
      <c r="G120">
        <f t="shared" si="2"/>
        <v>2</v>
      </c>
      <c r="H120" s="7">
        <f t="shared" si="3"/>
        <v>8.3333333333333329E-2</v>
      </c>
      <c r="I120" s="7">
        <f>IF(Sheet1!$B64=$A$58,FALSE,IF(Sheet1!$B64=$A$59,FALSE,IF(Sheet1!$B64=$A$60,FALSE,MOD(Sheet1!$B64-$H120,1))))</f>
        <v>0.68696759259182727</v>
      </c>
      <c r="J120" s="7">
        <f t="shared" si="4"/>
        <v>0.66666666666666663</v>
      </c>
      <c r="K120">
        <f t="shared" si="5"/>
        <v>0</v>
      </c>
      <c r="L120">
        <f t="shared" si="6"/>
        <v>1</v>
      </c>
      <c r="M120">
        <f t="shared" si="7"/>
        <v>0</v>
      </c>
      <c r="N120">
        <f t="shared" si="8"/>
        <v>0</v>
      </c>
      <c r="O120">
        <f t="shared" si="9"/>
        <v>0</v>
      </c>
      <c r="P120">
        <f t="shared" si="10"/>
        <v>0</v>
      </c>
    </row>
    <row r="121" spans="1:16">
      <c r="A121" t="b">
        <f>EXACT($A$58,Sheet1!$B65)</f>
        <v>0</v>
      </c>
      <c r="B121" t="b">
        <f>EXACT($A$59,Sheet1!$B65)</f>
        <v>0</v>
      </c>
      <c r="C121" t="b">
        <f>EXACT($A$60,Sheet1!$B65)</f>
        <v>0</v>
      </c>
      <c r="D121" t="b">
        <f t="shared" si="1"/>
        <v>0</v>
      </c>
      <c r="F121">
        <f>IF(ISNUMBER(Sheet1!B65),Sheet1!O65/50,0)</f>
        <v>3</v>
      </c>
      <c r="G121">
        <f t="shared" si="2"/>
        <v>3</v>
      </c>
      <c r="H121" s="7">
        <f t="shared" si="3"/>
        <v>0.125</v>
      </c>
      <c r="I121" s="7">
        <f>IF(Sheet1!$B65=$A$58,FALSE,IF(Sheet1!$B65=$A$59,FALSE,IF(Sheet1!$B65=$A$60,FALSE,MOD(Sheet1!$B65-$H121,1))))</f>
        <v>0.64616898148233304</v>
      </c>
      <c r="J121" s="7">
        <f t="shared" si="4"/>
        <v>0.66666666666666663</v>
      </c>
      <c r="K121">
        <f t="shared" si="5"/>
        <v>0</v>
      </c>
      <c r="L121">
        <f t="shared" si="6"/>
        <v>0</v>
      </c>
      <c r="M121">
        <f t="shared" si="7"/>
        <v>1</v>
      </c>
      <c r="N121">
        <f t="shared" si="8"/>
        <v>0</v>
      </c>
      <c r="O121">
        <f t="shared" si="9"/>
        <v>0</v>
      </c>
      <c r="P121">
        <f t="shared" si="10"/>
        <v>0</v>
      </c>
    </row>
    <row r="122" spans="1:16">
      <c r="A122" t="b">
        <f>EXACT($A$58,Sheet1!$B66)</f>
        <v>0</v>
      </c>
      <c r="B122" t="b">
        <f>EXACT($A$59,Sheet1!$B66)</f>
        <v>0</v>
      </c>
      <c r="C122" t="b">
        <f>EXACT($A$60,Sheet1!$B66)</f>
        <v>0</v>
      </c>
      <c r="D122" t="b">
        <f t="shared" si="1"/>
        <v>0</v>
      </c>
      <c r="F122">
        <f>IF(ISNUMBER(Sheet1!B66),Sheet1!O66/50,0)</f>
        <v>4</v>
      </c>
      <c r="G122">
        <f t="shared" si="2"/>
        <v>4</v>
      </c>
      <c r="H122" s="7">
        <f t="shared" si="3"/>
        <v>0.16666666666666666</v>
      </c>
      <c r="I122" s="7">
        <f>IF(Sheet1!$B66=$A$58,FALSE,IF(Sheet1!$B66=$A$59,FALSE,IF(Sheet1!$B66=$A$60,FALSE,MOD(Sheet1!$B66-$H122,1))))</f>
        <v>0.61034722222393611</v>
      </c>
      <c r="J122" s="7">
        <f t="shared" si="4"/>
        <v>0.625</v>
      </c>
      <c r="K122">
        <f t="shared" si="5"/>
        <v>0</v>
      </c>
      <c r="L122">
        <f t="shared" si="6"/>
        <v>0</v>
      </c>
      <c r="M122">
        <f t="shared" si="7"/>
        <v>0</v>
      </c>
      <c r="N122">
        <f t="shared" si="8"/>
        <v>1</v>
      </c>
      <c r="O122">
        <f t="shared" si="9"/>
        <v>0</v>
      </c>
      <c r="P122">
        <f t="shared" si="10"/>
        <v>0</v>
      </c>
    </row>
    <row r="123" spans="1:16">
      <c r="A123" t="b">
        <f>EXACT($A$58,Sheet1!$B67)</f>
        <v>0</v>
      </c>
      <c r="B123" t="b">
        <f>EXACT($A$59,Sheet1!$B67)</f>
        <v>0</v>
      </c>
      <c r="C123" t="b">
        <f>EXACT($A$60,Sheet1!$B67)</f>
        <v>0</v>
      </c>
      <c r="D123" t="b">
        <f t="shared" si="1"/>
        <v>0</v>
      </c>
      <c r="F123">
        <f>IF(ISNUMBER(Sheet1!B67),Sheet1!O67/50,0)</f>
        <v>3</v>
      </c>
      <c r="G123">
        <f t="shared" si="2"/>
        <v>3</v>
      </c>
      <c r="H123" s="7">
        <f t="shared" si="3"/>
        <v>0.125</v>
      </c>
      <c r="I123" s="7">
        <f>IF(Sheet1!$B67=$A$58,FALSE,IF(Sheet1!$B67=$A$59,FALSE,IF(Sheet1!$B67=$A$60,FALSE,MOD(Sheet1!$B67-$H123,1))))</f>
        <v>0.66621527777897427</v>
      </c>
      <c r="J123" s="7">
        <f t="shared" si="4"/>
        <v>0.66666666666666663</v>
      </c>
      <c r="K123">
        <f t="shared" si="5"/>
        <v>0</v>
      </c>
      <c r="L123">
        <f t="shared" si="6"/>
        <v>0</v>
      </c>
      <c r="M123">
        <f t="shared" si="7"/>
        <v>1</v>
      </c>
      <c r="N123">
        <f t="shared" si="8"/>
        <v>0</v>
      </c>
      <c r="O123">
        <f t="shared" si="9"/>
        <v>0</v>
      </c>
      <c r="P123">
        <f t="shared" si="10"/>
        <v>0</v>
      </c>
    </row>
    <row r="124" spans="1:16">
      <c r="A124" t="b">
        <f>EXACT($A$58,Sheet1!$B68)</f>
        <v>0</v>
      </c>
      <c r="B124" t="b">
        <f>EXACT($A$59,Sheet1!$B68)</f>
        <v>0</v>
      </c>
      <c r="C124" t="b">
        <f>EXACT($A$60,Sheet1!$B68)</f>
        <v>0</v>
      </c>
      <c r="D124" t="b">
        <f t="shared" si="1"/>
        <v>0</v>
      </c>
      <c r="F124">
        <f>IF(ISNUMBER(Sheet1!B68),Sheet1!O68/50,0)</f>
        <v>1</v>
      </c>
      <c r="G124">
        <f t="shared" si="2"/>
        <v>1</v>
      </c>
      <c r="H124" s="7">
        <f t="shared" si="3"/>
        <v>4.1666666666666664E-2</v>
      </c>
      <c r="I124" s="7">
        <f>IF(Sheet1!$B68=$A$58,FALSE,IF(Sheet1!$B68=$A$59,FALSE,IF(Sheet1!$B68=$A$60,FALSE,MOD(Sheet1!$B68-$H124,1))))</f>
        <v>0.770995370374294</v>
      </c>
      <c r="J124" s="7">
        <f t="shared" si="4"/>
        <v>0.79166666666666663</v>
      </c>
      <c r="K124">
        <f t="shared" si="5"/>
        <v>1</v>
      </c>
      <c r="L124">
        <f t="shared" si="6"/>
        <v>0</v>
      </c>
      <c r="M124">
        <f t="shared" si="7"/>
        <v>0</v>
      </c>
      <c r="N124">
        <f t="shared" si="8"/>
        <v>0</v>
      </c>
      <c r="O124">
        <f t="shared" si="9"/>
        <v>0</v>
      </c>
      <c r="P124">
        <f t="shared" si="10"/>
        <v>0</v>
      </c>
    </row>
    <row r="125" spans="1:16">
      <c r="A125" t="b">
        <f>EXACT($A$58,Sheet1!$B69)</f>
        <v>0</v>
      </c>
      <c r="B125" t="b">
        <f>EXACT($A$59,Sheet1!$B69)</f>
        <v>0</v>
      </c>
      <c r="C125" t="b">
        <f>EXACT($A$60,Sheet1!$B69)</f>
        <v>0</v>
      </c>
      <c r="D125" t="b">
        <f t="shared" si="1"/>
        <v>0</v>
      </c>
      <c r="F125">
        <f>IF(ISNUMBER(Sheet1!B69),Sheet1!O69/50,0)</f>
        <v>1</v>
      </c>
      <c r="G125">
        <f t="shared" si="2"/>
        <v>1</v>
      </c>
      <c r="H125" s="7">
        <f t="shared" si="3"/>
        <v>4.1666666666666664E-2</v>
      </c>
      <c r="I125" s="7">
        <f>IF(Sheet1!$B69=$A$58,FALSE,IF(Sheet1!$B69=$A$59,FALSE,IF(Sheet1!$B69=$A$60,FALSE,MOD(Sheet1!$B69-$H125,1))))</f>
        <v>0.77163194444437977</v>
      </c>
      <c r="J125" s="7">
        <f t="shared" si="4"/>
        <v>0.79166666666666663</v>
      </c>
      <c r="K125">
        <f t="shared" si="5"/>
        <v>1</v>
      </c>
      <c r="L125">
        <f t="shared" si="6"/>
        <v>0</v>
      </c>
      <c r="M125">
        <f t="shared" si="7"/>
        <v>0</v>
      </c>
      <c r="N125">
        <f t="shared" si="8"/>
        <v>0</v>
      </c>
      <c r="O125">
        <f t="shared" si="9"/>
        <v>0</v>
      </c>
      <c r="P125">
        <f t="shared" si="10"/>
        <v>0</v>
      </c>
    </row>
    <row r="126" spans="1:16">
      <c r="A126" t="b">
        <f>EXACT($A$58,Sheet1!$B70)</f>
        <v>0</v>
      </c>
      <c r="B126" t="b">
        <f>EXACT($A$59,Sheet1!$B70)</f>
        <v>0</v>
      </c>
      <c r="C126" t="b">
        <f>EXACT($A$60,Sheet1!$B70)</f>
        <v>0</v>
      </c>
      <c r="D126" t="b">
        <f t="shared" si="1"/>
        <v>0</v>
      </c>
      <c r="F126">
        <f>IF(ISNUMBER(Sheet1!B70),Sheet1!O70/50,0)</f>
        <v>1</v>
      </c>
      <c r="G126">
        <f t="shared" si="2"/>
        <v>1</v>
      </c>
      <c r="H126" s="7">
        <f t="shared" si="3"/>
        <v>4.1666666666666664E-2</v>
      </c>
      <c r="I126" s="7">
        <f>IF(Sheet1!$B70=$A$58,FALSE,IF(Sheet1!$B70=$A$59,FALSE,IF(Sheet1!$B70=$A$60,FALSE,MOD(Sheet1!$B70-$H126,1))))</f>
        <v>0.77334490740759065</v>
      </c>
      <c r="J126" s="7">
        <f t="shared" si="4"/>
        <v>0.79166666666666663</v>
      </c>
      <c r="K126">
        <f t="shared" si="5"/>
        <v>1</v>
      </c>
      <c r="L126">
        <f t="shared" si="6"/>
        <v>0</v>
      </c>
      <c r="M126">
        <f t="shared" si="7"/>
        <v>0</v>
      </c>
      <c r="N126">
        <f t="shared" si="8"/>
        <v>0</v>
      </c>
      <c r="O126">
        <f t="shared" si="9"/>
        <v>0</v>
      </c>
      <c r="P126">
        <f t="shared" si="10"/>
        <v>0</v>
      </c>
    </row>
    <row r="127" spans="1:16">
      <c r="A127" t="b">
        <f>EXACT($A$58,Sheet1!$B71)</f>
        <v>0</v>
      </c>
      <c r="B127" t="b">
        <f>EXACT($A$59,Sheet1!$B71)</f>
        <v>0</v>
      </c>
      <c r="C127" t="b">
        <f>EXACT($A$60,Sheet1!$B71)</f>
        <v>0</v>
      </c>
      <c r="D127" t="b">
        <f t="shared" si="1"/>
        <v>0</v>
      </c>
      <c r="F127">
        <f>IF(ISNUMBER(Sheet1!B71),Sheet1!O71/50,0)</f>
        <v>1</v>
      </c>
      <c r="G127">
        <f t="shared" si="2"/>
        <v>1</v>
      </c>
      <c r="H127" s="7">
        <f t="shared" si="3"/>
        <v>4.1666666666666664E-2</v>
      </c>
      <c r="I127" s="7">
        <f>IF(Sheet1!$B71=$A$58,FALSE,IF(Sheet1!$B71=$A$59,FALSE,IF(Sheet1!$B71=$A$60,FALSE,MOD(Sheet1!$B71-$H127,1))))</f>
        <v>0.791747685187147</v>
      </c>
      <c r="J127" s="7">
        <f t="shared" si="4"/>
        <v>0.79166666666666663</v>
      </c>
      <c r="K127">
        <f t="shared" si="5"/>
        <v>1</v>
      </c>
      <c r="L127">
        <f t="shared" si="6"/>
        <v>0</v>
      </c>
      <c r="M127">
        <f t="shared" si="7"/>
        <v>0</v>
      </c>
      <c r="N127">
        <f t="shared" si="8"/>
        <v>0</v>
      </c>
      <c r="O127">
        <f t="shared" si="9"/>
        <v>0</v>
      </c>
      <c r="P127">
        <f t="shared" si="10"/>
        <v>0</v>
      </c>
    </row>
    <row r="128" spans="1:16">
      <c r="A128" t="b">
        <f>EXACT($A$58,Sheet1!$B72)</f>
        <v>0</v>
      </c>
      <c r="B128" t="b">
        <f>EXACT($A$59,Sheet1!$B72)</f>
        <v>0</v>
      </c>
      <c r="C128" t="b">
        <f>EXACT($A$60,Sheet1!$B72)</f>
        <v>0</v>
      </c>
      <c r="D128" t="b">
        <f t="shared" si="1"/>
        <v>0</v>
      </c>
      <c r="F128">
        <f>IF(ISNUMBER(Sheet1!B72),Sheet1!O72/50,0)</f>
        <v>2</v>
      </c>
      <c r="G128">
        <f t="shared" si="2"/>
        <v>2</v>
      </c>
      <c r="H128" s="7">
        <f t="shared" si="3"/>
        <v>8.3333333333333329E-2</v>
      </c>
      <c r="I128" s="7">
        <f>IF(Sheet1!$B72=$A$58,FALSE,IF(Sheet1!$B72=$A$59,FALSE,IF(Sheet1!$B72=$A$60,FALSE,MOD(Sheet1!$B72-$H128,1))))</f>
        <v>0.75214120370219462</v>
      </c>
      <c r="J128" s="7">
        <f t="shared" si="4"/>
        <v>0.75</v>
      </c>
      <c r="K128">
        <f t="shared" si="5"/>
        <v>0</v>
      </c>
      <c r="L128">
        <f t="shared" si="6"/>
        <v>1</v>
      </c>
      <c r="M128">
        <f t="shared" si="7"/>
        <v>0</v>
      </c>
      <c r="N128">
        <f t="shared" si="8"/>
        <v>0</v>
      </c>
      <c r="O128">
        <f t="shared" si="9"/>
        <v>0</v>
      </c>
      <c r="P128">
        <f t="shared" si="10"/>
        <v>0</v>
      </c>
    </row>
    <row r="129" spans="1:16">
      <c r="A129" t="b">
        <f>EXACT($A$58,Sheet1!$B73)</f>
        <v>0</v>
      </c>
      <c r="B129" t="b">
        <f>EXACT($A$59,Sheet1!$B73)</f>
        <v>0</v>
      </c>
      <c r="C129" t="b">
        <f>EXACT($A$60,Sheet1!$B73)</f>
        <v>0</v>
      </c>
      <c r="D129" t="b">
        <f t="shared" si="1"/>
        <v>0</v>
      </c>
      <c r="F129">
        <f>IF(ISNUMBER(Sheet1!B73),Sheet1!O73/50,0)</f>
        <v>1</v>
      </c>
      <c r="G129">
        <f t="shared" si="2"/>
        <v>1</v>
      </c>
      <c r="H129" s="7">
        <f t="shared" si="3"/>
        <v>4.1666666666666664E-2</v>
      </c>
      <c r="I129" s="7">
        <f>IF(Sheet1!$B73=$A$58,FALSE,IF(Sheet1!$B73=$A$59,FALSE,IF(Sheet1!$B73=$A$60,FALSE,MOD(Sheet1!$B73-$H129,1))))</f>
        <v>0.79430555555882165</v>
      </c>
      <c r="J129" s="7">
        <f t="shared" si="4"/>
        <v>0.79166666666666663</v>
      </c>
      <c r="K129">
        <f t="shared" si="5"/>
        <v>1</v>
      </c>
      <c r="L129">
        <f t="shared" si="6"/>
        <v>0</v>
      </c>
      <c r="M129">
        <f t="shared" si="7"/>
        <v>0</v>
      </c>
      <c r="N129">
        <f t="shared" si="8"/>
        <v>0</v>
      </c>
      <c r="O129">
        <f t="shared" si="9"/>
        <v>0</v>
      </c>
      <c r="P129">
        <f t="shared" si="10"/>
        <v>0</v>
      </c>
    </row>
    <row r="130" spans="1:16">
      <c r="A130" t="b">
        <f>EXACT($A$58,Sheet1!$B74)</f>
        <v>0</v>
      </c>
      <c r="B130" t="b">
        <f>EXACT($A$59,Sheet1!$B74)</f>
        <v>0</v>
      </c>
      <c r="C130" t="b">
        <f>EXACT($A$60,Sheet1!$B74)</f>
        <v>0</v>
      </c>
      <c r="D130" t="b">
        <f t="shared" si="1"/>
        <v>0</v>
      </c>
      <c r="F130">
        <f>IF(ISNUMBER(Sheet1!B74),Sheet1!O74/50,0)</f>
        <v>1</v>
      </c>
      <c r="G130">
        <f t="shared" si="2"/>
        <v>1</v>
      </c>
      <c r="H130" s="7">
        <f t="shared" si="3"/>
        <v>4.1666666666666664E-2</v>
      </c>
      <c r="I130" s="7">
        <f>IF(Sheet1!$B74=$A$58,FALSE,IF(Sheet1!$B74=$A$59,FALSE,IF(Sheet1!$B74=$A$60,FALSE,MOD(Sheet1!$B74-$H130,1))))</f>
        <v>0.80393518519122154</v>
      </c>
      <c r="J130" s="7">
        <f t="shared" si="4"/>
        <v>0.79166666666666663</v>
      </c>
      <c r="K130">
        <f t="shared" si="5"/>
        <v>1</v>
      </c>
      <c r="L130">
        <f t="shared" si="6"/>
        <v>0</v>
      </c>
      <c r="M130">
        <f t="shared" si="7"/>
        <v>0</v>
      </c>
      <c r="N130">
        <f t="shared" si="8"/>
        <v>0</v>
      </c>
      <c r="O130">
        <f t="shared" si="9"/>
        <v>0</v>
      </c>
      <c r="P130">
        <f t="shared" si="10"/>
        <v>0</v>
      </c>
    </row>
    <row r="131" spans="1:16">
      <c r="A131" t="b">
        <f>EXACT($A$58,Sheet1!$B75)</f>
        <v>0</v>
      </c>
      <c r="B131" t="b">
        <f>EXACT($A$59,Sheet1!$B75)</f>
        <v>0</v>
      </c>
      <c r="C131" t="b">
        <f>EXACT($A$60,Sheet1!$B75)</f>
        <v>0</v>
      </c>
      <c r="D131" t="b">
        <f t="shared" ref="D131:D194" si="11">IF(A131=TRUE,FALSE,IF(B131=TRUE,FALSE,IF(C131=TRUE,FALSE)))</f>
        <v>0</v>
      </c>
      <c r="F131">
        <f>IF(ISNUMBER(Sheet1!B75),Sheet1!O75/50,0)</f>
        <v>1</v>
      </c>
      <c r="G131">
        <f t="shared" ref="G131:G194" si="12">IF($D131=FALSE,$F131,0)</f>
        <v>1</v>
      </c>
      <c r="H131" s="7">
        <f t="shared" ref="H131:H194" si="13">TIME(G131,0,0)</f>
        <v>4.1666666666666664E-2</v>
      </c>
      <c r="I131" s="7">
        <f>IF(Sheet1!$B75=$A$58,FALSE,IF(Sheet1!$B75=$A$59,FALSE,IF(Sheet1!$B75=$A$60,FALSE,MOD(Sheet1!$B75-$H131,1))))</f>
        <v>0.81114583333692281</v>
      </c>
      <c r="J131" s="7">
        <f t="shared" ref="J131:J194" si="14">IF(I131=FALSE,FALSE,MOD(ROUND(I131*24,0)/24,1))</f>
        <v>0.79166666666666663</v>
      </c>
      <c r="K131">
        <f t="shared" ref="K131:K194" si="15">IF($G131=1,1,0)</f>
        <v>1</v>
      </c>
      <c r="L131">
        <f t="shared" ref="L131:L194" si="16">IF($G131=2,1,0)</f>
        <v>0</v>
      </c>
      <c r="M131">
        <f t="shared" ref="M131:M194" si="17">IF($G131=3,1,0)</f>
        <v>0</v>
      </c>
      <c r="N131">
        <f t="shared" ref="N131:N194" si="18">IF($G131=4,1,0)</f>
        <v>0</v>
      </c>
      <c r="O131">
        <f t="shared" ref="O131:O194" si="19">IF($G131=5,1,0)</f>
        <v>0</v>
      </c>
      <c r="P131">
        <f t="shared" ref="P131:P194" si="20">IF($G131&gt;=6,1,0)</f>
        <v>0</v>
      </c>
    </row>
    <row r="132" spans="1:16">
      <c r="A132" t="b">
        <f>EXACT($A$58,Sheet1!$B76)</f>
        <v>0</v>
      </c>
      <c r="B132" t="b">
        <f>EXACT($A$59,Sheet1!$B76)</f>
        <v>0</v>
      </c>
      <c r="C132" t="b">
        <f>EXACT($A$60,Sheet1!$B76)</f>
        <v>0</v>
      </c>
      <c r="D132" t="b">
        <f t="shared" si="11"/>
        <v>0</v>
      </c>
      <c r="F132">
        <f>IF(ISNUMBER(Sheet1!B76),Sheet1!O76/50,0)</f>
        <v>1</v>
      </c>
      <c r="G132">
        <f t="shared" si="12"/>
        <v>1</v>
      </c>
      <c r="H132" s="7">
        <f t="shared" si="13"/>
        <v>4.1666666666666664E-2</v>
      </c>
      <c r="I132" s="7">
        <f>IF(Sheet1!$B76=$A$58,FALSE,IF(Sheet1!$B76=$A$59,FALSE,IF(Sheet1!$B76=$A$60,FALSE,MOD(Sheet1!$B76-$H132,1))))</f>
        <v>0.81750000000465661</v>
      </c>
      <c r="J132" s="7">
        <f t="shared" si="14"/>
        <v>0.83333333333333337</v>
      </c>
      <c r="K132">
        <f t="shared" si="15"/>
        <v>1</v>
      </c>
      <c r="L132">
        <f t="shared" si="16"/>
        <v>0</v>
      </c>
      <c r="M132">
        <f t="shared" si="17"/>
        <v>0</v>
      </c>
      <c r="N132">
        <f t="shared" si="18"/>
        <v>0</v>
      </c>
      <c r="O132">
        <f t="shared" si="19"/>
        <v>0</v>
      </c>
      <c r="P132">
        <f t="shared" si="20"/>
        <v>0</v>
      </c>
    </row>
    <row r="133" spans="1:16">
      <c r="A133" t="b">
        <f>EXACT($A$58,Sheet1!$B77)</f>
        <v>0</v>
      </c>
      <c r="B133" t="b">
        <f>EXACT($A$59,Sheet1!$B77)</f>
        <v>0</v>
      </c>
      <c r="C133" t="b">
        <f>EXACT($A$60,Sheet1!$B77)</f>
        <v>0</v>
      </c>
      <c r="D133" t="b">
        <f t="shared" si="11"/>
        <v>0</v>
      </c>
      <c r="F133">
        <f>IF(ISNUMBER(Sheet1!B77),Sheet1!O77/50,0)</f>
        <v>1</v>
      </c>
      <c r="G133">
        <f t="shared" si="12"/>
        <v>1</v>
      </c>
      <c r="H133" s="7">
        <f t="shared" si="13"/>
        <v>4.1666666666666664E-2</v>
      </c>
      <c r="I133" s="7">
        <f>IF(Sheet1!$B77=$A$58,FALSE,IF(Sheet1!$B77=$A$59,FALSE,IF(Sheet1!$B77=$A$60,FALSE,MOD(Sheet1!$B77-$H133,1))))</f>
        <v>0.81799768518976634</v>
      </c>
      <c r="J133" s="7">
        <f t="shared" si="14"/>
        <v>0.83333333333333337</v>
      </c>
      <c r="K133">
        <f t="shared" si="15"/>
        <v>1</v>
      </c>
      <c r="L133">
        <f t="shared" si="16"/>
        <v>0</v>
      </c>
      <c r="M133">
        <f t="shared" si="17"/>
        <v>0</v>
      </c>
      <c r="N133">
        <f t="shared" si="18"/>
        <v>0</v>
      </c>
      <c r="O133">
        <f t="shared" si="19"/>
        <v>0</v>
      </c>
      <c r="P133">
        <f t="shared" si="20"/>
        <v>0</v>
      </c>
    </row>
    <row r="134" spans="1:16">
      <c r="A134" t="b">
        <f>EXACT($A$58,Sheet1!$B78)</f>
        <v>0</v>
      </c>
      <c r="B134" t="b">
        <f>EXACT($A$59,Sheet1!$B78)</f>
        <v>0</v>
      </c>
      <c r="C134" t="b">
        <f>EXACT($A$60,Sheet1!$B78)</f>
        <v>0</v>
      </c>
      <c r="D134" t="b">
        <f t="shared" si="11"/>
        <v>0</v>
      </c>
      <c r="F134">
        <f>IF(ISNUMBER(Sheet1!B78),Sheet1!O78/50,0)</f>
        <v>3</v>
      </c>
      <c r="G134">
        <f t="shared" si="12"/>
        <v>3</v>
      </c>
      <c r="H134" s="7">
        <f t="shared" si="13"/>
        <v>0.125</v>
      </c>
      <c r="I134" s="7">
        <f>IF(Sheet1!$B78=$A$58,FALSE,IF(Sheet1!$B78=$A$59,FALSE,IF(Sheet1!$B78=$A$60,FALSE,MOD(Sheet1!$B78-$H134,1))))</f>
        <v>0.73506944444670808</v>
      </c>
      <c r="J134" s="7">
        <f t="shared" si="14"/>
        <v>0.75</v>
      </c>
      <c r="K134">
        <f t="shared" si="15"/>
        <v>0</v>
      </c>
      <c r="L134">
        <f t="shared" si="16"/>
        <v>0</v>
      </c>
      <c r="M134">
        <f t="shared" si="17"/>
        <v>1</v>
      </c>
      <c r="N134">
        <f t="shared" si="18"/>
        <v>0</v>
      </c>
      <c r="O134">
        <f t="shared" si="19"/>
        <v>0</v>
      </c>
      <c r="P134">
        <f t="shared" si="20"/>
        <v>0</v>
      </c>
    </row>
    <row r="135" spans="1:16">
      <c r="A135" t="b">
        <f>EXACT($A$58,Sheet1!$B79)</f>
        <v>0</v>
      </c>
      <c r="B135" t="b">
        <f>EXACT($A$59,Sheet1!$B79)</f>
        <v>0</v>
      </c>
      <c r="C135" t="b">
        <f>EXACT($A$60,Sheet1!$B79)</f>
        <v>0</v>
      </c>
      <c r="D135" t="b">
        <f t="shared" si="11"/>
        <v>0</v>
      </c>
      <c r="F135">
        <f>IF(ISNUMBER(Sheet1!B79),Sheet1!O79/50,0)</f>
        <v>1</v>
      </c>
      <c r="G135">
        <f t="shared" si="12"/>
        <v>1</v>
      </c>
      <c r="H135" s="7">
        <f t="shared" si="13"/>
        <v>4.1666666666666664E-2</v>
      </c>
      <c r="I135" s="7">
        <f>IF(Sheet1!$B79=$A$58,FALSE,IF(Sheet1!$B79=$A$59,FALSE,IF(Sheet1!$B79=$A$60,FALSE,MOD(Sheet1!$B79-$H135,1))))</f>
        <v>0.82515046296612127</v>
      </c>
      <c r="J135" s="7">
        <f t="shared" si="14"/>
        <v>0.83333333333333337</v>
      </c>
      <c r="K135">
        <f t="shared" si="15"/>
        <v>1</v>
      </c>
      <c r="L135">
        <f t="shared" si="16"/>
        <v>0</v>
      </c>
      <c r="M135">
        <f t="shared" si="17"/>
        <v>0</v>
      </c>
      <c r="N135">
        <f t="shared" si="18"/>
        <v>0</v>
      </c>
      <c r="O135">
        <f t="shared" si="19"/>
        <v>0</v>
      </c>
      <c r="P135">
        <f t="shared" si="20"/>
        <v>0</v>
      </c>
    </row>
    <row r="136" spans="1:16">
      <c r="A136" t="b">
        <f>EXACT($A$58,Sheet1!$B80)</f>
        <v>0</v>
      </c>
      <c r="B136" t="b">
        <f>EXACT($A$59,Sheet1!$B80)</f>
        <v>0</v>
      </c>
      <c r="C136" t="b">
        <f>EXACT($A$60,Sheet1!$B80)</f>
        <v>0</v>
      </c>
      <c r="D136" t="b">
        <f t="shared" si="11"/>
        <v>0</v>
      </c>
      <c r="F136">
        <f>IF(ISNUMBER(Sheet1!B80),Sheet1!O80/50,0)</f>
        <v>3</v>
      </c>
      <c r="G136">
        <f t="shared" si="12"/>
        <v>3</v>
      </c>
      <c r="H136" s="7">
        <f t="shared" si="13"/>
        <v>0.125</v>
      </c>
      <c r="I136" s="7">
        <f>IF(Sheet1!$B80=$A$58,FALSE,IF(Sheet1!$B80=$A$59,FALSE,IF(Sheet1!$B80=$A$60,FALSE,MOD(Sheet1!$B80-$H136,1))))</f>
        <v>0.74276620370073942</v>
      </c>
      <c r="J136" s="7">
        <f t="shared" si="14"/>
        <v>0.75</v>
      </c>
      <c r="K136">
        <f t="shared" si="15"/>
        <v>0</v>
      </c>
      <c r="L136">
        <f t="shared" si="16"/>
        <v>0</v>
      </c>
      <c r="M136">
        <f t="shared" si="17"/>
        <v>1</v>
      </c>
      <c r="N136">
        <f t="shared" si="18"/>
        <v>0</v>
      </c>
      <c r="O136">
        <f t="shared" si="19"/>
        <v>0</v>
      </c>
      <c r="P136">
        <f t="shared" si="20"/>
        <v>0</v>
      </c>
    </row>
    <row r="137" spans="1:16">
      <c r="A137" t="b">
        <f>EXACT($A$58,Sheet1!$B81)</f>
        <v>0</v>
      </c>
      <c r="B137" t="b">
        <f>EXACT($A$59,Sheet1!$B81)</f>
        <v>0</v>
      </c>
      <c r="C137" t="b">
        <f>EXACT($A$60,Sheet1!$B81)</f>
        <v>0</v>
      </c>
      <c r="D137" t="b">
        <f t="shared" si="11"/>
        <v>0</v>
      </c>
      <c r="F137">
        <f>IF(ISNUMBER(Sheet1!B81),Sheet1!O81/50,0)</f>
        <v>2</v>
      </c>
      <c r="G137">
        <f t="shared" si="12"/>
        <v>2</v>
      </c>
      <c r="H137" s="7">
        <f t="shared" si="13"/>
        <v>8.3333333333333329E-2</v>
      </c>
      <c r="I137" s="7">
        <f>IF(Sheet1!$B81=$A$58,FALSE,IF(Sheet1!$B81=$A$59,FALSE,IF(Sheet1!$B81=$A$60,FALSE,MOD(Sheet1!$B81-$H137,1))))</f>
        <v>0.78787037036818219</v>
      </c>
      <c r="J137" s="7">
        <f t="shared" si="14"/>
        <v>0.79166666666666663</v>
      </c>
      <c r="K137">
        <f t="shared" si="15"/>
        <v>0</v>
      </c>
      <c r="L137">
        <f t="shared" si="16"/>
        <v>1</v>
      </c>
      <c r="M137">
        <f t="shared" si="17"/>
        <v>0</v>
      </c>
      <c r="N137">
        <f t="shared" si="18"/>
        <v>0</v>
      </c>
      <c r="O137">
        <f t="shared" si="19"/>
        <v>0</v>
      </c>
      <c r="P137">
        <f t="shared" si="20"/>
        <v>0</v>
      </c>
    </row>
    <row r="138" spans="1:16">
      <c r="A138" t="b">
        <f>EXACT($A$58,Sheet1!$B82)</f>
        <v>0</v>
      </c>
      <c r="B138" t="b">
        <f>EXACT($A$59,Sheet1!$B82)</f>
        <v>0</v>
      </c>
      <c r="C138" t="b">
        <f>EXACT($A$60,Sheet1!$B82)</f>
        <v>0</v>
      </c>
      <c r="D138" t="b">
        <f t="shared" si="11"/>
        <v>0</v>
      </c>
      <c r="F138">
        <f>IF(ISNUMBER(Sheet1!B82),Sheet1!O82/50,0)</f>
        <v>1</v>
      </c>
      <c r="G138">
        <f t="shared" si="12"/>
        <v>1</v>
      </c>
      <c r="H138" s="7">
        <f t="shared" si="13"/>
        <v>4.1666666666666664E-2</v>
      </c>
      <c r="I138" s="7">
        <f>IF(Sheet1!$B82=$A$58,FALSE,IF(Sheet1!$B82=$A$59,FALSE,IF(Sheet1!$B82=$A$60,FALSE,MOD(Sheet1!$B82-$H138,1))))</f>
        <v>0.83116898148728069</v>
      </c>
      <c r="J138" s="7">
        <f t="shared" si="14"/>
        <v>0.83333333333333337</v>
      </c>
      <c r="K138">
        <f t="shared" si="15"/>
        <v>1</v>
      </c>
      <c r="L138">
        <f t="shared" si="16"/>
        <v>0</v>
      </c>
      <c r="M138">
        <f t="shared" si="17"/>
        <v>0</v>
      </c>
      <c r="N138">
        <f t="shared" si="18"/>
        <v>0</v>
      </c>
      <c r="O138">
        <f t="shared" si="19"/>
        <v>0</v>
      </c>
      <c r="P138">
        <f t="shared" si="20"/>
        <v>0</v>
      </c>
    </row>
    <row r="139" spans="1:16">
      <c r="A139" t="b">
        <f>EXACT($A$58,Sheet1!$B83)</f>
        <v>0</v>
      </c>
      <c r="B139" t="b">
        <f>EXACT($A$59,Sheet1!$B83)</f>
        <v>0</v>
      </c>
      <c r="C139" t="b">
        <f>EXACT($A$60,Sheet1!$B83)</f>
        <v>0</v>
      </c>
      <c r="D139" t="b">
        <f t="shared" si="11"/>
        <v>0</v>
      </c>
      <c r="F139">
        <f>IF(ISNUMBER(Sheet1!B83),Sheet1!O83/50,0)</f>
        <v>1</v>
      </c>
      <c r="G139">
        <f t="shared" si="12"/>
        <v>1</v>
      </c>
      <c r="H139" s="7">
        <f t="shared" si="13"/>
        <v>4.1666666666666664E-2</v>
      </c>
      <c r="I139" s="7">
        <f>IF(Sheet1!$B83=$A$58,FALSE,IF(Sheet1!$B83=$A$59,FALSE,IF(Sheet1!$B83=$A$60,FALSE,MOD(Sheet1!$B83-$H139,1))))</f>
        <v>0.83846064814861165</v>
      </c>
      <c r="J139" s="7">
        <f t="shared" si="14"/>
        <v>0.83333333333333337</v>
      </c>
      <c r="K139">
        <f t="shared" si="15"/>
        <v>1</v>
      </c>
      <c r="L139">
        <f t="shared" si="16"/>
        <v>0</v>
      </c>
      <c r="M139">
        <f t="shared" si="17"/>
        <v>0</v>
      </c>
      <c r="N139">
        <f t="shared" si="18"/>
        <v>0</v>
      </c>
      <c r="O139">
        <f t="shared" si="19"/>
        <v>0</v>
      </c>
      <c r="P139">
        <f t="shared" si="20"/>
        <v>0</v>
      </c>
    </row>
    <row r="140" spans="1:16">
      <c r="A140" t="b">
        <f>EXACT($A$58,Sheet1!$B84)</f>
        <v>0</v>
      </c>
      <c r="B140" t="b">
        <f>EXACT($A$59,Sheet1!$B84)</f>
        <v>0</v>
      </c>
      <c r="C140" t="b">
        <f>EXACT($A$60,Sheet1!$B84)</f>
        <v>0</v>
      </c>
      <c r="D140" t="b">
        <f t="shared" si="11"/>
        <v>0</v>
      </c>
      <c r="F140">
        <f>IF(ISNUMBER(Sheet1!B84),Sheet1!O84/50,0)</f>
        <v>1</v>
      </c>
      <c r="G140">
        <f t="shared" si="12"/>
        <v>1</v>
      </c>
      <c r="H140" s="7">
        <f t="shared" si="13"/>
        <v>4.1666666666666664E-2</v>
      </c>
      <c r="I140" s="7">
        <f>IF(Sheet1!$B84=$A$58,FALSE,IF(Sheet1!$B84=$A$59,FALSE,IF(Sheet1!$B84=$A$60,FALSE,MOD(Sheet1!$B84-$H140,1))))</f>
        <v>0.84320601852232357</v>
      </c>
      <c r="J140" s="7">
        <f t="shared" si="14"/>
        <v>0.83333333333333337</v>
      </c>
      <c r="K140">
        <f t="shared" si="15"/>
        <v>1</v>
      </c>
      <c r="L140">
        <f t="shared" si="16"/>
        <v>0</v>
      </c>
      <c r="M140">
        <f t="shared" si="17"/>
        <v>0</v>
      </c>
      <c r="N140">
        <f t="shared" si="18"/>
        <v>0</v>
      </c>
      <c r="O140">
        <f t="shared" si="19"/>
        <v>0</v>
      </c>
      <c r="P140">
        <f t="shared" si="20"/>
        <v>0</v>
      </c>
    </row>
    <row r="141" spans="1:16">
      <c r="A141" t="b">
        <f>EXACT($A$58,Sheet1!$B85)</f>
        <v>0</v>
      </c>
      <c r="B141" t="b">
        <f>EXACT($A$59,Sheet1!$B85)</f>
        <v>0</v>
      </c>
      <c r="C141" t="b">
        <f>EXACT($A$60,Sheet1!$B85)</f>
        <v>0</v>
      </c>
      <c r="D141" t="b">
        <f t="shared" si="11"/>
        <v>0</v>
      </c>
      <c r="F141">
        <f>IF(ISNUMBER(Sheet1!B85),Sheet1!O85/50,0)</f>
        <v>2</v>
      </c>
      <c r="G141">
        <f t="shared" si="12"/>
        <v>2</v>
      </c>
      <c r="H141" s="7">
        <f t="shared" si="13"/>
        <v>8.3333333333333329E-2</v>
      </c>
      <c r="I141" s="7">
        <f>IF(Sheet1!$B85=$A$58,FALSE,IF(Sheet1!$B85=$A$59,FALSE,IF(Sheet1!$B85=$A$60,FALSE,MOD(Sheet1!$B85-$H141,1))))</f>
        <v>0.81040509259037208</v>
      </c>
      <c r="J141" s="7">
        <f t="shared" si="14"/>
        <v>0.79166666666666663</v>
      </c>
      <c r="K141">
        <f t="shared" si="15"/>
        <v>0</v>
      </c>
      <c r="L141">
        <f t="shared" si="16"/>
        <v>1</v>
      </c>
      <c r="M141">
        <f t="shared" si="17"/>
        <v>0</v>
      </c>
      <c r="N141">
        <f t="shared" si="18"/>
        <v>0</v>
      </c>
      <c r="O141">
        <f t="shared" si="19"/>
        <v>0</v>
      </c>
      <c r="P141">
        <f t="shared" si="20"/>
        <v>0</v>
      </c>
    </row>
    <row r="142" spans="1:16">
      <c r="A142" t="b">
        <f>EXACT($A$58,Sheet1!$B86)</f>
        <v>0</v>
      </c>
      <c r="B142" t="b">
        <f>EXACT($A$59,Sheet1!$B86)</f>
        <v>0</v>
      </c>
      <c r="C142" t="b">
        <f>EXACT($A$60,Sheet1!$B86)</f>
        <v>0</v>
      </c>
      <c r="D142" t="b">
        <f t="shared" si="11"/>
        <v>0</v>
      </c>
      <c r="F142">
        <f>IF(ISNUMBER(Sheet1!B86),Sheet1!O86/50,0)</f>
        <v>1</v>
      </c>
      <c r="G142">
        <f t="shared" si="12"/>
        <v>1</v>
      </c>
      <c r="H142" s="7">
        <f t="shared" si="13"/>
        <v>4.1666666666666664E-2</v>
      </c>
      <c r="I142" s="7">
        <f>IF(Sheet1!$B86=$A$58,FALSE,IF(Sheet1!$B86=$A$59,FALSE,IF(Sheet1!$B86=$A$60,FALSE,MOD(Sheet1!$B86-$H142,1))))</f>
        <v>0.85811342592933215</v>
      </c>
      <c r="J142" s="7">
        <f t="shared" si="14"/>
        <v>0.875</v>
      </c>
      <c r="K142">
        <f t="shared" si="15"/>
        <v>1</v>
      </c>
      <c r="L142">
        <f t="shared" si="16"/>
        <v>0</v>
      </c>
      <c r="M142">
        <f t="shared" si="17"/>
        <v>0</v>
      </c>
      <c r="N142">
        <f t="shared" si="18"/>
        <v>0</v>
      </c>
      <c r="O142">
        <f t="shared" si="19"/>
        <v>0</v>
      </c>
      <c r="P142">
        <f t="shared" si="20"/>
        <v>0</v>
      </c>
    </row>
    <row r="143" spans="1:16">
      <c r="A143" t="b">
        <f>EXACT($A$58,Sheet1!$B87)</f>
        <v>0</v>
      </c>
      <c r="B143" t="b">
        <f>EXACT($A$59,Sheet1!$B87)</f>
        <v>0</v>
      </c>
      <c r="C143" t="b">
        <f>EXACT($A$60,Sheet1!$B87)</f>
        <v>0</v>
      </c>
      <c r="D143" t="b">
        <f t="shared" si="11"/>
        <v>0</v>
      </c>
      <c r="F143">
        <f>IF(ISNUMBER(Sheet1!B87),Sheet1!O87/50,0)</f>
        <v>1</v>
      </c>
      <c r="G143">
        <f t="shared" si="12"/>
        <v>1</v>
      </c>
      <c r="H143" s="7">
        <f t="shared" si="13"/>
        <v>4.1666666666666664E-2</v>
      </c>
      <c r="I143" s="7">
        <f>IF(Sheet1!$B87=$A$58,FALSE,IF(Sheet1!$B87=$A$59,FALSE,IF(Sheet1!$B87=$A$60,FALSE,MOD(Sheet1!$B87-$H143,1))))</f>
        <v>0.86968750000232831</v>
      </c>
      <c r="J143" s="7">
        <f t="shared" si="14"/>
        <v>0.875</v>
      </c>
      <c r="K143">
        <f t="shared" si="15"/>
        <v>1</v>
      </c>
      <c r="L143">
        <f t="shared" si="16"/>
        <v>0</v>
      </c>
      <c r="M143">
        <f t="shared" si="17"/>
        <v>0</v>
      </c>
      <c r="N143">
        <f t="shared" si="18"/>
        <v>0</v>
      </c>
      <c r="O143">
        <f t="shared" si="19"/>
        <v>0</v>
      </c>
      <c r="P143">
        <f t="shared" si="20"/>
        <v>0</v>
      </c>
    </row>
    <row r="144" spans="1:16">
      <c r="A144" t="b">
        <f>EXACT($A$58,Sheet1!$B88)</f>
        <v>0</v>
      </c>
      <c r="B144" t="b">
        <f>EXACT($A$59,Sheet1!$B88)</f>
        <v>0</v>
      </c>
      <c r="C144" t="b">
        <f>EXACT($A$60,Sheet1!$B88)</f>
        <v>0</v>
      </c>
      <c r="D144" t="b">
        <f t="shared" si="11"/>
        <v>0</v>
      </c>
      <c r="F144">
        <f>IF(ISNUMBER(Sheet1!B88),Sheet1!O88/50,0)</f>
        <v>1</v>
      </c>
      <c r="G144">
        <f t="shared" si="12"/>
        <v>1</v>
      </c>
      <c r="H144" s="7">
        <f t="shared" si="13"/>
        <v>4.1666666666666664E-2</v>
      </c>
      <c r="I144" s="7">
        <f>IF(Sheet1!$B88=$A$58,FALSE,IF(Sheet1!$B88=$A$59,FALSE,IF(Sheet1!$B88=$A$60,FALSE,MOD(Sheet1!$B88-$H144,1))))</f>
        <v>0.87210648148175096</v>
      </c>
      <c r="J144" s="7">
        <f t="shared" si="14"/>
        <v>0.875</v>
      </c>
      <c r="K144">
        <f t="shared" si="15"/>
        <v>1</v>
      </c>
      <c r="L144">
        <f t="shared" si="16"/>
        <v>0</v>
      </c>
      <c r="M144">
        <f t="shared" si="17"/>
        <v>0</v>
      </c>
      <c r="N144">
        <f t="shared" si="18"/>
        <v>0</v>
      </c>
      <c r="O144">
        <f t="shared" si="19"/>
        <v>0</v>
      </c>
      <c r="P144">
        <f t="shared" si="20"/>
        <v>0</v>
      </c>
    </row>
    <row r="145" spans="1:16">
      <c r="A145" t="b">
        <f>EXACT($A$58,Sheet1!$B89)</f>
        <v>0</v>
      </c>
      <c r="B145" t="b">
        <f>EXACT($A$59,Sheet1!$B89)</f>
        <v>0</v>
      </c>
      <c r="C145" t="b">
        <f>EXACT($A$60,Sheet1!$B89)</f>
        <v>0</v>
      </c>
      <c r="D145" t="b">
        <f t="shared" si="11"/>
        <v>0</v>
      </c>
      <c r="F145">
        <f>IF(ISNUMBER(Sheet1!B89),Sheet1!O89/50,0)</f>
        <v>1</v>
      </c>
      <c r="G145">
        <f t="shared" si="12"/>
        <v>1</v>
      </c>
      <c r="H145" s="7">
        <f t="shared" si="13"/>
        <v>4.1666666666666664E-2</v>
      </c>
      <c r="I145" s="7">
        <f>IF(Sheet1!$B89=$A$58,FALSE,IF(Sheet1!$B89=$A$59,FALSE,IF(Sheet1!$B89=$A$60,FALSE,MOD(Sheet1!$B89-$H145,1))))</f>
        <v>0.8789583333345945</v>
      </c>
      <c r="J145" s="7">
        <f t="shared" si="14"/>
        <v>0.875</v>
      </c>
      <c r="K145">
        <f t="shared" si="15"/>
        <v>1</v>
      </c>
      <c r="L145">
        <f t="shared" si="16"/>
        <v>0</v>
      </c>
      <c r="M145">
        <f t="shared" si="17"/>
        <v>0</v>
      </c>
      <c r="N145">
        <f t="shared" si="18"/>
        <v>0</v>
      </c>
      <c r="O145">
        <f t="shared" si="19"/>
        <v>0</v>
      </c>
      <c r="P145">
        <f t="shared" si="20"/>
        <v>0</v>
      </c>
    </row>
    <row r="146" spans="1:16">
      <c r="A146" t="b">
        <f>EXACT($A$58,Sheet1!$B90)</f>
        <v>0</v>
      </c>
      <c r="B146" t="b">
        <f>EXACT($A$59,Sheet1!$B90)</f>
        <v>0</v>
      </c>
      <c r="C146" t="b">
        <f>EXACT($A$60,Sheet1!$B90)</f>
        <v>0</v>
      </c>
      <c r="D146" t="b">
        <f t="shared" si="11"/>
        <v>0</v>
      </c>
      <c r="F146">
        <f>IF(ISNUMBER(Sheet1!B90),Sheet1!O90/50,0)</f>
        <v>1</v>
      </c>
      <c r="G146">
        <f t="shared" si="12"/>
        <v>1</v>
      </c>
      <c r="H146" s="7">
        <f t="shared" si="13"/>
        <v>4.1666666666666664E-2</v>
      </c>
      <c r="I146" s="7">
        <f>IF(Sheet1!$B90=$A$58,FALSE,IF(Sheet1!$B90=$A$59,FALSE,IF(Sheet1!$B90=$A$60,FALSE,MOD(Sheet1!$B90-$H146,1))))</f>
        <v>0.88104166666744277</v>
      </c>
      <c r="J146" s="7">
        <f t="shared" si="14"/>
        <v>0.875</v>
      </c>
      <c r="K146">
        <f t="shared" si="15"/>
        <v>1</v>
      </c>
      <c r="L146">
        <f t="shared" si="16"/>
        <v>0</v>
      </c>
      <c r="M146">
        <f t="shared" si="17"/>
        <v>0</v>
      </c>
      <c r="N146">
        <f t="shared" si="18"/>
        <v>0</v>
      </c>
      <c r="O146">
        <f t="shared" si="19"/>
        <v>0</v>
      </c>
      <c r="P146">
        <f t="shared" si="20"/>
        <v>0</v>
      </c>
    </row>
    <row r="147" spans="1:16">
      <c r="A147" t="b">
        <f>EXACT($A$58,Sheet1!$B91)</f>
        <v>0</v>
      </c>
      <c r="B147" t="b">
        <f>EXACT($A$59,Sheet1!$B91)</f>
        <v>0</v>
      </c>
      <c r="C147" t="b">
        <f>EXACT($A$60,Sheet1!$B91)</f>
        <v>0</v>
      </c>
      <c r="D147" t="b">
        <f t="shared" si="11"/>
        <v>0</v>
      </c>
      <c r="F147">
        <f>IF(ISNUMBER(Sheet1!B91),Sheet1!O91/50,0)</f>
        <v>1</v>
      </c>
      <c r="G147">
        <f t="shared" si="12"/>
        <v>1</v>
      </c>
      <c r="H147" s="7">
        <f t="shared" si="13"/>
        <v>4.1666666666666664E-2</v>
      </c>
      <c r="I147" s="7">
        <f>IF(Sheet1!$B91=$A$58,FALSE,IF(Sheet1!$B91=$A$59,FALSE,IF(Sheet1!$B91=$A$60,FALSE,MOD(Sheet1!$B91-$H147,1))))</f>
        <v>0.89748842592962319</v>
      </c>
      <c r="J147" s="7">
        <f t="shared" si="14"/>
        <v>0.91666666666666663</v>
      </c>
      <c r="K147">
        <f t="shared" si="15"/>
        <v>1</v>
      </c>
      <c r="L147">
        <f t="shared" si="16"/>
        <v>0</v>
      </c>
      <c r="M147">
        <f t="shared" si="17"/>
        <v>0</v>
      </c>
      <c r="N147">
        <f t="shared" si="18"/>
        <v>0</v>
      </c>
      <c r="O147">
        <f t="shared" si="19"/>
        <v>0</v>
      </c>
      <c r="P147">
        <f t="shared" si="20"/>
        <v>0</v>
      </c>
    </row>
    <row r="148" spans="1:16">
      <c r="A148" t="b">
        <f>EXACT($A$58,Sheet1!$B92)</f>
        <v>0</v>
      </c>
      <c r="B148" t="b">
        <f>EXACT($A$59,Sheet1!$B92)</f>
        <v>0</v>
      </c>
      <c r="C148" t="b">
        <f>EXACT($A$60,Sheet1!$B92)</f>
        <v>0</v>
      </c>
      <c r="D148" t="b">
        <f t="shared" si="11"/>
        <v>0</v>
      </c>
      <c r="F148">
        <f>IF(ISNUMBER(Sheet1!B92),Sheet1!O92/50,0)</f>
        <v>2</v>
      </c>
      <c r="G148">
        <f t="shared" si="12"/>
        <v>2</v>
      </c>
      <c r="H148" s="7">
        <f t="shared" si="13"/>
        <v>8.3333333333333329E-2</v>
      </c>
      <c r="I148" s="7">
        <f>IF(Sheet1!$B92=$A$58,FALSE,IF(Sheet1!$B92=$A$59,FALSE,IF(Sheet1!$B92=$A$60,FALSE,MOD(Sheet1!$B92-$H148,1))))</f>
        <v>0.86241898148000473</v>
      </c>
      <c r="J148" s="7">
        <f t="shared" si="14"/>
        <v>0.875</v>
      </c>
      <c r="K148">
        <f t="shared" si="15"/>
        <v>0</v>
      </c>
      <c r="L148">
        <f t="shared" si="16"/>
        <v>1</v>
      </c>
      <c r="M148">
        <f t="shared" si="17"/>
        <v>0</v>
      </c>
      <c r="N148">
        <f t="shared" si="18"/>
        <v>0</v>
      </c>
      <c r="O148">
        <f t="shared" si="19"/>
        <v>0</v>
      </c>
      <c r="P148">
        <f t="shared" si="20"/>
        <v>0</v>
      </c>
    </row>
    <row r="149" spans="1:16">
      <c r="A149" t="b">
        <f>EXACT($A$58,Sheet1!$B93)</f>
        <v>0</v>
      </c>
      <c r="B149" t="b">
        <f>EXACT($A$59,Sheet1!$B93)</f>
        <v>0</v>
      </c>
      <c r="C149" t="b">
        <f>EXACT($A$60,Sheet1!$B93)</f>
        <v>0</v>
      </c>
      <c r="D149" t="b">
        <f t="shared" si="11"/>
        <v>0</v>
      </c>
      <c r="F149">
        <f>IF(ISNUMBER(Sheet1!B93),Sheet1!O93/50,0)</f>
        <v>2</v>
      </c>
      <c r="G149">
        <f t="shared" si="12"/>
        <v>2</v>
      </c>
      <c r="H149" s="7">
        <f t="shared" si="13"/>
        <v>8.3333333333333329E-2</v>
      </c>
      <c r="I149" s="7">
        <f>IF(Sheet1!$B93=$A$58,FALSE,IF(Sheet1!$B93=$A$59,FALSE,IF(Sheet1!$B93=$A$60,FALSE,MOD(Sheet1!$B93-$H149,1))))</f>
        <v>0.86693287036905531</v>
      </c>
      <c r="J149" s="7">
        <f t="shared" si="14"/>
        <v>0.875</v>
      </c>
      <c r="K149">
        <f t="shared" si="15"/>
        <v>0</v>
      </c>
      <c r="L149">
        <f t="shared" si="16"/>
        <v>1</v>
      </c>
      <c r="M149">
        <f t="shared" si="17"/>
        <v>0</v>
      </c>
      <c r="N149">
        <f t="shared" si="18"/>
        <v>0</v>
      </c>
      <c r="O149">
        <f t="shared" si="19"/>
        <v>0</v>
      </c>
      <c r="P149">
        <f t="shared" si="20"/>
        <v>0</v>
      </c>
    </row>
    <row r="150" spans="1:16">
      <c r="A150" t="b">
        <f>EXACT($A$58,Sheet1!$B94)</f>
        <v>0</v>
      </c>
      <c r="B150" t="b">
        <f>EXACT($A$59,Sheet1!$B94)</f>
        <v>0</v>
      </c>
      <c r="C150" t="b">
        <f>EXACT($A$60,Sheet1!$B94)</f>
        <v>0</v>
      </c>
      <c r="D150" t="b">
        <f t="shared" si="11"/>
        <v>0</v>
      </c>
      <c r="F150">
        <f>IF(ISNUMBER(Sheet1!B94),Sheet1!O94/50,0)</f>
        <v>3</v>
      </c>
      <c r="G150">
        <f t="shared" si="12"/>
        <v>3</v>
      </c>
      <c r="H150" s="7">
        <f t="shared" si="13"/>
        <v>0.125</v>
      </c>
      <c r="I150" s="7">
        <f>IF(Sheet1!$B94=$A$58,FALSE,IF(Sheet1!$B94=$A$59,FALSE,IF(Sheet1!$B94=$A$60,FALSE,MOD(Sheet1!$B94-$H150,1))))</f>
        <v>0.83723379629373085</v>
      </c>
      <c r="J150" s="7">
        <f t="shared" si="14"/>
        <v>0.83333333333333337</v>
      </c>
      <c r="K150">
        <f t="shared" si="15"/>
        <v>0</v>
      </c>
      <c r="L150">
        <f t="shared" si="16"/>
        <v>0</v>
      </c>
      <c r="M150">
        <f t="shared" si="17"/>
        <v>1</v>
      </c>
      <c r="N150">
        <f t="shared" si="18"/>
        <v>0</v>
      </c>
      <c r="O150">
        <f t="shared" si="19"/>
        <v>0</v>
      </c>
      <c r="P150">
        <f t="shared" si="20"/>
        <v>0</v>
      </c>
    </row>
    <row r="151" spans="1:16">
      <c r="A151" t="b">
        <f>EXACT($A$58,Sheet1!$B95)</f>
        <v>0</v>
      </c>
      <c r="B151" t="b">
        <f>EXACT($A$59,Sheet1!$B95)</f>
        <v>0</v>
      </c>
      <c r="C151" t="b">
        <f>EXACT($A$60,Sheet1!$B95)</f>
        <v>0</v>
      </c>
      <c r="D151" t="b">
        <f t="shared" si="11"/>
        <v>0</v>
      </c>
      <c r="F151">
        <f>IF(ISNUMBER(Sheet1!B95),Sheet1!O95/50,0)</f>
        <v>1</v>
      </c>
      <c r="G151">
        <f t="shared" si="12"/>
        <v>1</v>
      </c>
      <c r="H151" s="7">
        <f t="shared" si="13"/>
        <v>4.1666666666666664E-2</v>
      </c>
      <c r="I151" s="7">
        <f>IF(Sheet1!$B95=$A$58,FALSE,IF(Sheet1!$B95=$A$59,FALSE,IF(Sheet1!$B95=$A$60,FALSE,MOD(Sheet1!$B95-$H151,1))))</f>
        <v>0.95817129629722331</v>
      </c>
      <c r="J151" s="7">
        <f t="shared" si="14"/>
        <v>0.95833333333333337</v>
      </c>
      <c r="K151">
        <f t="shared" si="15"/>
        <v>1</v>
      </c>
      <c r="L151">
        <f t="shared" si="16"/>
        <v>0</v>
      </c>
      <c r="M151">
        <f t="shared" si="17"/>
        <v>0</v>
      </c>
      <c r="N151">
        <f t="shared" si="18"/>
        <v>0</v>
      </c>
      <c r="O151">
        <f t="shared" si="19"/>
        <v>0</v>
      </c>
      <c r="P151">
        <f t="shared" si="20"/>
        <v>0</v>
      </c>
    </row>
    <row r="152" spans="1:16">
      <c r="A152" t="b">
        <f>EXACT($A$58,Sheet1!$B96)</f>
        <v>0</v>
      </c>
      <c r="B152" t="b">
        <f>EXACT($A$59,Sheet1!$B96)</f>
        <v>0</v>
      </c>
      <c r="C152" t="b">
        <f>EXACT($A$60,Sheet1!$B96)</f>
        <v>0</v>
      </c>
      <c r="D152" t="b">
        <f t="shared" si="11"/>
        <v>0</v>
      </c>
      <c r="F152">
        <f>IF(ISNUMBER(Sheet1!B96),Sheet1!O96/50,0)</f>
        <v>3</v>
      </c>
      <c r="G152">
        <f t="shared" si="12"/>
        <v>3</v>
      </c>
      <c r="H152" s="7">
        <f t="shared" si="13"/>
        <v>0.125</v>
      </c>
      <c r="I152" s="7">
        <f>IF(Sheet1!$B96=$A$58,FALSE,IF(Sheet1!$B96=$A$59,FALSE,IF(Sheet1!$B96=$A$60,FALSE,MOD(Sheet1!$B96-$H152,1))))</f>
        <v>0.91131944444350665</v>
      </c>
      <c r="J152" s="7">
        <f t="shared" si="14"/>
        <v>0.91666666666666663</v>
      </c>
      <c r="K152">
        <f t="shared" si="15"/>
        <v>0</v>
      </c>
      <c r="L152">
        <f t="shared" si="16"/>
        <v>0</v>
      </c>
      <c r="M152">
        <f t="shared" si="17"/>
        <v>1</v>
      </c>
      <c r="N152">
        <f t="shared" si="18"/>
        <v>0</v>
      </c>
      <c r="O152">
        <f t="shared" si="19"/>
        <v>0</v>
      </c>
      <c r="P152">
        <f t="shared" si="20"/>
        <v>0</v>
      </c>
    </row>
    <row r="153" spans="1:16">
      <c r="A153" t="b">
        <f>EXACT($A$58,Sheet1!$B97)</f>
        <v>0</v>
      </c>
      <c r="B153" t="b">
        <f>EXACT($A$59,Sheet1!$B97)</f>
        <v>0</v>
      </c>
      <c r="C153" t="b">
        <f>EXACT($A$60,Sheet1!$B97)</f>
        <v>0</v>
      </c>
      <c r="D153" t="b">
        <f t="shared" si="11"/>
        <v>0</v>
      </c>
      <c r="F153">
        <f>IF(ISNUMBER(Sheet1!B97),Sheet1!O97/50,0)</f>
        <v>3</v>
      </c>
      <c r="G153">
        <f t="shared" si="12"/>
        <v>3</v>
      </c>
      <c r="H153" s="7">
        <f t="shared" si="13"/>
        <v>0.125</v>
      </c>
      <c r="I153" s="7">
        <f>IF(Sheet1!$B97=$A$58,FALSE,IF(Sheet1!$B97=$A$59,FALSE,IF(Sheet1!$B97=$A$60,FALSE,MOD(Sheet1!$B97-$H153,1))))</f>
        <v>0.92164351851533866</v>
      </c>
      <c r="J153" s="7">
        <f t="shared" si="14"/>
        <v>0.91666666666666663</v>
      </c>
      <c r="K153">
        <f t="shared" si="15"/>
        <v>0</v>
      </c>
      <c r="L153">
        <f t="shared" si="16"/>
        <v>0</v>
      </c>
      <c r="M153">
        <f t="shared" si="17"/>
        <v>1</v>
      </c>
      <c r="N153">
        <f t="shared" si="18"/>
        <v>0</v>
      </c>
      <c r="O153">
        <f t="shared" si="19"/>
        <v>0</v>
      </c>
      <c r="P153">
        <f t="shared" si="20"/>
        <v>0</v>
      </c>
    </row>
    <row r="154" spans="1:16">
      <c r="A154" t="b">
        <f>EXACT($A$58,Sheet1!$B98)</f>
        <v>1</v>
      </c>
      <c r="B154" t="b">
        <f>EXACT($A$59,Sheet1!$B98)</f>
        <v>0</v>
      </c>
      <c r="C154" t="b">
        <f>EXACT($A$60,Sheet1!$B98)</f>
        <v>0</v>
      </c>
      <c r="D154" t="b">
        <f t="shared" si="11"/>
        <v>0</v>
      </c>
      <c r="F154">
        <f>IF(ISNUMBER(Sheet1!B98),Sheet1!O98/50,0)</f>
        <v>0</v>
      </c>
      <c r="G154">
        <f t="shared" si="12"/>
        <v>0</v>
      </c>
      <c r="H154" s="7">
        <f t="shared" si="13"/>
        <v>0</v>
      </c>
      <c r="I154" s="7" t="b">
        <f>IF(Sheet1!$B98=$A$58,FALSE,IF(Sheet1!$B98=$A$59,FALSE,IF(Sheet1!$B98=$A$60,FALSE,MOD(Sheet1!$B98-$H154,1))))</f>
        <v>0</v>
      </c>
      <c r="J154" s="7" t="b">
        <f t="shared" si="14"/>
        <v>0</v>
      </c>
      <c r="K154">
        <f t="shared" si="15"/>
        <v>0</v>
      </c>
      <c r="L154">
        <f t="shared" si="16"/>
        <v>0</v>
      </c>
      <c r="M154">
        <f t="shared" si="17"/>
        <v>0</v>
      </c>
      <c r="N154">
        <f t="shared" si="18"/>
        <v>0</v>
      </c>
      <c r="O154">
        <f t="shared" si="19"/>
        <v>0</v>
      </c>
      <c r="P154">
        <f t="shared" si="20"/>
        <v>0</v>
      </c>
    </row>
    <row r="155" spans="1:16">
      <c r="A155" t="b">
        <f>EXACT($A$58,Sheet1!$B99)</f>
        <v>0</v>
      </c>
      <c r="B155" t="b">
        <f>EXACT($A$59,Sheet1!$B99)</f>
        <v>1</v>
      </c>
      <c r="C155" t="b">
        <f>EXACT($A$60,Sheet1!$B99)</f>
        <v>0</v>
      </c>
      <c r="D155" t="b">
        <f t="shared" si="11"/>
        <v>0</v>
      </c>
      <c r="F155">
        <f>IF(ISNUMBER(Sheet1!B99),Sheet1!O99/50,0)</f>
        <v>0</v>
      </c>
      <c r="G155">
        <f t="shared" si="12"/>
        <v>0</v>
      </c>
      <c r="H155" s="7">
        <f t="shared" si="13"/>
        <v>0</v>
      </c>
      <c r="I155" s="7" t="b">
        <f>IF(Sheet1!$B99=$A$58,FALSE,IF(Sheet1!$B99=$A$59,FALSE,IF(Sheet1!$B99=$A$60,FALSE,MOD(Sheet1!$B99-$H155,1))))</f>
        <v>0</v>
      </c>
      <c r="J155" s="7" t="b">
        <f t="shared" si="14"/>
        <v>0</v>
      </c>
      <c r="K155">
        <f t="shared" si="15"/>
        <v>0</v>
      </c>
      <c r="L155">
        <f t="shared" si="16"/>
        <v>0</v>
      </c>
      <c r="M155">
        <f t="shared" si="17"/>
        <v>0</v>
      </c>
      <c r="N155">
        <f t="shared" si="18"/>
        <v>0</v>
      </c>
      <c r="O155">
        <f t="shared" si="19"/>
        <v>0</v>
      </c>
      <c r="P155">
        <f t="shared" si="20"/>
        <v>0</v>
      </c>
    </row>
    <row r="156" spans="1:16">
      <c r="A156" t="b">
        <f>EXACT($A$58,Sheet1!$B100)</f>
        <v>0</v>
      </c>
      <c r="B156" t="b">
        <f>EXACT($A$59,Sheet1!$B100)</f>
        <v>0</v>
      </c>
      <c r="C156" t="b">
        <f>EXACT($A$60,Sheet1!$B100)</f>
        <v>0</v>
      </c>
      <c r="D156" t="b">
        <f t="shared" si="11"/>
        <v>0</v>
      </c>
      <c r="F156">
        <f>IF(ISNUMBER(Sheet1!B100),Sheet1!O100/50,0)</f>
        <v>1</v>
      </c>
      <c r="G156">
        <f t="shared" si="12"/>
        <v>1</v>
      </c>
      <c r="H156" s="7">
        <f t="shared" si="13"/>
        <v>4.1666666666666664E-2</v>
      </c>
      <c r="I156" s="7">
        <f>IF(Sheet1!$B100=$A$58,FALSE,IF(Sheet1!$B100=$A$59,FALSE,IF(Sheet1!$B100=$A$60,FALSE,MOD(Sheet1!$B100-$H156,1))))</f>
        <v>0.52173611111356877</v>
      </c>
      <c r="J156" s="7">
        <f t="shared" si="14"/>
        <v>0.54166666666666663</v>
      </c>
      <c r="K156">
        <f t="shared" si="15"/>
        <v>1</v>
      </c>
      <c r="L156">
        <f t="shared" si="16"/>
        <v>0</v>
      </c>
      <c r="M156">
        <f t="shared" si="17"/>
        <v>0</v>
      </c>
      <c r="N156">
        <f t="shared" si="18"/>
        <v>0</v>
      </c>
      <c r="O156">
        <f t="shared" si="19"/>
        <v>0</v>
      </c>
      <c r="P156">
        <f t="shared" si="20"/>
        <v>0</v>
      </c>
    </row>
    <row r="157" spans="1:16">
      <c r="A157" t="b">
        <f>EXACT($A$58,Sheet1!$B101)</f>
        <v>0</v>
      </c>
      <c r="B157" t="b">
        <f>EXACT($A$59,Sheet1!$B101)</f>
        <v>0</v>
      </c>
      <c r="C157" t="b">
        <f>EXACT($A$60,Sheet1!$B101)</f>
        <v>0</v>
      </c>
      <c r="D157" t="b">
        <f t="shared" si="11"/>
        <v>0</v>
      </c>
      <c r="F157">
        <f>IF(ISNUMBER(Sheet1!B101),Sheet1!O101/50,0)</f>
        <v>1</v>
      </c>
      <c r="G157">
        <f t="shared" si="12"/>
        <v>1</v>
      </c>
      <c r="H157" s="7">
        <f t="shared" si="13"/>
        <v>4.1666666666666664E-2</v>
      </c>
      <c r="I157" s="7">
        <f>IF(Sheet1!$B101=$A$58,FALSE,IF(Sheet1!$B101=$A$59,FALSE,IF(Sheet1!$B101=$A$60,FALSE,MOD(Sheet1!$B101-$H157,1))))</f>
        <v>0.58006944444787223</v>
      </c>
      <c r="J157" s="7">
        <f t="shared" si="14"/>
        <v>0.58333333333333337</v>
      </c>
      <c r="K157">
        <f t="shared" si="15"/>
        <v>1</v>
      </c>
      <c r="L157">
        <f t="shared" si="16"/>
        <v>0</v>
      </c>
      <c r="M157">
        <f t="shared" si="17"/>
        <v>0</v>
      </c>
      <c r="N157">
        <f t="shared" si="18"/>
        <v>0</v>
      </c>
      <c r="O157">
        <f t="shared" si="19"/>
        <v>0</v>
      </c>
      <c r="P157">
        <f t="shared" si="20"/>
        <v>0</v>
      </c>
    </row>
    <row r="158" spans="1:16">
      <c r="A158" t="b">
        <f>EXACT($A$58,Sheet1!$B102)</f>
        <v>0</v>
      </c>
      <c r="B158" t="b">
        <f>EXACT($A$59,Sheet1!$B102)</f>
        <v>0</v>
      </c>
      <c r="C158" t="b">
        <f>EXACT($A$60,Sheet1!$B102)</f>
        <v>0</v>
      </c>
      <c r="D158" t="b">
        <f t="shared" si="11"/>
        <v>0</v>
      </c>
      <c r="F158">
        <f>IF(ISNUMBER(Sheet1!B102),Sheet1!O102/50,0)</f>
        <v>1</v>
      </c>
      <c r="G158">
        <f t="shared" si="12"/>
        <v>1</v>
      </c>
      <c r="H158" s="7">
        <f t="shared" si="13"/>
        <v>4.1666666666666664E-2</v>
      </c>
      <c r="I158" s="7">
        <f>IF(Sheet1!$B102=$A$58,FALSE,IF(Sheet1!$B102=$A$59,FALSE,IF(Sheet1!$B102=$A$60,FALSE,MOD(Sheet1!$B102-$H158,1))))</f>
        <v>0.59473379630071577</v>
      </c>
      <c r="J158" s="7">
        <f t="shared" si="14"/>
        <v>0.58333333333333337</v>
      </c>
      <c r="K158">
        <f t="shared" si="15"/>
        <v>1</v>
      </c>
      <c r="L158">
        <f t="shared" si="16"/>
        <v>0</v>
      </c>
      <c r="M158">
        <f t="shared" si="17"/>
        <v>0</v>
      </c>
      <c r="N158">
        <f t="shared" si="18"/>
        <v>0</v>
      </c>
      <c r="O158">
        <f t="shared" si="19"/>
        <v>0</v>
      </c>
      <c r="P158">
        <f t="shared" si="20"/>
        <v>0</v>
      </c>
    </row>
    <row r="159" spans="1:16">
      <c r="A159" t="b">
        <f>EXACT($A$58,Sheet1!$B103)</f>
        <v>0</v>
      </c>
      <c r="B159" t="b">
        <f>EXACT($A$59,Sheet1!$B103)</f>
        <v>0</v>
      </c>
      <c r="C159" t="b">
        <f>EXACT($A$60,Sheet1!$B103)</f>
        <v>0</v>
      </c>
      <c r="D159" t="b">
        <f t="shared" si="11"/>
        <v>0</v>
      </c>
      <c r="F159">
        <f>IF(ISNUMBER(Sheet1!B103),Sheet1!O103/50,0)</f>
        <v>2</v>
      </c>
      <c r="G159">
        <f t="shared" si="12"/>
        <v>2</v>
      </c>
      <c r="H159" s="7">
        <f t="shared" si="13"/>
        <v>8.3333333333333329E-2</v>
      </c>
      <c r="I159" s="7">
        <f>IF(Sheet1!$B103=$A$58,FALSE,IF(Sheet1!$B103=$A$59,FALSE,IF(Sheet1!$B103=$A$60,FALSE,MOD(Sheet1!$B103-$H159,1))))</f>
        <v>0.61693287036905531</v>
      </c>
      <c r="J159" s="7">
        <f t="shared" si="14"/>
        <v>0.625</v>
      </c>
      <c r="K159">
        <f t="shared" si="15"/>
        <v>0</v>
      </c>
      <c r="L159">
        <f t="shared" si="16"/>
        <v>1</v>
      </c>
      <c r="M159">
        <f t="shared" si="17"/>
        <v>0</v>
      </c>
      <c r="N159">
        <f t="shared" si="18"/>
        <v>0</v>
      </c>
      <c r="O159">
        <f t="shared" si="19"/>
        <v>0</v>
      </c>
      <c r="P159">
        <f t="shared" si="20"/>
        <v>0</v>
      </c>
    </row>
    <row r="160" spans="1:16">
      <c r="A160" t="b">
        <f>EXACT($A$58,Sheet1!$B104)</f>
        <v>0</v>
      </c>
      <c r="B160" t="b">
        <f>EXACT($A$59,Sheet1!$B104)</f>
        <v>0</v>
      </c>
      <c r="C160" t="b">
        <f>EXACT($A$60,Sheet1!$B104)</f>
        <v>0</v>
      </c>
      <c r="D160" t="b">
        <f t="shared" si="11"/>
        <v>0</v>
      </c>
      <c r="F160">
        <f>IF(ISNUMBER(Sheet1!B104),Sheet1!O104/50,0)</f>
        <v>1</v>
      </c>
      <c r="G160">
        <f t="shared" si="12"/>
        <v>1</v>
      </c>
      <c r="H160" s="7">
        <f t="shared" si="13"/>
        <v>4.1666666666666664E-2</v>
      </c>
      <c r="I160" s="7">
        <f>IF(Sheet1!$B104=$A$58,FALSE,IF(Sheet1!$B104=$A$59,FALSE,IF(Sheet1!$B104=$A$60,FALSE,MOD(Sheet1!$B104-$H160,1))))</f>
        <v>0.71821759259182727</v>
      </c>
      <c r="J160" s="7">
        <f t="shared" si="14"/>
        <v>0.70833333333333337</v>
      </c>
      <c r="K160">
        <f t="shared" si="15"/>
        <v>1</v>
      </c>
      <c r="L160">
        <f t="shared" si="16"/>
        <v>0</v>
      </c>
      <c r="M160">
        <f t="shared" si="17"/>
        <v>0</v>
      </c>
      <c r="N160">
        <f t="shared" si="18"/>
        <v>0</v>
      </c>
      <c r="O160">
        <f t="shared" si="19"/>
        <v>0</v>
      </c>
      <c r="P160">
        <f t="shared" si="20"/>
        <v>0</v>
      </c>
    </row>
    <row r="161" spans="1:16">
      <c r="A161" t="b">
        <f>EXACT($A$58,Sheet1!$B105)</f>
        <v>0</v>
      </c>
      <c r="B161" t="b">
        <f>EXACT($A$59,Sheet1!$B105)</f>
        <v>0</v>
      </c>
      <c r="C161" t="b">
        <f>EXACT($A$60,Sheet1!$B105)</f>
        <v>0</v>
      </c>
      <c r="D161" t="b">
        <f t="shared" si="11"/>
        <v>0</v>
      </c>
      <c r="F161">
        <f>IF(ISNUMBER(Sheet1!B105),Sheet1!O105/50,0)</f>
        <v>2</v>
      </c>
      <c r="G161">
        <f t="shared" si="12"/>
        <v>2</v>
      </c>
      <c r="H161" s="7">
        <f t="shared" si="13"/>
        <v>8.3333333333333329E-2</v>
      </c>
      <c r="I161" s="7">
        <f>IF(Sheet1!$B105=$A$58,FALSE,IF(Sheet1!$B105=$A$59,FALSE,IF(Sheet1!$B105=$A$60,FALSE,MOD(Sheet1!$B105-$H161,1))))</f>
        <v>0.71162037036992842</v>
      </c>
      <c r="J161" s="7">
        <f t="shared" si="14"/>
        <v>0.70833333333333337</v>
      </c>
      <c r="K161">
        <f t="shared" si="15"/>
        <v>0</v>
      </c>
      <c r="L161">
        <f t="shared" si="16"/>
        <v>1</v>
      </c>
      <c r="M161">
        <f t="shared" si="17"/>
        <v>0</v>
      </c>
      <c r="N161">
        <f t="shared" si="18"/>
        <v>0</v>
      </c>
      <c r="O161">
        <f t="shared" si="19"/>
        <v>0</v>
      </c>
      <c r="P161">
        <f t="shared" si="20"/>
        <v>0</v>
      </c>
    </row>
    <row r="162" spans="1:16">
      <c r="A162" t="b">
        <f>EXACT($A$58,Sheet1!$B106)</f>
        <v>0</v>
      </c>
      <c r="B162" t="b">
        <f>EXACT($A$59,Sheet1!$B106)</f>
        <v>0</v>
      </c>
      <c r="C162" t="b">
        <f>EXACT($A$60,Sheet1!$B106)</f>
        <v>0</v>
      </c>
      <c r="D162" t="b">
        <f t="shared" si="11"/>
        <v>0</v>
      </c>
      <c r="F162">
        <f>IF(ISNUMBER(Sheet1!B106),Sheet1!O106/50,0)</f>
        <v>2</v>
      </c>
      <c r="G162">
        <f t="shared" si="12"/>
        <v>2</v>
      </c>
      <c r="H162" s="7">
        <f t="shared" si="13"/>
        <v>8.3333333333333329E-2</v>
      </c>
      <c r="I162" s="7">
        <f>IF(Sheet1!$B106=$A$58,FALSE,IF(Sheet1!$B106=$A$59,FALSE,IF(Sheet1!$B106=$A$60,FALSE,MOD(Sheet1!$B106-$H162,1))))</f>
        <v>0.71473379629605915</v>
      </c>
      <c r="J162" s="7">
        <f t="shared" si="14"/>
        <v>0.70833333333333337</v>
      </c>
      <c r="K162">
        <f t="shared" si="15"/>
        <v>0</v>
      </c>
      <c r="L162">
        <f t="shared" si="16"/>
        <v>1</v>
      </c>
      <c r="M162">
        <f t="shared" si="17"/>
        <v>0</v>
      </c>
      <c r="N162">
        <f t="shared" si="18"/>
        <v>0</v>
      </c>
      <c r="O162">
        <f t="shared" si="19"/>
        <v>0</v>
      </c>
      <c r="P162">
        <f t="shared" si="20"/>
        <v>0</v>
      </c>
    </row>
    <row r="163" spans="1:16">
      <c r="A163" t="b">
        <f>EXACT($A$58,Sheet1!$B107)</f>
        <v>0</v>
      </c>
      <c r="B163" t="b">
        <f>EXACT($A$59,Sheet1!$B107)</f>
        <v>0</v>
      </c>
      <c r="C163" t="b">
        <f>EXACT($A$60,Sheet1!$B107)</f>
        <v>0</v>
      </c>
      <c r="D163" t="b">
        <f t="shared" si="11"/>
        <v>0</v>
      </c>
      <c r="F163">
        <f>IF(ISNUMBER(Sheet1!B107),Sheet1!O107/50,0)</f>
        <v>3</v>
      </c>
      <c r="G163">
        <f t="shared" si="12"/>
        <v>3</v>
      </c>
      <c r="H163" s="7">
        <f t="shared" si="13"/>
        <v>0.125</v>
      </c>
      <c r="I163" s="7">
        <f>IF(Sheet1!$B107=$A$58,FALSE,IF(Sheet1!$B107=$A$59,FALSE,IF(Sheet1!$B107=$A$60,FALSE,MOD(Sheet1!$B107-$H163,1))))</f>
        <v>0.75209490740962792</v>
      </c>
      <c r="J163" s="7">
        <f t="shared" si="14"/>
        <v>0.75</v>
      </c>
      <c r="K163">
        <f t="shared" si="15"/>
        <v>0</v>
      </c>
      <c r="L163">
        <f t="shared" si="16"/>
        <v>0</v>
      </c>
      <c r="M163">
        <f t="shared" si="17"/>
        <v>1</v>
      </c>
      <c r="N163">
        <f t="shared" si="18"/>
        <v>0</v>
      </c>
      <c r="O163">
        <f t="shared" si="19"/>
        <v>0</v>
      </c>
      <c r="P163">
        <f t="shared" si="20"/>
        <v>0</v>
      </c>
    </row>
    <row r="164" spans="1:16">
      <c r="A164" t="b">
        <f>EXACT($A$58,Sheet1!$B108)</f>
        <v>0</v>
      </c>
      <c r="B164" t="b">
        <f>EXACT($A$59,Sheet1!$B108)</f>
        <v>0</v>
      </c>
      <c r="C164" t="b">
        <f>EXACT($A$60,Sheet1!$B108)</f>
        <v>0</v>
      </c>
      <c r="D164" t="b">
        <f t="shared" si="11"/>
        <v>0</v>
      </c>
      <c r="F164">
        <f>IF(ISNUMBER(Sheet1!B108),Sheet1!O108/50,0)</f>
        <v>3</v>
      </c>
      <c r="G164">
        <f t="shared" si="12"/>
        <v>3</v>
      </c>
      <c r="H164" s="7">
        <f t="shared" si="13"/>
        <v>0.125</v>
      </c>
      <c r="I164" s="7">
        <f>IF(Sheet1!$B108=$A$58,FALSE,IF(Sheet1!$B108=$A$59,FALSE,IF(Sheet1!$B108=$A$60,FALSE,MOD(Sheet1!$B108-$H164,1))))</f>
        <v>0.75540509259008104</v>
      </c>
      <c r="J164" s="7">
        <f t="shared" si="14"/>
        <v>0.75</v>
      </c>
      <c r="K164">
        <f t="shared" si="15"/>
        <v>0</v>
      </c>
      <c r="L164">
        <f t="shared" si="16"/>
        <v>0</v>
      </c>
      <c r="M164">
        <f t="shared" si="17"/>
        <v>1</v>
      </c>
      <c r="N164">
        <f t="shared" si="18"/>
        <v>0</v>
      </c>
      <c r="O164">
        <f t="shared" si="19"/>
        <v>0</v>
      </c>
      <c r="P164">
        <f t="shared" si="20"/>
        <v>0</v>
      </c>
    </row>
    <row r="165" spans="1:16">
      <c r="A165" t="b">
        <f>EXACT($A$58,Sheet1!$B109)</f>
        <v>0</v>
      </c>
      <c r="B165" t="b">
        <f>EXACT($A$59,Sheet1!$B109)</f>
        <v>0</v>
      </c>
      <c r="C165" t="b">
        <f>EXACT($A$60,Sheet1!$B109)</f>
        <v>0</v>
      </c>
      <c r="D165" t="b">
        <f t="shared" si="11"/>
        <v>0</v>
      </c>
      <c r="F165">
        <f>IF(ISNUMBER(Sheet1!B109),Sheet1!O109/50,0)</f>
        <v>3</v>
      </c>
      <c r="G165">
        <f t="shared" si="12"/>
        <v>3</v>
      </c>
      <c r="H165" s="7">
        <f t="shared" si="13"/>
        <v>0.125</v>
      </c>
      <c r="I165" s="7">
        <f>IF(Sheet1!$B109=$A$58,FALSE,IF(Sheet1!$B109=$A$59,FALSE,IF(Sheet1!$B109=$A$60,FALSE,MOD(Sheet1!$B109-$H165,1))))</f>
        <v>0.81043981481343508</v>
      </c>
      <c r="J165" s="7">
        <f t="shared" si="14"/>
        <v>0.79166666666666663</v>
      </c>
      <c r="K165">
        <f t="shared" si="15"/>
        <v>0</v>
      </c>
      <c r="L165">
        <f t="shared" si="16"/>
        <v>0</v>
      </c>
      <c r="M165">
        <f t="shared" si="17"/>
        <v>1</v>
      </c>
      <c r="N165">
        <f t="shared" si="18"/>
        <v>0</v>
      </c>
      <c r="O165">
        <f t="shared" si="19"/>
        <v>0</v>
      </c>
      <c r="P165">
        <f t="shared" si="20"/>
        <v>0</v>
      </c>
    </row>
    <row r="166" spans="1:16">
      <c r="A166" t="b">
        <f>EXACT($A$58,Sheet1!$B110)</f>
        <v>0</v>
      </c>
      <c r="B166" t="b">
        <f>EXACT($A$59,Sheet1!$B110)</f>
        <v>0</v>
      </c>
      <c r="C166" t="b">
        <f>EXACT($A$60,Sheet1!$B110)</f>
        <v>0</v>
      </c>
      <c r="D166" t="b">
        <f t="shared" si="11"/>
        <v>0</v>
      </c>
      <c r="F166">
        <f>IF(ISNUMBER(Sheet1!B110),Sheet1!O110/50,0)</f>
        <v>2</v>
      </c>
      <c r="G166">
        <f t="shared" si="12"/>
        <v>2</v>
      </c>
      <c r="H166" s="7">
        <f t="shared" si="13"/>
        <v>8.3333333333333329E-2</v>
      </c>
      <c r="I166" s="7">
        <f>IF(Sheet1!$B110=$A$58,FALSE,IF(Sheet1!$B110=$A$59,FALSE,IF(Sheet1!$B110=$A$60,FALSE,MOD(Sheet1!$B110-$H166,1))))</f>
        <v>0.97841435184818693</v>
      </c>
      <c r="J166" s="7">
        <f t="shared" si="14"/>
        <v>0.95833333333333337</v>
      </c>
      <c r="K166">
        <f t="shared" si="15"/>
        <v>0</v>
      </c>
      <c r="L166">
        <f t="shared" si="16"/>
        <v>1</v>
      </c>
      <c r="M166">
        <f t="shared" si="17"/>
        <v>0</v>
      </c>
      <c r="N166">
        <f t="shared" si="18"/>
        <v>0</v>
      </c>
      <c r="O166">
        <f t="shared" si="19"/>
        <v>0</v>
      </c>
      <c r="P166">
        <f t="shared" si="20"/>
        <v>0</v>
      </c>
    </row>
    <row r="167" spans="1:16">
      <c r="A167" t="b">
        <f>EXACT($A$58,Sheet1!$B111)</f>
        <v>1</v>
      </c>
      <c r="B167" t="b">
        <f>EXACT($A$59,Sheet1!$B111)</f>
        <v>0</v>
      </c>
      <c r="C167" t="b">
        <f>EXACT($A$60,Sheet1!$B111)</f>
        <v>0</v>
      </c>
      <c r="D167" t="b">
        <f t="shared" si="11"/>
        <v>0</v>
      </c>
      <c r="F167">
        <f>IF(ISNUMBER(Sheet1!B111),Sheet1!O111/50,0)</f>
        <v>0</v>
      </c>
      <c r="G167">
        <f t="shared" si="12"/>
        <v>0</v>
      </c>
      <c r="H167" s="7">
        <f t="shared" si="13"/>
        <v>0</v>
      </c>
      <c r="I167" s="7" t="b">
        <f>IF(Sheet1!$B111=$A$58,FALSE,IF(Sheet1!$B111=$A$59,FALSE,IF(Sheet1!$B111=$A$60,FALSE,MOD(Sheet1!$B111-$H167,1))))</f>
        <v>0</v>
      </c>
      <c r="J167" s="7" t="b">
        <f t="shared" si="14"/>
        <v>0</v>
      </c>
      <c r="K167">
        <f t="shared" si="15"/>
        <v>0</v>
      </c>
      <c r="L167">
        <f t="shared" si="16"/>
        <v>0</v>
      </c>
      <c r="M167">
        <f t="shared" si="17"/>
        <v>0</v>
      </c>
      <c r="N167">
        <f t="shared" si="18"/>
        <v>0</v>
      </c>
      <c r="O167">
        <f t="shared" si="19"/>
        <v>0</v>
      </c>
      <c r="P167">
        <f t="shared" si="20"/>
        <v>0</v>
      </c>
    </row>
    <row r="168" spans="1:16">
      <c r="A168" t="b">
        <f>EXACT($A$58,Sheet1!$B112)</f>
        <v>0</v>
      </c>
      <c r="B168" t="b">
        <f>EXACT($A$59,Sheet1!$B112)</f>
        <v>1</v>
      </c>
      <c r="C168" t="b">
        <f>EXACT($A$60,Sheet1!$B112)</f>
        <v>0</v>
      </c>
      <c r="D168" t="b">
        <f t="shared" si="11"/>
        <v>0</v>
      </c>
      <c r="F168">
        <f>IF(ISNUMBER(Sheet1!B112),Sheet1!O112/50,0)</f>
        <v>0</v>
      </c>
      <c r="G168">
        <f t="shared" si="12"/>
        <v>0</v>
      </c>
      <c r="H168" s="7">
        <f t="shared" si="13"/>
        <v>0</v>
      </c>
      <c r="I168" s="7" t="b">
        <f>IF(Sheet1!$B112=$A$58,FALSE,IF(Sheet1!$B112=$A$59,FALSE,IF(Sheet1!$B112=$A$60,FALSE,MOD(Sheet1!$B112-$H168,1))))</f>
        <v>0</v>
      </c>
      <c r="J168" s="7" t="b">
        <f t="shared" si="14"/>
        <v>0</v>
      </c>
      <c r="K168">
        <f t="shared" si="15"/>
        <v>0</v>
      </c>
      <c r="L168">
        <f t="shared" si="16"/>
        <v>0</v>
      </c>
      <c r="M168">
        <f t="shared" si="17"/>
        <v>0</v>
      </c>
      <c r="N168">
        <f t="shared" si="18"/>
        <v>0</v>
      </c>
      <c r="O168">
        <f t="shared" si="19"/>
        <v>0</v>
      </c>
      <c r="P168">
        <f t="shared" si="20"/>
        <v>0</v>
      </c>
    </row>
    <row r="169" spans="1:16">
      <c r="A169" t="b">
        <f>EXACT($A$58,Sheet1!$B113)</f>
        <v>0</v>
      </c>
      <c r="B169" t="b">
        <f>EXACT($A$59,Sheet1!$B113)</f>
        <v>0</v>
      </c>
      <c r="C169" t="b">
        <f>EXACT($A$60,Sheet1!$B113)</f>
        <v>0</v>
      </c>
      <c r="D169" t="b">
        <f t="shared" si="11"/>
        <v>0</v>
      </c>
      <c r="F169">
        <f>IF(ISNUMBER(Sheet1!B113),Sheet1!O113/50,0)</f>
        <v>1</v>
      </c>
      <c r="G169">
        <f t="shared" si="12"/>
        <v>1</v>
      </c>
      <c r="H169" s="7">
        <f t="shared" si="13"/>
        <v>4.1666666666666664E-2</v>
      </c>
      <c r="I169" s="7">
        <f>IF(Sheet1!$B113=$A$58,FALSE,IF(Sheet1!$B113=$A$59,FALSE,IF(Sheet1!$B113=$A$60,FALSE,MOD(Sheet1!$B113-$H169,1))))</f>
        <v>0.74892361111415084</v>
      </c>
      <c r="J169" s="7">
        <f t="shared" si="14"/>
        <v>0.75</v>
      </c>
      <c r="K169">
        <f t="shared" si="15"/>
        <v>1</v>
      </c>
      <c r="L169">
        <f t="shared" si="16"/>
        <v>0</v>
      </c>
      <c r="M169">
        <f t="shared" si="17"/>
        <v>0</v>
      </c>
      <c r="N169">
        <f t="shared" si="18"/>
        <v>0</v>
      </c>
      <c r="O169">
        <f t="shared" si="19"/>
        <v>0</v>
      </c>
      <c r="P169">
        <f t="shared" si="20"/>
        <v>0</v>
      </c>
    </row>
    <row r="170" spans="1:16">
      <c r="A170" t="b">
        <f>EXACT($A$58,Sheet1!$B114)</f>
        <v>1</v>
      </c>
      <c r="B170" t="b">
        <f>EXACT($A$59,Sheet1!$B114)</f>
        <v>0</v>
      </c>
      <c r="C170" t="b">
        <f>EXACT($A$60,Sheet1!$B114)</f>
        <v>0</v>
      </c>
      <c r="D170" t="b">
        <f t="shared" si="11"/>
        <v>0</v>
      </c>
      <c r="F170">
        <f>IF(ISNUMBER(Sheet1!B114),Sheet1!O114/50,0)</f>
        <v>0</v>
      </c>
      <c r="G170">
        <f t="shared" si="12"/>
        <v>0</v>
      </c>
      <c r="H170" s="7">
        <f t="shared" si="13"/>
        <v>0</v>
      </c>
      <c r="I170" s="7" t="b">
        <f>IF(Sheet1!$B114=$A$58,FALSE,IF(Sheet1!$B114=$A$59,FALSE,IF(Sheet1!$B114=$A$60,FALSE,MOD(Sheet1!$B114-$H170,1))))</f>
        <v>0</v>
      </c>
      <c r="J170" s="7" t="b">
        <f t="shared" si="14"/>
        <v>0</v>
      </c>
      <c r="K170">
        <f t="shared" si="15"/>
        <v>0</v>
      </c>
      <c r="L170">
        <f t="shared" si="16"/>
        <v>0</v>
      </c>
      <c r="M170">
        <f t="shared" si="17"/>
        <v>0</v>
      </c>
      <c r="N170">
        <f t="shared" si="18"/>
        <v>0</v>
      </c>
      <c r="O170">
        <f t="shared" si="19"/>
        <v>0</v>
      </c>
      <c r="P170">
        <f t="shared" si="20"/>
        <v>0</v>
      </c>
    </row>
    <row r="171" spans="1:16">
      <c r="H171" s="7"/>
      <c r="I171" s="7"/>
      <c r="J171" s="7"/>
    </row>
    <row r="172" spans="1:16">
      <c r="H172" s="7"/>
      <c r="I172" s="7"/>
      <c r="J172" s="7"/>
    </row>
    <row r="173" spans="1:16">
      <c r="H173" s="7"/>
      <c r="I173" s="7"/>
      <c r="J173" s="7"/>
    </row>
    <row r="174" spans="1:16">
      <c r="H174" s="7"/>
      <c r="I174" s="7"/>
      <c r="J174" s="7"/>
    </row>
    <row r="175" spans="1:16">
      <c r="H175" s="7"/>
      <c r="I175" s="7"/>
      <c r="J175" s="7"/>
    </row>
    <row r="176" spans="1:16">
      <c r="H176" s="7"/>
      <c r="I176" s="7"/>
      <c r="J176" s="7"/>
    </row>
    <row r="177" spans="8:10">
      <c r="H177" s="7"/>
      <c r="I177" s="7"/>
      <c r="J177" s="7"/>
    </row>
    <row r="178" spans="8:10">
      <c r="H178" s="7"/>
      <c r="I178" s="7"/>
      <c r="J178" s="7"/>
    </row>
    <row r="179" spans="8:10">
      <c r="H179" s="7"/>
      <c r="I179" s="7"/>
      <c r="J179" s="7"/>
    </row>
    <row r="180" spans="8:10">
      <c r="H180" s="7"/>
      <c r="I180" s="7"/>
      <c r="J180" s="7"/>
    </row>
    <row r="181" spans="8:10">
      <c r="H181" s="7"/>
      <c r="I181" s="7"/>
      <c r="J181" s="7"/>
    </row>
    <row r="182" spans="8:10">
      <c r="H182" s="7"/>
      <c r="I182" s="7"/>
      <c r="J182" s="7"/>
    </row>
    <row r="183" spans="8:10">
      <c r="H183" s="7"/>
      <c r="I183" s="7"/>
      <c r="J183" s="7"/>
    </row>
    <row r="184" spans="8:10">
      <c r="H184" s="7"/>
      <c r="I184" s="7"/>
      <c r="J184" s="7"/>
    </row>
    <row r="185" spans="8:10">
      <c r="H185" s="7"/>
      <c r="I185" s="7"/>
      <c r="J185" s="7"/>
    </row>
    <row r="186" spans="8:10">
      <c r="H186" s="7"/>
      <c r="I186" s="7"/>
      <c r="J186" s="7"/>
    </row>
    <row r="187" spans="8:10">
      <c r="H187" s="7"/>
      <c r="I187" s="7"/>
      <c r="J187" s="7"/>
    </row>
    <row r="188" spans="8:10">
      <c r="H188" s="7"/>
      <c r="I188" s="7"/>
      <c r="J188" s="7"/>
    </row>
    <row r="189" spans="8:10">
      <c r="H189" s="7"/>
      <c r="I189" s="7"/>
      <c r="J189" s="7"/>
    </row>
    <row r="190" spans="8:10">
      <c r="H190" s="7"/>
      <c r="I190" s="7"/>
      <c r="J190" s="7"/>
    </row>
    <row r="191" spans="8:10">
      <c r="H191" s="7"/>
      <c r="I191" s="7"/>
      <c r="J191" s="7"/>
    </row>
    <row r="192" spans="8:10">
      <c r="H192" s="7"/>
      <c r="I192" s="7"/>
      <c r="J192" s="7"/>
    </row>
    <row r="193" spans="8:10">
      <c r="H193" s="7"/>
      <c r="I193" s="7"/>
      <c r="J193" s="7"/>
    </row>
    <row r="194" spans="8:10">
      <c r="H194" s="7"/>
      <c r="I194" s="7"/>
      <c r="J194" s="7"/>
    </row>
    <row r="195" spans="8:10">
      <c r="H195" s="7"/>
      <c r="I195" s="7"/>
      <c r="J195" s="7"/>
    </row>
    <row r="196" spans="8:10">
      <c r="H196" s="7"/>
      <c r="I196" s="7"/>
      <c r="J196" s="7"/>
    </row>
    <row r="197" spans="8:10">
      <c r="H197" s="7"/>
      <c r="I197" s="7"/>
      <c r="J197" s="7"/>
    </row>
    <row r="198" spans="8:10">
      <c r="H198" s="7"/>
      <c r="I198" s="7"/>
      <c r="J198" s="7"/>
    </row>
    <row r="199" spans="8:10">
      <c r="H199" s="7"/>
      <c r="I199" s="7"/>
      <c r="J199" s="7"/>
    </row>
    <row r="200" spans="8:10">
      <c r="H200" s="7"/>
      <c r="I200" s="7"/>
      <c r="J200" s="7"/>
    </row>
    <row r="201" spans="8:10">
      <c r="H201" s="7"/>
      <c r="I201" s="7"/>
      <c r="J201" s="7"/>
    </row>
    <row r="202" spans="8:10">
      <c r="H202" s="7"/>
      <c r="I202" s="7"/>
      <c r="J202" s="7"/>
    </row>
    <row r="203" spans="8:10">
      <c r="H203" s="7"/>
      <c r="I203" s="7"/>
      <c r="J203" s="7"/>
    </row>
    <row r="204" spans="8:10">
      <c r="H204" s="7"/>
      <c r="I204" s="7"/>
      <c r="J204" s="7"/>
    </row>
    <row r="205" spans="8:10">
      <c r="H205" s="7"/>
      <c r="I205" s="7"/>
      <c r="J205" s="7"/>
    </row>
    <row r="206" spans="8:10">
      <c r="H206" s="7"/>
      <c r="I206" s="7"/>
      <c r="J206" s="7"/>
    </row>
    <row r="207" spans="8:10">
      <c r="H207" s="7"/>
      <c r="I207" s="7"/>
      <c r="J207" s="7"/>
    </row>
    <row r="208" spans="8:10">
      <c r="H208" s="7"/>
      <c r="I208" s="7"/>
      <c r="J208" s="7"/>
    </row>
    <row r="209" spans="8:10">
      <c r="H209" s="7"/>
      <c r="I209" s="7"/>
      <c r="J209" s="7"/>
    </row>
    <row r="210" spans="8:10">
      <c r="H210" s="7"/>
      <c r="I210" s="7"/>
      <c r="J210" s="7"/>
    </row>
    <row r="211" spans="8:10">
      <c r="H211" s="7"/>
      <c r="I211" s="7"/>
      <c r="J211" s="7"/>
    </row>
    <row r="212" spans="8:10">
      <c r="H212" s="7"/>
      <c r="I212" s="7"/>
      <c r="J212" s="7"/>
    </row>
    <row r="213" spans="8:10">
      <c r="H213" s="7"/>
      <c r="I213" s="7"/>
      <c r="J213" s="7"/>
    </row>
    <row r="214" spans="8:10">
      <c r="H214" s="7"/>
      <c r="I214" s="7"/>
      <c r="J214" s="7"/>
    </row>
    <row r="215" spans="8:10">
      <c r="H215" s="7"/>
      <c r="I215" s="7"/>
      <c r="J215" s="7"/>
    </row>
    <row r="216" spans="8:10">
      <c r="H216" s="7"/>
      <c r="I216" s="7"/>
      <c r="J216" s="7"/>
    </row>
    <row r="217" spans="8:10">
      <c r="H217" s="7"/>
      <c r="I217" s="7"/>
      <c r="J217" s="7"/>
    </row>
    <row r="218" spans="8:10">
      <c r="H218" s="7"/>
      <c r="I218" s="7"/>
      <c r="J218" s="7"/>
    </row>
    <row r="219" spans="8:10">
      <c r="H219" s="7"/>
      <c r="I219" s="7"/>
      <c r="J219" s="7"/>
    </row>
    <row r="220" spans="8:10">
      <c r="H220" s="7"/>
      <c r="I220" s="7"/>
      <c r="J220" s="7"/>
    </row>
    <row r="221" spans="8:10">
      <c r="H221" s="7"/>
      <c r="I221" s="7"/>
      <c r="J221" s="7"/>
    </row>
    <row r="222" spans="8:10">
      <c r="H222" s="7"/>
      <c r="I222" s="7"/>
      <c r="J222" s="7"/>
    </row>
    <row r="223" spans="8:10">
      <c r="H223" s="7"/>
      <c r="I223" s="7"/>
      <c r="J223" s="7"/>
    </row>
    <row r="224" spans="8:10">
      <c r="H224" s="7"/>
      <c r="I224" s="7"/>
      <c r="J224" s="7"/>
    </row>
    <row r="225" spans="8:10">
      <c r="H225" s="7"/>
      <c r="I225" s="7"/>
      <c r="J225" s="7"/>
    </row>
    <row r="226" spans="8:10">
      <c r="H226" s="7"/>
      <c r="I226" s="7"/>
      <c r="J226" s="7"/>
    </row>
    <row r="227" spans="8:10">
      <c r="H227" s="7"/>
      <c r="I227" s="7"/>
      <c r="J227" s="7"/>
    </row>
    <row r="228" spans="8:10">
      <c r="H228" s="7"/>
      <c r="I228" s="7"/>
      <c r="J228" s="7"/>
    </row>
    <row r="229" spans="8:10">
      <c r="H229" s="7"/>
      <c r="I229" s="7"/>
      <c r="J229" s="7"/>
    </row>
    <row r="230" spans="8:10">
      <c r="H230" s="7"/>
      <c r="I230" s="7"/>
      <c r="J230" s="7"/>
    </row>
    <row r="231" spans="8:10">
      <c r="H231" s="7"/>
      <c r="I231" s="7"/>
      <c r="J231" s="7"/>
    </row>
    <row r="232" spans="8:10">
      <c r="H232" s="7"/>
      <c r="I232" s="7"/>
      <c r="J232" s="7"/>
    </row>
    <row r="233" spans="8:10">
      <c r="H233" s="7"/>
      <c r="I233" s="7"/>
      <c r="J233" s="7"/>
    </row>
    <row r="234" spans="8:10">
      <c r="H234" s="7"/>
      <c r="I234" s="7"/>
      <c r="J234" s="7"/>
    </row>
    <row r="235" spans="8:10">
      <c r="H235" s="7"/>
      <c r="I235" s="7"/>
      <c r="J235" s="7"/>
    </row>
    <row r="236" spans="8:10">
      <c r="H236" s="7"/>
      <c r="I236" s="7"/>
      <c r="J236" s="7"/>
    </row>
    <row r="237" spans="8:10">
      <c r="H237" s="7"/>
      <c r="I237" s="7"/>
      <c r="J237" s="7"/>
    </row>
    <row r="238" spans="8:10">
      <c r="H238" s="7"/>
      <c r="I238" s="7"/>
      <c r="J238" s="7"/>
    </row>
    <row r="239" spans="8:10">
      <c r="H239" s="7"/>
      <c r="I239" s="7"/>
      <c r="J239" s="7"/>
    </row>
    <row r="240" spans="8:10">
      <c r="H240" s="7"/>
      <c r="I240" s="7"/>
      <c r="J240" s="7"/>
    </row>
    <row r="241" spans="8:10">
      <c r="H241" s="7"/>
      <c r="I241" s="7"/>
      <c r="J241" s="7"/>
    </row>
    <row r="242" spans="8:10">
      <c r="H242" s="7"/>
      <c r="I242" s="7"/>
      <c r="J242" s="7"/>
    </row>
    <row r="243" spans="8:10">
      <c r="H243" s="7"/>
      <c r="I243" s="7"/>
      <c r="J243" s="7"/>
    </row>
    <row r="244" spans="8:10">
      <c r="H244" s="7"/>
      <c r="I244" s="7"/>
      <c r="J244" s="7"/>
    </row>
    <row r="245" spans="8:10">
      <c r="H245" s="7"/>
      <c r="I245" s="7"/>
      <c r="J245" s="7"/>
    </row>
    <row r="246" spans="8:10">
      <c r="H246" s="7"/>
      <c r="I246" s="7"/>
      <c r="J246" s="7"/>
    </row>
    <row r="247" spans="8:10">
      <c r="H247" s="7"/>
      <c r="I247" s="7"/>
      <c r="J247" s="7"/>
    </row>
    <row r="248" spans="8:10">
      <c r="H248" s="7"/>
      <c r="I248" s="7"/>
      <c r="J248" s="7"/>
    </row>
    <row r="249" spans="8:10">
      <c r="H249" s="7"/>
      <c r="I249" s="7"/>
      <c r="J249" s="7"/>
    </row>
    <row r="250" spans="8:10">
      <c r="H250" s="7"/>
      <c r="I250" s="7"/>
      <c r="J250" s="7"/>
    </row>
    <row r="251" spans="8:10">
      <c r="H251" s="7"/>
      <c r="I251" s="7"/>
      <c r="J251" s="7"/>
    </row>
    <row r="252" spans="8:10">
      <c r="H252" s="7"/>
      <c r="I252" s="7"/>
      <c r="J252" s="7"/>
    </row>
    <row r="253" spans="8:10">
      <c r="H253" s="7"/>
      <c r="I253" s="7"/>
      <c r="J253" s="7"/>
    </row>
    <row r="254" spans="8:10">
      <c r="H254" s="7"/>
      <c r="I254" s="7"/>
      <c r="J254" s="7"/>
    </row>
    <row r="255" spans="8:10">
      <c r="H255" s="7"/>
      <c r="I255" s="7"/>
      <c r="J255" s="7"/>
    </row>
    <row r="256" spans="8:10">
      <c r="H256" s="7"/>
      <c r="I256" s="7"/>
      <c r="J256" s="7"/>
    </row>
    <row r="257" spans="8:10">
      <c r="H257" s="7"/>
      <c r="I257" s="7"/>
      <c r="J257" s="7"/>
    </row>
    <row r="258" spans="8:10">
      <c r="H258" s="7"/>
      <c r="I258" s="7"/>
      <c r="J258" s="7"/>
    </row>
    <row r="259" spans="8:10">
      <c r="H259" s="7"/>
      <c r="I259" s="7"/>
      <c r="J259" s="7"/>
    </row>
    <row r="260" spans="8:10">
      <c r="H260" s="7"/>
      <c r="I260" s="7"/>
      <c r="J260" s="7"/>
    </row>
    <row r="261" spans="8:10">
      <c r="H261" s="7"/>
      <c r="I261" s="7"/>
      <c r="J261" s="7"/>
    </row>
    <row r="262" spans="8:10">
      <c r="H262" s="7"/>
      <c r="I262" s="7"/>
      <c r="J262" s="7"/>
    </row>
    <row r="263" spans="8:10">
      <c r="H263" s="7"/>
      <c r="I263" s="7"/>
      <c r="J263" s="7"/>
    </row>
    <row r="264" spans="8:10">
      <c r="H264" s="7"/>
      <c r="I264" s="7"/>
      <c r="J264" s="7"/>
    </row>
    <row r="265" spans="8:10">
      <c r="H265" s="7"/>
      <c r="I265" s="7"/>
      <c r="J265" s="7"/>
    </row>
    <row r="266" spans="8:10">
      <c r="H266" s="7"/>
      <c r="I266" s="7"/>
      <c r="J266" s="7"/>
    </row>
    <row r="267" spans="8:10">
      <c r="H267" s="7"/>
      <c r="I267" s="7"/>
      <c r="J267" s="7"/>
    </row>
    <row r="268" spans="8:10">
      <c r="H268" s="7"/>
      <c r="I268" s="7"/>
      <c r="J268" s="7"/>
    </row>
    <row r="269" spans="8:10">
      <c r="H269" s="7"/>
      <c r="I269" s="7"/>
      <c r="J269" s="7"/>
    </row>
    <row r="270" spans="8:10">
      <c r="H270" s="7"/>
      <c r="I270" s="7"/>
      <c r="J270" s="7"/>
    </row>
    <row r="271" spans="8:10">
      <c r="H271" s="7"/>
      <c r="I271" s="7"/>
      <c r="J271" s="7"/>
    </row>
    <row r="272" spans="8:10">
      <c r="H272" s="7"/>
      <c r="I272" s="7"/>
      <c r="J272" s="7"/>
    </row>
    <row r="273" spans="8:10">
      <c r="H273" s="7"/>
      <c r="I273" s="7"/>
      <c r="J273" s="7"/>
    </row>
    <row r="274" spans="8:10">
      <c r="H274" s="7"/>
      <c r="I274" s="7"/>
      <c r="J274" s="7"/>
    </row>
    <row r="275" spans="8:10">
      <c r="H275" s="7"/>
      <c r="I275" s="7"/>
      <c r="J275" s="7"/>
    </row>
    <row r="276" spans="8:10">
      <c r="H276" s="7"/>
      <c r="I276" s="7"/>
      <c r="J276" s="7"/>
    </row>
    <row r="277" spans="8:10">
      <c r="H277" s="7"/>
      <c r="I277" s="7"/>
      <c r="J277" s="7"/>
    </row>
    <row r="278" spans="8:10">
      <c r="H278" s="7"/>
      <c r="I278" s="7"/>
      <c r="J278" s="7"/>
    </row>
    <row r="279" spans="8:10">
      <c r="H279" s="7"/>
      <c r="I279" s="7"/>
      <c r="J279" s="7"/>
    </row>
    <row r="280" spans="8:10">
      <c r="H280" s="7"/>
      <c r="I280" s="7"/>
      <c r="J280" s="7"/>
    </row>
    <row r="281" spans="8:10">
      <c r="H281" s="7"/>
      <c r="I281" s="7"/>
      <c r="J281" s="7"/>
    </row>
    <row r="282" spans="8:10">
      <c r="H282" s="7"/>
      <c r="I282" s="7"/>
      <c r="J282" s="7"/>
    </row>
    <row r="283" spans="8:10">
      <c r="H283" s="7"/>
      <c r="I283" s="7"/>
      <c r="J283" s="7"/>
    </row>
    <row r="284" spans="8:10">
      <c r="H284" s="7"/>
      <c r="I284" s="7"/>
      <c r="J284" s="7"/>
    </row>
    <row r="285" spans="8:10">
      <c r="H285" s="7"/>
      <c r="I285" s="7"/>
      <c r="J285" s="7"/>
    </row>
    <row r="286" spans="8:10">
      <c r="H286" s="7"/>
      <c r="I286" s="7"/>
      <c r="J286" s="7"/>
    </row>
    <row r="287" spans="8:10">
      <c r="H287" s="7"/>
      <c r="I287" s="7"/>
      <c r="J287" s="7"/>
    </row>
    <row r="288" spans="8:10">
      <c r="H288" s="7"/>
      <c r="I288" s="7"/>
      <c r="J288" s="7"/>
    </row>
    <row r="289" spans="8:10">
      <c r="H289" s="7"/>
      <c r="I289" s="7"/>
      <c r="J289" s="7"/>
    </row>
    <row r="290" spans="8:10">
      <c r="H290" s="7"/>
      <c r="I290" s="7"/>
      <c r="J290" s="7"/>
    </row>
    <row r="291" spans="8:10">
      <c r="H291" s="7"/>
      <c r="I291" s="7"/>
      <c r="J291" s="7"/>
    </row>
    <row r="292" spans="8:10">
      <c r="H292" s="7"/>
      <c r="I292" s="7"/>
      <c r="J292" s="7"/>
    </row>
    <row r="293" spans="8:10">
      <c r="H293" s="7"/>
      <c r="I293" s="7"/>
      <c r="J293" s="7"/>
    </row>
    <row r="294" spans="8:10">
      <c r="H294" s="7"/>
      <c r="I294" s="7"/>
      <c r="J294" s="7"/>
    </row>
    <row r="295" spans="8:10">
      <c r="H295" s="7"/>
      <c r="I295" s="7"/>
      <c r="J295" s="7"/>
    </row>
    <row r="296" spans="8:10">
      <c r="H296" s="7"/>
      <c r="I296" s="7"/>
      <c r="J296" s="7"/>
    </row>
    <row r="297" spans="8:10">
      <c r="H297" s="7"/>
      <c r="I297" s="7"/>
      <c r="J297" s="7"/>
    </row>
    <row r="298" spans="8:10">
      <c r="H298" s="7"/>
      <c r="I298" s="7"/>
      <c r="J298" s="7"/>
    </row>
    <row r="299" spans="8:10">
      <c r="H299" s="7"/>
      <c r="I299" s="7"/>
      <c r="J299" s="7"/>
    </row>
    <row r="300" spans="8:10">
      <c r="H300" s="7"/>
      <c r="I300" s="7"/>
      <c r="J300" s="7"/>
    </row>
    <row r="301" spans="8:10">
      <c r="H301" s="7"/>
      <c r="I301" s="7"/>
      <c r="J301" s="7"/>
    </row>
    <row r="302" spans="8:10">
      <c r="H302" s="7"/>
      <c r="I302" s="7"/>
      <c r="J302" s="7"/>
    </row>
    <row r="303" spans="8:10">
      <c r="H303" s="7"/>
      <c r="I303" s="7"/>
      <c r="J303" s="7"/>
    </row>
    <row r="304" spans="8:10">
      <c r="H304" s="7"/>
      <c r="I304" s="7"/>
      <c r="J304" s="7"/>
    </row>
    <row r="305" spans="8:10">
      <c r="H305" s="7"/>
      <c r="I305" s="7"/>
      <c r="J305" s="7"/>
    </row>
    <row r="306" spans="8:10">
      <c r="H306" s="7"/>
      <c r="I306" s="7"/>
      <c r="J306" s="7"/>
    </row>
    <row r="307" spans="8:10">
      <c r="H307" s="7"/>
      <c r="I307" s="7"/>
      <c r="J307" s="7"/>
    </row>
    <row r="308" spans="8:10">
      <c r="H308" s="7"/>
      <c r="I308" s="7"/>
      <c r="J308" s="7"/>
    </row>
    <row r="309" spans="8:10">
      <c r="H309" s="7"/>
      <c r="I309" s="7"/>
      <c r="J309" s="7"/>
    </row>
    <row r="310" spans="8:10">
      <c r="H310" s="7"/>
      <c r="I310" s="7"/>
      <c r="J310" s="7"/>
    </row>
    <row r="311" spans="8:10">
      <c r="H311" s="7"/>
      <c r="I311" s="7"/>
      <c r="J311" s="7"/>
    </row>
    <row r="312" spans="8:10">
      <c r="H312" s="7"/>
      <c r="I312" s="7"/>
      <c r="J312" s="7"/>
    </row>
    <row r="313" spans="8:10">
      <c r="H313" s="7"/>
      <c r="I313" s="7"/>
      <c r="J313" s="7"/>
    </row>
    <row r="314" spans="8:10">
      <c r="H314" s="7"/>
      <c r="I314" s="7"/>
      <c r="J314" s="7"/>
    </row>
    <row r="315" spans="8:10">
      <c r="H315" s="7"/>
      <c r="I315" s="7"/>
      <c r="J315" s="7"/>
    </row>
    <row r="316" spans="8:10">
      <c r="H316" s="7"/>
      <c r="I316" s="7"/>
      <c r="J316" s="7"/>
    </row>
    <row r="317" spans="8:10">
      <c r="H317" s="7"/>
      <c r="I317" s="7"/>
      <c r="J317" s="7"/>
    </row>
    <row r="318" spans="8:10">
      <c r="H318" s="7"/>
      <c r="I318" s="7"/>
      <c r="J318" s="7"/>
    </row>
    <row r="319" spans="8:10">
      <c r="H319" s="7"/>
      <c r="I319" s="7"/>
      <c r="J319" s="7"/>
    </row>
    <row r="320" spans="8:10">
      <c r="H320" s="7"/>
      <c r="I320" s="7"/>
      <c r="J320" s="7"/>
    </row>
    <row r="321" spans="8:10">
      <c r="H321" s="7"/>
      <c r="I321" s="7"/>
      <c r="J321" s="7"/>
    </row>
    <row r="322" spans="8:10">
      <c r="H322" s="7"/>
      <c r="I322" s="7"/>
      <c r="J322" s="7"/>
    </row>
    <row r="323" spans="8:10">
      <c r="H323" s="7"/>
      <c r="I323" s="7"/>
      <c r="J323" s="7"/>
    </row>
    <row r="324" spans="8:10">
      <c r="H324" s="7"/>
      <c r="I324" s="7"/>
      <c r="J324" s="7"/>
    </row>
    <row r="325" spans="8:10">
      <c r="H325" s="7"/>
      <c r="I325" s="7"/>
      <c r="J325" s="7"/>
    </row>
    <row r="326" spans="8:10">
      <c r="H326" s="7"/>
      <c r="I326" s="7"/>
      <c r="J326" s="7"/>
    </row>
    <row r="327" spans="8:10">
      <c r="H327" s="7"/>
      <c r="I327" s="7"/>
      <c r="J327" s="7"/>
    </row>
    <row r="328" spans="8:10">
      <c r="H328" s="7"/>
      <c r="I328" s="7"/>
      <c r="J328" s="7"/>
    </row>
    <row r="329" spans="8:10">
      <c r="H329" s="7"/>
      <c r="I329" s="7"/>
      <c r="J329" s="7"/>
    </row>
    <row r="330" spans="8:10">
      <c r="H330" s="7"/>
      <c r="I330" s="7"/>
      <c r="J330" s="7"/>
    </row>
    <row r="331" spans="8:10">
      <c r="H331" s="7"/>
      <c r="I331" s="7"/>
      <c r="J331" s="7"/>
    </row>
    <row r="332" spans="8:10">
      <c r="H332" s="7"/>
      <c r="I332" s="7"/>
      <c r="J332" s="7"/>
    </row>
    <row r="333" spans="8:10">
      <c r="H333" s="7"/>
      <c r="I333" s="7"/>
      <c r="J333" s="7"/>
    </row>
    <row r="334" spans="8:10">
      <c r="H334" s="7"/>
      <c r="I334" s="7"/>
      <c r="J334" s="7"/>
    </row>
    <row r="335" spans="8:10">
      <c r="H335" s="7"/>
      <c r="I335" s="7"/>
      <c r="J335" s="7"/>
    </row>
    <row r="336" spans="8:10">
      <c r="H336" s="7"/>
      <c r="I336" s="7"/>
      <c r="J336" s="7"/>
    </row>
    <row r="337" spans="8:10">
      <c r="H337" s="7"/>
      <c r="I337" s="7"/>
      <c r="J337" s="7"/>
    </row>
    <row r="338" spans="8:10">
      <c r="H338" s="7"/>
      <c r="I338" s="7"/>
      <c r="J338" s="7"/>
    </row>
    <row r="339" spans="8:10">
      <c r="H339" s="7"/>
      <c r="I339" s="7"/>
      <c r="J339" s="7"/>
    </row>
    <row r="340" spans="8:10">
      <c r="H340" s="7"/>
      <c r="I340" s="7"/>
      <c r="J340" s="7"/>
    </row>
    <row r="341" spans="8:10">
      <c r="H341" s="7"/>
      <c r="I341" s="7"/>
      <c r="J341" s="7"/>
    </row>
    <row r="342" spans="8:10">
      <c r="H342" s="7"/>
      <c r="I342" s="7"/>
      <c r="J342" s="7"/>
    </row>
    <row r="343" spans="8:10">
      <c r="H343" s="7"/>
      <c r="I343" s="7"/>
      <c r="J343" s="7"/>
    </row>
    <row r="344" spans="8:10">
      <c r="H344" s="7"/>
      <c r="I344" s="7"/>
      <c r="J344" s="7"/>
    </row>
    <row r="345" spans="8:10">
      <c r="H345" s="7"/>
      <c r="I345" s="7"/>
      <c r="J345" s="7"/>
    </row>
    <row r="346" spans="8:10">
      <c r="H346" s="7"/>
      <c r="I346" s="7"/>
      <c r="J346" s="7"/>
    </row>
    <row r="347" spans="8:10">
      <c r="H347" s="7"/>
      <c r="I347" s="7"/>
      <c r="J347" s="7"/>
    </row>
    <row r="348" spans="8:10">
      <c r="H348" s="7"/>
      <c r="I348" s="7"/>
      <c r="J348" s="7"/>
    </row>
    <row r="349" spans="8:10">
      <c r="H349" s="7"/>
      <c r="I349" s="7"/>
      <c r="J349" s="7"/>
    </row>
    <row r="350" spans="8:10">
      <c r="H350" s="7"/>
      <c r="I350" s="7"/>
      <c r="J350" s="7"/>
    </row>
    <row r="351" spans="8:10">
      <c r="H351" s="7"/>
      <c r="I351" s="7"/>
      <c r="J351" s="7"/>
    </row>
    <row r="352" spans="8:10">
      <c r="H352" s="7"/>
      <c r="I352" s="7"/>
      <c r="J352" s="7"/>
    </row>
    <row r="353" spans="8:10">
      <c r="H353" s="7"/>
      <c r="I353" s="7"/>
      <c r="J353" s="7"/>
    </row>
    <row r="354" spans="8:10">
      <c r="H354" s="7"/>
      <c r="I354" s="7"/>
      <c r="J354" s="7"/>
    </row>
    <row r="355" spans="8:10">
      <c r="H355" s="7"/>
      <c r="I355" s="7"/>
      <c r="J355" s="7"/>
    </row>
    <row r="356" spans="8:10">
      <c r="H356" s="7"/>
      <c r="I356" s="7"/>
      <c r="J356" s="7"/>
    </row>
    <row r="357" spans="8:10">
      <c r="H357" s="7"/>
      <c r="I357" s="7"/>
      <c r="J357" s="7"/>
    </row>
    <row r="358" spans="8:10">
      <c r="H358" s="7"/>
      <c r="I358" s="7"/>
      <c r="J358" s="7"/>
    </row>
    <row r="359" spans="8:10">
      <c r="H359" s="7"/>
      <c r="I359" s="7"/>
      <c r="J359" s="7"/>
    </row>
    <row r="360" spans="8:10">
      <c r="H360" s="7"/>
      <c r="I360" s="7"/>
      <c r="J360" s="7"/>
    </row>
    <row r="361" spans="8:10">
      <c r="H361" s="7"/>
      <c r="I361" s="7"/>
      <c r="J361" s="7"/>
    </row>
    <row r="362" spans="8:10">
      <c r="H362" s="7"/>
      <c r="I362" s="7"/>
      <c r="J362" s="7"/>
    </row>
    <row r="363" spans="8:10">
      <c r="H363" s="7"/>
      <c r="I363" s="7"/>
      <c r="J363" s="7"/>
    </row>
    <row r="364" spans="8:10">
      <c r="H364" s="7"/>
      <c r="I364" s="7"/>
      <c r="J364" s="7"/>
    </row>
    <row r="365" spans="8:10">
      <c r="H365" s="7"/>
      <c r="I365" s="7"/>
      <c r="J365" s="7"/>
    </row>
    <row r="366" spans="8:10">
      <c r="H366" s="7"/>
      <c r="I366" s="7"/>
      <c r="J366" s="7"/>
    </row>
    <row r="367" spans="8:10">
      <c r="H367" s="7"/>
      <c r="I367" s="7"/>
      <c r="J367" s="7"/>
    </row>
    <row r="368" spans="8:10">
      <c r="H368" s="7"/>
      <c r="I368" s="7"/>
      <c r="J368" s="7"/>
    </row>
    <row r="369" spans="8:10">
      <c r="H369" s="7"/>
      <c r="I369" s="7"/>
      <c r="J369" s="7"/>
    </row>
    <row r="370" spans="8:10">
      <c r="H370" s="7"/>
      <c r="I370" s="7"/>
      <c r="J370" s="7"/>
    </row>
    <row r="371" spans="8:10">
      <c r="H371" s="7"/>
      <c r="I371" s="7"/>
      <c r="J371" s="7"/>
    </row>
    <row r="372" spans="8:10">
      <c r="H372" s="7"/>
      <c r="I372" s="7"/>
      <c r="J372" s="7"/>
    </row>
    <row r="373" spans="8:10">
      <c r="H373" s="7"/>
      <c r="I373" s="7"/>
      <c r="J373" s="7"/>
    </row>
    <row r="374" spans="8:10">
      <c r="H374" s="7"/>
      <c r="I374" s="7"/>
      <c r="J374" s="7"/>
    </row>
    <row r="375" spans="8:10">
      <c r="H375" s="7"/>
      <c r="I375" s="7"/>
      <c r="J375" s="7"/>
    </row>
    <row r="376" spans="8:10">
      <c r="H376" s="7"/>
      <c r="I376" s="7"/>
      <c r="J376" s="7"/>
    </row>
    <row r="377" spans="8:10">
      <c r="H377" s="7"/>
      <c r="I377" s="7"/>
      <c r="J377" s="7"/>
    </row>
    <row r="378" spans="8:10">
      <c r="H378" s="7"/>
      <c r="I378" s="7"/>
      <c r="J378" s="7"/>
    </row>
    <row r="379" spans="8:10">
      <c r="H379" s="7"/>
      <c r="I379" s="7"/>
      <c r="J379" s="7"/>
    </row>
    <row r="380" spans="8:10">
      <c r="H380" s="7"/>
      <c r="I380" s="7"/>
      <c r="J380" s="7"/>
    </row>
    <row r="381" spans="8:10">
      <c r="H381" s="7"/>
      <c r="I381" s="7"/>
      <c r="J381" s="7"/>
    </row>
    <row r="382" spans="8:10">
      <c r="H382" s="7"/>
      <c r="I382" s="7"/>
      <c r="J382" s="7"/>
    </row>
    <row r="383" spans="8:10">
      <c r="H383" s="7"/>
      <c r="I383" s="7"/>
      <c r="J383" s="7"/>
    </row>
    <row r="384" spans="8:10">
      <c r="H384" s="7"/>
      <c r="I384" s="7"/>
      <c r="J384" s="7"/>
    </row>
    <row r="385" spans="8:10">
      <c r="H385" s="7"/>
      <c r="I385" s="7"/>
      <c r="J385" s="7"/>
    </row>
    <row r="386" spans="8:10">
      <c r="H386" s="7"/>
      <c r="I386" s="7"/>
      <c r="J386" s="7"/>
    </row>
    <row r="387" spans="8:10">
      <c r="H387" s="7"/>
      <c r="I387" s="7"/>
      <c r="J387" s="7"/>
    </row>
    <row r="388" spans="8:10">
      <c r="H388" s="7"/>
      <c r="I388" s="7"/>
      <c r="J388" s="7"/>
    </row>
    <row r="389" spans="8:10">
      <c r="H389" s="7"/>
      <c r="I389" s="7"/>
      <c r="J389" s="7"/>
    </row>
    <row r="390" spans="8:10">
      <c r="H390" s="7"/>
      <c r="I390" s="7"/>
      <c r="J390" s="7"/>
    </row>
    <row r="391" spans="8:10">
      <c r="H391" s="7"/>
      <c r="I391" s="7"/>
      <c r="J391" s="7"/>
    </row>
    <row r="392" spans="8:10">
      <c r="H392" s="7"/>
      <c r="I392" s="7"/>
      <c r="J392" s="7"/>
    </row>
    <row r="393" spans="8:10">
      <c r="H393" s="7"/>
      <c r="I393" s="7"/>
      <c r="J393" s="7"/>
    </row>
    <row r="394" spans="8:10">
      <c r="H394" s="7"/>
      <c r="I394" s="7"/>
      <c r="J394" s="7"/>
    </row>
    <row r="395" spans="8:10">
      <c r="H395" s="7"/>
      <c r="I395" s="7"/>
      <c r="J395" s="7"/>
    </row>
    <row r="396" spans="8:10">
      <c r="H396" s="7"/>
      <c r="I396" s="7"/>
      <c r="J396" s="7"/>
    </row>
    <row r="397" spans="8:10">
      <c r="H397" s="7"/>
      <c r="I397" s="7"/>
      <c r="J397" s="7"/>
    </row>
    <row r="398" spans="8:10">
      <c r="H398" s="7"/>
      <c r="I398" s="7"/>
      <c r="J398" s="7"/>
    </row>
    <row r="399" spans="8:10">
      <c r="H399" s="7"/>
      <c r="I399" s="7"/>
      <c r="J399" s="7"/>
    </row>
    <row r="400" spans="8:10">
      <c r="H400" s="7"/>
      <c r="I400" s="7"/>
      <c r="J400" s="7"/>
    </row>
    <row r="401" spans="8:10">
      <c r="H401" s="7"/>
      <c r="I401" s="7"/>
      <c r="J401" s="7"/>
    </row>
    <row r="402" spans="8:10">
      <c r="H402" s="7"/>
      <c r="I402" s="7"/>
      <c r="J402" s="7"/>
    </row>
    <row r="403" spans="8:10">
      <c r="H403" s="7"/>
      <c r="I403" s="7"/>
      <c r="J403" s="7"/>
    </row>
    <row r="404" spans="8:10">
      <c r="H404" s="7"/>
      <c r="I404" s="7"/>
      <c r="J404" s="7"/>
    </row>
    <row r="405" spans="8:10">
      <c r="H405" s="7"/>
      <c r="I405" s="7"/>
      <c r="J405" s="7"/>
    </row>
    <row r="406" spans="8:10">
      <c r="H406" s="7"/>
      <c r="I406" s="7"/>
      <c r="J406" s="7"/>
    </row>
    <row r="407" spans="8:10">
      <c r="H407" s="7"/>
      <c r="I407" s="7"/>
      <c r="J407" s="7"/>
    </row>
    <row r="408" spans="8:10">
      <c r="H408" s="7"/>
      <c r="I408" s="7"/>
      <c r="J408" s="7"/>
    </row>
    <row r="409" spans="8:10">
      <c r="H409" s="7"/>
      <c r="I409" s="7"/>
      <c r="J409" s="7"/>
    </row>
    <row r="410" spans="8:10">
      <c r="H410" s="7"/>
      <c r="I410" s="7"/>
      <c r="J410" s="7"/>
    </row>
    <row r="411" spans="8:10">
      <c r="H411" s="7"/>
      <c r="I411" s="7"/>
      <c r="J411" s="7"/>
    </row>
    <row r="412" spans="8:10">
      <c r="H412" s="7"/>
      <c r="I412" s="7"/>
      <c r="J412" s="7"/>
    </row>
    <row r="413" spans="8:10">
      <c r="H413" s="7"/>
      <c r="I413" s="7"/>
      <c r="J413" s="7"/>
    </row>
    <row r="414" spans="8:10">
      <c r="H414" s="7"/>
      <c r="I414" s="7"/>
      <c r="J414" s="7"/>
    </row>
    <row r="415" spans="8:10">
      <c r="H415" s="7"/>
      <c r="I415" s="7"/>
      <c r="J415" s="7"/>
    </row>
    <row r="416" spans="8:10">
      <c r="H416" s="7"/>
      <c r="I416" s="7"/>
      <c r="J416" s="7"/>
    </row>
    <row r="417" spans="8:10">
      <c r="H417" s="7"/>
      <c r="I417" s="7"/>
      <c r="J417" s="7"/>
    </row>
    <row r="418" spans="8:10">
      <c r="H418" s="7"/>
      <c r="I418" s="7"/>
      <c r="J418" s="7"/>
    </row>
    <row r="419" spans="8:10">
      <c r="H419" s="7"/>
      <c r="I419" s="7"/>
      <c r="J419" s="7"/>
    </row>
    <row r="420" spans="8:10">
      <c r="H420" s="7"/>
      <c r="I420" s="7"/>
      <c r="J420" s="7"/>
    </row>
    <row r="421" spans="8:10">
      <c r="H421" s="7"/>
      <c r="I421" s="7"/>
      <c r="J421" s="7"/>
    </row>
    <row r="422" spans="8:10">
      <c r="H422" s="7"/>
      <c r="I422" s="7"/>
      <c r="J422" s="7"/>
    </row>
    <row r="423" spans="8:10">
      <c r="H423" s="7"/>
      <c r="I423" s="7"/>
      <c r="J423" s="7"/>
    </row>
    <row r="424" spans="8:10">
      <c r="H424" s="7"/>
      <c r="I424" s="7"/>
      <c r="J424" s="7"/>
    </row>
    <row r="425" spans="8:10">
      <c r="H425" s="7"/>
      <c r="I425" s="7"/>
      <c r="J425" s="7"/>
    </row>
    <row r="426" spans="8:10">
      <c r="H426" s="7"/>
      <c r="I426" s="7"/>
      <c r="J426" s="7"/>
    </row>
    <row r="427" spans="8:10">
      <c r="H427" s="7"/>
      <c r="I427" s="7"/>
      <c r="J427" s="7"/>
    </row>
    <row r="428" spans="8:10">
      <c r="H428" s="7"/>
      <c r="I428" s="7"/>
      <c r="J428" s="7"/>
    </row>
    <row r="429" spans="8:10">
      <c r="H429" s="7"/>
      <c r="I429" s="7"/>
      <c r="J429" s="7"/>
    </row>
    <row r="430" spans="8:10">
      <c r="H430" s="7"/>
      <c r="I430" s="7"/>
      <c r="J430" s="7"/>
    </row>
    <row r="431" spans="8:10">
      <c r="H431" s="7"/>
      <c r="I431" s="7"/>
      <c r="J431" s="7"/>
    </row>
    <row r="432" spans="8:10">
      <c r="H432" s="7"/>
      <c r="I432" s="7"/>
      <c r="J432" s="7"/>
    </row>
    <row r="433" spans="8:10">
      <c r="H433" s="7"/>
      <c r="I433" s="7"/>
      <c r="J433" s="7"/>
    </row>
    <row r="434" spans="8:10">
      <c r="H434" s="7"/>
      <c r="I434" s="7"/>
      <c r="J434" s="7"/>
    </row>
    <row r="435" spans="8:10">
      <c r="H435" s="7"/>
      <c r="I435" s="7"/>
      <c r="J435" s="7"/>
    </row>
    <row r="436" spans="8:10">
      <c r="H436" s="7"/>
      <c r="I436" s="7"/>
      <c r="J436" s="7"/>
    </row>
    <row r="437" spans="8:10">
      <c r="H437" s="7"/>
      <c r="I437" s="7"/>
      <c r="J437" s="7"/>
    </row>
    <row r="438" spans="8:10">
      <c r="H438" s="7"/>
      <c r="I438" s="7"/>
      <c r="J438" s="7"/>
    </row>
    <row r="439" spans="8:10">
      <c r="H439" s="7"/>
      <c r="I439" s="7"/>
      <c r="J439" s="7"/>
    </row>
    <row r="440" spans="8:10">
      <c r="H440" s="7"/>
      <c r="I440" s="7"/>
      <c r="J440" s="7"/>
    </row>
    <row r="441" spans="8:10">
      <c r="H441" s="7"/>
      <c r="I441" s="7"/>
      <c r="J441" s="7"/>
    </row>
    <row r="442" spans="8:10">
      <c r="H442" s="7"/>
      <c r="I442" s="7"/>
      <c r="J442" s="7"/>
    </row>
    <row r="443" spans="8:10">
      <c r="H443" s="7"/>
      <c r="I443" s="7"/>
      <c r="J443" s="7"/>
    </row>
    <row r="444" spans="8:10">
      <c r="H444" s="7"/>
      <c r="I444" s="7"/>
      <c r="J444" s="7"/>
    </row>
    <row r="445" spans="8:10">
      <c r="H445" s="7"/>
      <c r="I445" s="7"/>
      <c r="J445" s="7"/>
    </row>
    <row r="446" spans="8:10">
      <c r="H446" s="7"/>
      <c r="I446" s="7"/>
      <c r="J446" s="7"/>
    </row>
    <row r="447" spans="8:10">
      <c r="H447" s="7"/>
      <c r="I447" s="7"/>
      <c r="J447" s="7"/>
    </row>
    <row r="448" spans="8:10">
      <c r="H448" s="7"/>
      <c r="I448" s="7"/>
      <c r="J448" s="7"/>
    </row>
    <row r="449" spans="8:10">
      <c r="H449" s="7"/>
      <c r="I449" s="7"/>
      <c r="J449" s="7"/>
    </row>
    <row r="450" spans="8:10">
      <c r="H450" s="7"/>
      <c r="I450" s="7"/>
      <c r="J450" s="7"/>
    </row>
    <row r="451" spans="8:10">
      <c r="H451" s="7"/>
      <c r="I451" s="7"/>
      <c r="J451" s="7"/>
    </row>
    <row r="452" spans="8:10">
      <c r="H452" s="7"/>
      <c r="I452" s="7"/>
      <c r="J452" s="7"/>
    </row>
    <row r="453" spans="8:10">
      <c r="H453" s="7"/>
      <c r="I453" s="7"/>
      <c r="J453" s="7"/>
    </row>
    <row r="454" spans="8:10">
      <c r="H454" s="7"/>
      <c r="I454" s="7"/>
      <c r="J454" s="7"/>
    </row>
    <row r="455" spans="8:10">
      <c r="H455" s="7"/>
      <c r="I455" s="7"/>
      <c r="J455" s="7"/>
    </row>
    <row r="456" spans="8:10">
      <c r="H456" s="7"/>
      <c r="I456" s="7"/>
      <c r="J456" s="7"/>
    </row>
    <row r="457" spans="8:10">
      <c r="H457" s="7"/>
      <c r="I457" s="7"/>
      <c r="J457" s="7"/>
    </row>
    <row r="458" spans="8:10">
      <c r="H458" s="7"/>
      <c r="I458" s="7"/>
      <c r="J458" s="7"/>
    </row>
    <row r="459" spans="8:10">
      <c r="H459" s="7"/>
      <c r="I459" s="7"/>
      <c r="J459" s="7"/>
    </row>
    <row r="460" spans="8:10">
      <c r="H460" s="7"/>
      <c r="I460" s="7"/>
      <c r="J460" s="7"/>
    </row>
    <row r="461" spans="8:10">
      <c r="H461" s="7"/>
      <c r="I461" s="7"/>
      <c r="J461" s="7"/>
    </row>
    <row r="462" spans="8:10">
      <c r="H462" s="7"/>
      <c r="I462" s="7"/>
      <c r="J462" s="7"/>
    </row>
    <row r="463" spans="8:10">
      <c r="H463" s="7"/>
      <c r="I463" s="7"/>
      <c r="J463" s="7"/>
    </row>
    <row r="464" spans="8:10">
      <c r="H464" s="7"/>
      <c r="I464" s="7"/>
      <c r="J464" s="7"/>
    </row>
    <row r="465" spans="8:10">
      <c r="H465" s="7"/>
      <c r="I465" s="7"/>
      <c r="J465" s="7"/>
    </row>
    <row r="466" spans="8:10">
      <c r="H466" s="7"/>
      <c r="I466" s="7"/>
      <c r="J466" s="7"/>
    </row>
    <row r="467" spans="8:10">
      <c r="H467" s="7"/>
      <c r="I467" s="7"/>
      <c r="J467" s="7"/>
    </row>
    <row r="468" spans="8:10">
      <c r="H468" s="7"/>
      <c r="I468" s="7"/>
      <c r="J468" s="7"/>
    </row>
    <row r="469" spans="8:10">
      <c r="H469" s="7"/>
      <c r="I469" s="7"/>
      <c r="J469" s="7"/>
    </row>
    <row r="470" spans="8:10">
      <c r="H470" s="7"/>
      <c r="I470" s="7"/>
      <c r="J470" s="7"/>
    </row>
    <row r="471" spans="8:10">
      <c r="H471" s="7"/>
      <c r="I471" s="7"/>
      <c r="J471" s="7"/>
    </row>
    <row r="472" spans="8:10">
      <c r="H472" s="7"/>
      <c r="I472" s="7"/>
      <c r="J472" s="7"/>
    </row>
    <row r="473" spans="8:10">
      <c r="H473" s="7"/>
      <c r="I473" s="7"/>
      <c r="J473" s="7"/>
    </row>
    <row r="474" spans="8:10">
      <c r="H474" s="7"/>
      <c r="I474" s="7"/>
      <c r="J474" s="7"/>
    </row>
    <row r="475" spans="8:10">
      <c r="H475" s="7"/>
      <c r="I475" s="7"/>
      <c r="J475" s="7"/>
    </row>
    <row r="476" spans="8:10">
      <c r="H476" s="7"/>
      <c r="I476" s="7"/>
      <c r="J476" s="7"/>
    </row>
    <row r="477" spans="8:10">
      <c r="H477" s="7"/>
      <c r="I477" s="7"/>
      <c r="J477" s="7"/>
    </row>
    <row r="478" spans="8:10">
      <c r="H478" s="7"/>
      <c r="I478" s="7"/>
      <c r="J478" s="7"/>
    </row>
    <row r="479" spans="8:10">
      <c r="H479" s="7"/>
      <c r="I479" s="7"/>
      <c r="J479" s="7"/>
    </row>
    <row r="480" spans="8:10">
      <c r="H480" s="7"/>
      <c r="I480" s="7"/>
      <c r="J480" s="7"/>
    </row>
    <row r="481" spans="8:10">
      <c r="H481" s="7"/>
      <c r="I481" s="7"/>
      <c r="J481" s="7"/>
    </row>
    <row r="482" spans="8:10">
      <c r="H482" s="7"/>
      <c r="I482" s="7"/>
      <c r="J482" s="7"/>
    </row>
    <row r="483" spans="8:10">
      <c r="H483" s="7"/>
      <c r="I483" s="7"/>
      <c r="J483" s="7"/>
    </row>
    <row r="484" spans="8:10">
      <c r="H484" s="7"/>
      <c r="I484" s="7"/>
      <c r="J484" s="7"/>
    </row>
    <row r="485" spans="8:10">
      <c r="H485" s="7"/>
      <c r="I485" s="7"/>
      <c r="J485" s="7"/>
    </row>
    <row r="486" spans="8:10">
      <c r="H486" s="7"/>
      <c r="I486" s="7"/>
      <c r="J486" s="7"/>
    </row>
    <row r="487" spans="8:10">
      <c r="H487" s="7"/>
      <c r="I487" s="7"/>
      <c r="J487" s="7"/>
    </row>
    <row r="488" spans="8:10">
      <c r="H488" s="7"/>
      <c r="I488" s="7"/>
      <c r="J488" s="7"/>
    </row>
    <row r="489" spans="8:10">
      <c r="H489" s="7"/>
      <c r="I489" s="7"/>
      <c r="J489" s="7"/>
    </row>
    <row r="490" spans="8:10">
      <c r="H490" s="7"/>
      <c r="I490" s="7"/>
      <c r="J490" s="7"/>
    </row>
    <row r="491" spans="8:10">
      <c r="H491" s="7"/>
      <c r="I491" s="7"/>
      <c r="J491" s="7"/>
    </row>
    <row r="492" spans="8:10">
      <c r="H492" s="7"/>
      <c r="I492" s="7"/>
      <c r="J492" s="7"/>
    </row>
    <row r="493" spans="8:10">
      <c r="H493" s="7"/>
      <c r="I493" s="7"/>
      <c r="J493" s="7"/>
    </row>
    <row r="494" spans="8:10">
      <c r="H494" s="7"/>
      <c r="I494" s="7"/>
      <c r="J494" s="7"/>
    </row>
    <row r="495" spans="8:10">
      <c r="H495" s="7"/>
      <c r="I495" s="7"/>
      <c r="J495" s="7"/>
    </row>
    <row r="496" spans="8:10">
      <c r="H496" s="7"/>
      <c r="I496" s="7"/>
      <c r="J496" s="7"/>
    </row>
    <row r="497" spans="8:10">
      <c r="H497" s="7"/>
      <c r="I497" s="7"/>
      <c r="J497" s="7"/>
    </row>
    <row r="498" spans="8:10">
      <c r="H498" s="7"/>
      <c r="I498" s="7"/>
      <c r="J498" s="7"/>
    </row>
    <row r="499" spans="8:10">
      <c r="H499" s="7"/>
      <c r="I499" s="7"/>
      <c r="J499" s="7"/>
    </row>
    <row r="500" spans="8:10">
      <c r="H500" s="7"/>
      <c r="I500" s="7"/>
      <c r="J500" s="7"/>
    </row>
    <row r="501" spans="8:10">
      <c r="H501" s="7"/>
      <c r="I501" s="7"/>
      <c r="J501" s="7"/>
    </row>
    <row r="502" spans="8:10">
      <c r="H502" s="7"/>
      <c r="I502" s="7"/>
      <c r="J502" s="7"/>
    </row>
    <row r="503" spans="8:10">
      <c r="H503" s="7"/>
      <c r="I503" s="7"/>
      <c r="J503" s="7"/>
    </row>
    <row r="504" spans="8:10">
      <c r="H504" s="7"/>
      <c r="I504" s="7"/>
      <c r="J504" s="7"/>
    </row>
    <row r="505" spans="8:10">
      <c r="H505" s="7"/>
      <c r="I505" s="7"/>
      <c r="J505" s="7"/>
    </row>
    <row r="506" spans="8:10">
      <c r="H506" s="7"/>
      <c r="I506" s="7"/>
      <c r="J506" s="7"/>
    </row>
    <row r="507" spans="8:10">
      <c r="H507" s="7"/>
      <c r="I507" s="7"/>
      <c r="J507" s="7"/>
    </row>
    <row r="508" spans="8:10">
      <c r="H508" s="7"/>
      <c r="I508" s="7"/>
      <c r="J508" s="7"/>
    </row>
    <row r="509" spans="8:10">
      <c r="H509" s="7"/>
      <c r="I509" s="7"/>
      <c r="J509" s="7"/>
    </row>
    <row r="510" spans="8:10">
      <c r="H510" s="7"/>
      <c r="I510" s="7"/>
      <c r="J510" s="7"/>
    </row>
    <row r="511" spans="8:10">
      <c r="H511" s="7"/>
      <c r="I511" s="7"/>
      <c r="J511" s="7"/>
    </row>
    <row r="512" spans="8:10">
      <c r="H512" s="7"/>
      <c r="I512" s="7"/>
      <c r="J512" s="7"/>
    </row>
    <row r="513" spans="8:10">
      <c r="H513" s="7"/>
      <c r="I513" s="7"/>
      <c r="J513" s="7"/>
    </row>
    <row r="514" spans="8:10">
      <c r="H514" s="7"/>
      <c r="I514" s="7"/>
      <c r="J514" s="7"/>
    </row>
    <row r="515" spans="8:10">
      <c r="H515" s="7"/>
      <c r="I515" s="7"/>
      <c r="J515" s="7"/>
    </row>
    <row r="516" spans="8:10">
      <c r="H516" s="7"/>
      <c r="I516" s="7"/>
      <c r="J516" s="7"/>
    </row>
    <row r="517" spans="8:10">
      <c r="H517" s="7"/>
      <c r="I517" s="7"/>
      <c r="J517" s="7"/>
    </row>
    <row r="518" spans="8:10">
      <c r="H518" s="7"/>
      <c r="I518" s="7"/>
      <c r="J518" s="7"/>
    </row>
    <row r="519" spans="8:10">
      <c r="H519" s="7"/>
      <c r="I519" s="7"/>
      <c r="J519" s="7"/>
    </row>
    <row r="520" spans="8:10">
      <c r="H520" s="7"/>
      <c r="I520" s="7"/>
      <c r="J520" s="7"/>
    </row>
    <row r="521" spans="8:10">
      <c r="H521" s="7"/>
      <c r="I521" s="7"/>
      <c r="J521" s="7"/>
    </row>
    <row r="522" spans="8:10">
      <c r="H522" s="7"/>
      <c r="I522" s="7"/>
      <c r="J522" s="7"/>
    </row>
    <row r="523" spans="8:10">
      <c r="H523" s="7"/>
      <c r="I523" s="7"/>
      <c r="J523" s="7"/>
    </row>
    <row r="524" spans="8:10">
      <c r="H524" s="7"/>
      <c r="I524" s="7"/>
      <c r="J524" s="7"/>
    </row>
    <row r="525" spans="8:10">
      <c r="H525" s="7"/>
      <c r="I525" s="7"/>
      <c r="J525" s="7"/>
    </row>
    <row r="526" spans="8:10">
      <c r="H526" s="7"/>
      <c r="I526" s="7"/>
      <c r="J526" s="7"/>
    </row>
    <row r="527" spans="8:10">
      <c r="H527" s="7"/>
      <c r="I527" s="7"/>
      <c r="J527" s="7"/>
    </row>
    <row r="528" spans="8:10">
      <c r="H528" s="7"/>
      <c r="I528" s="7"/>
      <c r="J528" s="7"/>
    </row>
    <row r="529" spans="8:10">
      <c r="H529" s="7"/>
      <c r="I529" s="7"/>
      <c r="J529" s="7"/>
    </row>
    <row r="530" spans="8:10">
      <c r="H530" s="7"/>
      <c r="I530" s="7"/>
      <c r="J530" s="7"/>
    </row>
    <row r="531" spans="8:10">
      <c r="H531" s="7"/>
      <c r="I531" s="7"/>
      <c r="J531" s="7"/>
    </row>
    <row r="532" spans="8:10">
      <c r="H532" s="7"/>
      <c r="I532" s="7"/>
      <c r="J532" s="7"/>
    </row>
    <row r="533" spans="8:10">
      <c r="H533" s="7"/>
      <c r="I533" s="7"/>
      <c r="J533" s="7"/>
    </row>
    <row r="534" spans="8:10">
      <c r="H534" s="7"/>
      <c r="I534" s="7"/>
      <c r="J534" s="7"/>
    </row>
    <row r="535" spans="8:10">
      <c r="H535" s="7"/>
      <c r="I535" s="7"/>
      <c r="J535" s="7"/>
    </row>
    <row r="536" spans="8:10">
      <c r="H536" s="7"/>
      <c r="I536" s="7"/>
      <c r="J536" s="7"/>
    </row>
    <row r="537" spans="8:10">
      <c r="H537" s="7"/>
      <c r="I537" s="7"/>
      <c r="J537" s="7"/>
    </row>
    <row r="538" spans="8:10">
      <c r="H538" s="7"/>
      <c r="I538" s="7"/>
      <c r="J538" s="7"/>
    </row>
    <row r="539" spans="8:10">
      <c r="H539" s="7"/>
      <c r="I539" s="7"/>
      <c r="J539" s="7"/>
    </row>
    <row r="540" spans="8:10">
      <c r="H540" s="7"/>
      <c r="I540" s="7"/>
      <c r="J540" s="7"/>
    </row>
    <row r="541" spans="8:10">
      <c r="H541" s="7"/>
      <c r="I541" s="7"/>
      <c r="J541" s="7"/>
    </row>
    <row r="542" spans="8:10">
      <c r="H542" s="7"/>
      <c r="I542" s="7"/>
      <c r="J542" s="7"/>
    </row>
    <row r="543" spans="8:10">
      <c r="H543" s="7"/>
      <c r="I543" s="7"/>
      <c r="J543" s="7"/>
    </row>
    <row r="544" spans="8:10">
      <c r="H544" s="7"/>
      <c r="I544" s="7"/>
      <c r="J544" s="7"/>
    </row>
    <row r="545" spans="8:10">
      <c r="H545" s="7"/>
      <c r="I545" s="7"/>
      <c r="J545" s="7"/>
    </row>
    <row r="546" spans="8:10">
      <c r="H546" s="7"/>
      <c r="I546" s="7"/>
      <c r="J546" s="7"/>
    </row>
    <row r="547" spans="8:10">
      <c r="H547" s="7"/>
      <c r="I547" s="7"/>
      <c r="J547" s="7"/>
    </row>
    <row r="548" spans="8:10">
      <c r="H548" s="7"/>
      <c r="I548" s="7"/>
      <c r="J548" s="7"/>
    </row>
    <row r="549" spans="8:10">
      <c r="H549" s="7"/>
      <c r="I549" s="7"/>
      <c r="J549" s="7"/>
    </row>
    <row r="550" spans="8:10">
      <c r="H550" s="7"/>
      <c r="I550" s="7"/>
      <c r="J550" s="7"/>
    </row>
    <row r="551" spans="8:10">
      <c r="H551" s="7"/>
      <c r="I551" s="7"/>
      <c r="J551" s="7"/>
    </row>
    <row r="552" spans="8:10">
      <c r="H552" s="7"/>
      <c r="I552" s="7"/>
      <c r="J552" s="7"/>
    </row>
    <row r="553" spans="8:10">
      <c r="H553" s="7"/>
      <c r="I553" s="7"/>
      <c r="J553" s="7"/>
    </row>
    <row r="554" spans="8:10">
      <c r="H554" s="7"/>
      <c r="I554" s="7"/>
      <c r="J554" s="7"/>
    </row>
    <row r="555" spans="8:10">
      <c r="H555" s="7"/>
      <c r="I555" s="7"/>
      <c r="J555" s="7"/>
    </row>
    <row r="556" spans="8:10">
      <c r="H556" s="7"/>
      <c r="I556" s="7"/>
      <c r="J556" s="7"/>
    </row>
    <row r="557" spans="8:10">
      <c r="H557" s="7"/>
      <c r="I557" s="7"/>
      <c r="J557" s="7"/>
    </row>
    <row r="558" spans="8:10">
      <c r="H558" s="7"/>
      <c r="I558" s="7"/>
      <c r="J558" s="7"/>
    </row>
    <row r="559" spans="8:10">
      <c r="H559" s="7"/>
      <c r="I559" s="7"/>
      <c r="J559" s="7"/>
    </row>
    <row r="560" spans="8:10">
      <c r="H560" s="7"/>
      <c r="I560" s="7"/>
      <c r="J560" s="7"/>
    </row>
    <row r="561" spans="8:10">
      <c r="H561" s="7"/>
      <c r="I561" s="7"/>
      <c r="J561" s="7"/>
    </row>
    <row r="562" spans="8:10">
      <c r="H562" s="7"/>
      <c r="I562" s="7"/>
      <c r="J562" s="7"/>
    </row>
    <row r="563" spans="8:10">
      <c r="H563" s="7"/>
      <c r="I563" s="7"/>
      <c r="J563" s="7"/>
    </row>
    <row r="564" spans="8:10">
      <c r="H564" s="7"/>
      <c r="I564" s="7"/>
      <c r="J564" s="7"/>
    </row>
    <row r="565" spans="8:10">
      <c r="H565" s="7"/>
      <c r="I565" s="7"/>
      <c r="J565" s="7"/>
    </row>
    <row r="566" spans="8:10">
      <c r="H566" s="7"/>
      <c r="I566" s="7"/>
      <c r="J566" s="7"/>
    </row>
    <row r="567" spans="8:10">
      <c r="H567" s="7"/>
      <c r="I567" s="7"/>
      <c r="J567" s="7"/>
    </row>
    <row r="568" spans="8:10">
      <c r="H568" s="7"/>
      <c r="I568" s="7"/>
      <c r="J568" s="7"/>
    </row>
    <row r="569" spans="8:10">
      <c r="H569" s="7"/>
      <c r="I569" s="7"/>
      <c r="J569" s="7"/>
    </row>
    <row r="570" spans="8:10">
      <c r="H570" s="7"/>
      <c r="I570" s="7"/>
      <c r="J570" s="7"/>
    </row>
    <row r="571" spans="8:10">
      <c r="H571" s="7"/>
      <c r="I571" s="7"/>
      <c r="J571" s="7"/>
    </row>
    <row r="572" spans="8:10">
      <c r="H572" s="7"/>
      <c r="I572" s="7"/>
      <c r="J572" s="7"/>
    </row>
    <row r="573" spans="8:10">
      <c r="H573" s="7"/>
      <c r="I573" s="7"/>
      <c r="J573" s="7"/>
    </row>
    <row r="574" spans="8:10">
      <c r="H574" s="7"/>
      <c r="I574" s="7"/>
      <c r="J574" s="7"/>
    </row>
    <row r="575" spans="8:10">
      <c r="H575" s="7"/>
      <c r="I575" s="7"/>
      <c r="J575" s="7"/>
    </row>
    <row r="576" spans="8:10">
      <c r="H576" s="7"/>
      <c r="I576" s="7"/>
      <c r="J576" s="7"/>
    </row>
    <row r="577" spans="8:10">
      <c r="H577" s="7"/>
      <c r="I577" s="7"/>
      <c r="J577" s="7"/>
    </row>
    <row r="578" spans="8:10">
      <c r="H578" s="7"/>
      <c r="I578" s="7"/>
      <c r="J578" s="7"/>
    </row>
    <row r="579" spans="8:10">
      <c r="H579" s="7"/>
      <c r="I579" s="7"/>
      <c r="J579" s="7"/>
    </row>
    <row r="580" spans="8:10">
      <c r="H580" s="7"/>
      <c r="I580" s="7"/>
      <c r="J580" s="7"/>
    </row>
    <row r="581" spans="8:10">
      <c r="H581" s="7"/>
      <c r="I581" s="7"/>
      <c r="J581" s="7"/>
    </row>
    <row r="582" spans="8:10">
      <c r="H582" s="7"/>
      <c r="I582" s="7"/>
      <c r="J582" s="7"/>
    </row>
    <row r="583" spans="8:10">
      <c r="H583" s="7"/>
      <c r="I583" s="7"/>
      <c r="J583" s="7"/>
    </row>
    <row r="584" spans="8:10">
      <c r="H584" s="7"/>
      <c r="I584" s="7"/>
      <c r="J584" s="7"/>
    </row>
    <row r="585" spans="8:10">
      <c r="H585" s="7"/>
      <c r="I585" s="7"/>
      <c r="J585" s="7"/>
    </row>
    <row r="586" spans="8:10">
      <c r="H586" s="7"/>
      <c r="I586" s="7"/>
      <c r="J586" s="7"/>
    </row>
    <row r="587" spans="8:10">
      <c r="H587" s="7"/>
      <c r="I587" s="7"/>
      <c r="J587" s="7"/>
    </row>
    <row r="588" spans="8:10">
      <c r="H588" s="7"/>
      <c r="I588" s="7"/>
      <c r="J588" s="7"/>
    </row>
    <row r="589" spans="8:10">
      <c r="H589" s="7"/>
      <c r="I589" s="7"/>
      <c r="J589" s="7"/>
    </row>
    <row r="590" spans="8:10">
      <c r="H590" s="7"/>
      <c r="I590" s="7"/>
      <c r="J590" s="7"/>
    </row>
    <row r="591" spans="8:10">
      <c r="H591" s="7"/>
      <c r="I591" s="7"/>
      <c r="J591" s="7"/>
    </row>
    <row r="592" spans="8:10">
      <c r="H592" s="7"/>
      <c r="I592" s="7"/>
      <c r="J592" s="7"/>
    </row>
    <row r="593" spans="8:10">
      <c r="H593" s="7"/>
      <c r="I593" s="7"/>
      <c r="J593" s="7"/>
    </row>
    <row r="594" spans="8:10">
      <c r="H594" s="7"/>
      <c r="I594" s="7"/>
      <c r="J594" s="7"/>
    </row>
    <row r="595" spans="8:10">
      <c r="H595" s="7"/>
      <c r="I595" s="7"/>
      <c r="J595" s="7"/>
    </row>
    <row r="596" spans="8:10">
      <c r="H596" s="7"/>
      <c r="I596" s="7"/>
      <c r="J596" s="7"/>
    </row>
    <row r="597" spans="8:10">
      <c r="H597" s="7"/>
      <c r="I597" s="7"/>
      <c r="J597" s="7"/>
    </row>
    <row r="598" spans="8:10">
      <c r="H598" s="7"/>
      <c r="I598" s="7"/>
      <c r="J598" s="7"/>
    </row>
    <row r="599" spans="8:10">
      <c r="H599" s="7"/>
      <c r="I599" s="7"/>
      <c r="J599" s="7"/>
    </row>
    <row r="600" spans="8:10">
      <c r="H600" s="7"/>
      <c r="I600" s="7"/>
      <c r="J600" s="7"/>
    </row>
    <row r="601" spans="8:10">
      <c r="H601" s="7"/>
      <c r="I601" s="7"/>
      <c r="J601" s="7"/>
    </row>
    <row r="602" spans="8:10">
      <c r="H602" s="7"/>
      <c r="I602" s="7"/>
      <c r="J602" s="7"/>
    </row>
    <row r="603" spans="8:10">
      <c r="H603" s="7"/>
      <c r="I603" s="7"/>
      <c r="J603" s="7"/>
    </row>
    <row r="604" spans="8:10">
      <c r="H604" s="7"/>
      <c r="I604" s="7"/>
      <c r="J604" s="7"/>
    </row>
    <row r="605" spans="8:10">
      <c r="H605" s="7"/>
      <c r="I605" s="7"/>
      <c r="J605" s="7"/>
    </row>
    <row r="606" spans="8:10">
      <c r="H606" s="7"/>
      <c r="I606" s="7"/>
      <c r="J606" s="7"/>
    </row>
    <row r="607" spans="8:10">
      <c r="H607" s="7"/>
      <c r="I607" s="7"/>
      <c r="J607" s="7"/>
    </row>
    <row r="608" spans="8:10">
      <c r="H608" s="7"/>
      <c r="I608" s="7"/>
      <c r="J608" s="7"/>
    </row>
    <row r="609" spans="8:10">
      <c r="H609" s="7"/>
      <c r="I609" s="7"/>
      <c r="J609" s="7"/>
    </row>
    <row r="610" spans="8:10">
      <c r="H610" s="7"/>
      <c r="I610" s="7"/>
      <c r="J610" s="7"/>
    </row>
    <row r="611" spans="8:10">
      <c r="H611" s="7"/>
      <c r="I611" s="7"/>
      <c r="J611" s="7"/>
    </row>
    <row r="612" spans="8:10">
      <c r="H612" s="7"/>
      <c r="I612" s="7"/>
      <c r="J612" s="7"/>
    </row>
    <row r="613" spans="8:10">
      <c r="H613" s="7"/>
      <c r="I613" s="7"/>
      <c r="J613" s="7"/>
    </row>
    <row r="614" spans="8:10">
      <c r="H614" s="7"/>
      <c r="I614" s="7"/>
      <c r="J614" s="7"/>
    </row>
    <row r="615" spans="8:10">
      <c r="H615" s="7"/>
      <c r="I615" s="7"/>
      <c r="J615" s="7"/>
    </row>
    <row r="616" spans="8:10">
      <c r="H616" s="7"/>
      <c r="I616" s="7"/>
      <c r="J616" s="7"/>
    </row>
    <row r="617" spans="8:10">
      <c r="H617" s="7"/>
      <c r="I617" s="7"/>
      <c r="J617" s="7"/>
    </row>
    <row r="618" spans="8:10">
      <c r="H618" s="7"/>
      <c r="I618" s="7"/>
      <c r="J618" s="7"/>
    </row>
    <row r="619" spans="8:10">
      <c r="H619" s="7"/>
      <c r="I619" s="7"/>
      <c r="J619" s="7"/>
    </row>
    <row r="620" spans="8:10">
      <c r="H620" s="7"/>
      <c r="I620" s="7"/>
      <c r="J620" s="7"/>
    </row>
    <row r="621" spans="8:10">
      <c r="H621" s="7"/>
      <c r="I621" s="7"/>
      <c r="J621" s="7"/>
    </row>
    <row r="622" spans="8:10">
      <c r="H622" s="7"/>
      <c r="I622" s="7"/>
      <c r="J622" s="7"/>
    </row>
    <row r="623" spans="8:10">
      <c r="H623" s="7"/>
      <c r="I623" s="7"/>
      <c r="J623" s="7"/>
    </row>
    <row r="624" spans="8:10">
      <c r="H624" s="7"/>
      <c r="I624" s="7"/>
      <c r="J624" s="7"/>
    </row>
    <row r="625" spans="8:10">
      <c r="H625" s="7"/>
      <c r="I625" s="7"/>
      <c r="J625" s="7"/>
    </row>
    <row r="626" spans="8:10">
      <c r="H626" s="7"/>
      <c r="I626" s="7"/>
      <c r="J626" s="7"/>
    </row>
    <row r="627" spans="8:10">
      <c r="H627" s="7"/>
      <c r="I627" s="7"/>
      <c r="J627" s="7"/>
    </row>
    <row r="628" spans="8:10">
      <c r="H628" s="7"/>
      <c r="I628" s="7"/>
      <c r="J628" s="7"/>
    </row>
    <row r="629" spans="8:10">
      <c r="H629" s="7"/>
      <c r="I629" s="7"/>
      <c r="J629" s="7"/>
    </row>
    <row r="630" spans="8:10">
      <c r="H630" s="7"/>
      <c r="I630" s="7"/>
      <c r="J630" s="7"/>
    </row>
    <row r="631" spans="8:10">
      <c r="H631" s="7"/>
      <c r="I631" s="7"/>
      <c r="J631" s="7"/>
    </row>
    <row r="632" spans="8:10">
      <c r="H632" s="7"/>
      <c r="I632" s="7"/>
      <c r="J632" s="7"/>
    </row>
    <row r="633" spans="8:10">
      <c r="H633" s="7"/>
      <c r="I633" s="7"/>
      <c r="J633" s="7"/>
    </row>
    <row r="634" spans="8:10">
      <c r="H634" s="7"/>
      <c r="I634" s="7"/>
      <c r="J634" s="7"/>
    </row>
    <row r="635" spans="8:10">
      <c r="H635" s="7"/>
      <c r="I635" s="7"/>
      <c r="J635" s="7"/>
    </row>
    <row r="636" spans="8:10">
      <c r="H636" s="7"/>
      <c r="I636" s="7"/>
      <c r="J636" s="7"/>
    </row>
    <row r="637" spans="8:10">
      <c r="H637" s="7"/>
      <c r="I637" s="7"/>
      <c r="J637" s="7"/>
    </row>
    <row r="638" spans="8:10">
      <c r="H638" s="7"/>
      <c r="I638" s="7"/>
      <c r="J638" s="7"/>
    </row>
    <row r="639" spans="8:10">
      <c r="H639" s="7"/>
      <c r="I639" s="7"/>
      <c r="J639" s="7"/>
    </row>
    <row r="640" spans="8:10">
      <c r="H640" s="7"/>
      <c r="I640" s="7"/>
      <c r="J640" s="7"/>
    </row>
    <row r="641" spans="8:10">
      <c r="H641" s="7"/>
      <c r="I641" s="7"/>
      <c r="J641" s="7"/>
    </row>
    <row r="642" spans="8:10">
      <c r="H642" s="7"/>
      <c r="I642" s="7"/>
      <c r="J642" s="7"/>
    </row>
    <row r="643" spans="8:10">
      <c r="H643" s="7"/>
      <c r="I643" s="7"/>
      <c r="J643" s="7"/>
    </row>
    <row r="644" spans="8:10">
      <c r="H644" s="7"/>
      <c r="I644" s="7"/>
      <c r="J644" s="7"/>
    </row>
    <row r="645" spans="8:10">
      <c r="H645" s="7"/>
      <c r="I645" s="7"/>
      <c r="J645" s="7"/>
    </row>
    <row r="646" spans="8:10">
      <c r="H646" s="7"/>
      <c r="I646" s="7"/>
      <c r="J646" s="7"/>
    </row>
    <row r="647" spans="8:10">
      <c r="H647" s="7"/>
      <c r="I647" s="7"/>
      <c r="J647" s="7"/>
    </row>
    <row r="648" spans="8:10">
      <c r="H648" s="7"/>
      <c r="I648" s="7"/>
      <c r="J648" s="7"/>
    </row>
    <row r="649" spans="8:10">
      <c r="H649" s="7"/>
      <c r="I649" s="7"/>
      <c r="J649" s="7"/>
    </row>
    <row r="650" spans="8:10">
      <c r="H650" s="7"/>
      <c r="I650" s="7"/>
      <c r="J650" s="7"/>
    </row>
    <row r="651" spans="8:10">
      <c r="H651" s="7"/>
      <c r="I651" s="7"/>
      <c r="J651" s="7"/>
    </row>
    <row r="652" spans="8:10">
      <c r="H652" s="7"/>
      <c r="I652" s="7"/>
      <c r="J652" s="7"/>
    </row>
    <row r="653" spans="8:10">
      <c r="H653" s="7"/>
      <c r="I653" s="7"/>
      <c r="J653" s="7"/>
    </row>
    <row r="654" spans="8:10">
      <c r="H654" s="7"/>
      <c r="I654" s="7"/>
      <c r="J654" s="7"/>
    </row>
    <row r="655" spans="8:10">
      <c r="H655" s="7"/>
      <c r="I655" s="7"/>
      <c r="J655" s="7"/>
    </row>
    <row r="656" spans="8:10">
      <c r="H656" s="7"/>
      <c r="I656" s="7"/>
      <c r="J656" s="7"/>
    </row>
    <row r="657" spans="8:10">
      <c r="H657" s="7"/>
      <c r="I657" s="7"/>
      <c r="J657" s="7"/>
    </row>
    <row r="658" spans="8:10">
      <c r="H658" s="7"/>
      <c r="I658" s="7"/>
      <c r="J658" s="7"/>
    </row>
    <row r="659" spans="8:10">
      <c r="H659" s="7"/>
      <c r="I659" s="7"/>
      <c r="J659" s="7"/>
    </row>
    <row r="660" spans="8:10">
      <c r="H660" s="7"/>
      <c r="I660" s="7"/>
      <c r="J660" s="7"/>
    </row>
    <row r="661" spans="8:10">
      <c r="H661" s="7"/>
      <c r="I661" s="7"/>
      <c r="J661" s="7"/>
    </row>
    <row r="662" spans="8:10">
      <c r="H662" s="7"/>
      <c r="I662" s="7"/>
      <c r="J662" s="7"/>
    </row>
    <row r="663" spans="8:10">
      <c r="H663" s="7"/>
      <c r="I663" s="7"/>
      <c r="J663" s="7"/>
    </row>
    <row r="664" spans="8:10">
      <c r="H664" s="7"/>
      <c r="I664" s="7"/>
      <c r="J664" s="7"/>
    </row>
    <row r="665" spans="8:10">
      <c r="H665" s="7"/>
      <c r="I665" s="7"/>
      <c r="J665" s="7"/>
    </row>
    <row r="666" spans="8:10">
      <c r="H666" s="7"/>
      <c r="I666" s="7"/>
      <c r="J666" s="7"/>
    </row>
    <row r="667" spans="8:10">
      <c r="H667" s="7"/>
      <c r="I667" s="7"/>
      <c r="J667" s="7"/>
    </row>
    <row r="668" spans="8:10">
      <c r="H668" s="7"/>
      <c r="I668" s="7"/>
      <c r="J668" s="7"/>
    </row>
    <row r="669" spans="8:10">
      <c r="H669" s="7"/>
      <c r="I669" s="7"/>
      <c r="J669" s="7"/>
    </row>
    <row r="670" spans="8:10">
      <c r="H670" s="7"/>
      <c r="I670" s="7"/>
      <c r="J670" s="7"/>
    </row>
    <row r="671" spans="8:10">
      <c r="H671" s="7"/>
      <c r="I671" s="7"/>
      <c r="J671" s="7"/>
    </row>
    <row r="672" spans="8:10">
      <c r="H672" s="7"/>
      <c r="I672" s="7"/>
      <c r="J672" s="7"/>
    </row>
    <row r="673" spans="8:10">
      <c r="H673" s="7"/>
      <c r="I673" s="7"/>
      <c r="J673" s="7"/>
    </row>
    <row r="674" spans="8:10">
      <c r="H674" s="7"/>
      <c r="I674" s="7"/>
      <c r="J674" s="7"/>
    </row>
    <row r="675" spans="8:10">
      <c r="H675" s="7"/>
      <c r="I675" s="7"/>
      <c r="J675" s="7"/>
    </row>
    <row r="676" spans="8:10">
      <c r="H676" s="7"/>
      <c r="I676" s="7"/>
      <c r="J676" s="7"/>
    </row>
    <row r="677" spans="8:10">
      <c r="H677" s="7"/>
      <c r="I677" s="7"/>
      <c r="J677" s="7"/>
    </row>
    <row r="678" spans="8:10">
      <c r="H678" s="7"/>
      <c r="I678" s="7"/>
      <c r="J678" s="7"/>
    </row>
    <row r="679" spans="8:10">
      <c r="H679" s="7"/>
      <c r="I679" s="7"/>
      <c r="J679" s="7"/>
    </row>
    <row r="680" spans="8:10">
      <c r="H680" s="7"/>
      <c r="I680" s="7"/>
      <c r="J680" s="7"/>
    </row>
    <row r="681" spans="8:10">
      <c r="H681" s="7"/>
      <c r="I681" s="7"/>
      <c r="J681" s="7"/>
    </row>
    <row r="682" spans="8:10">
      <c r="H682" s="7"/>
      <c r="I682" s="7"/>
      <c r="J682" s="7"/>
    </row>
    <row r="683" spans="8:10">
      <c r="H683" s="7"/>
      <c r="I683" s="7"/>
      <c r="J683" s="7"/>
    </row>
    <row r="684" spans="8:10">
      <c r="H684" s="7"/>
      <c r="I684" s="7"/>
      <c r="J684" s="7"/>
    </row>
    <row r="685" spans="8:10">
      <c r="H685" s="7"/>
      <c r="I685" s="7"/>
      <c r="J685" s="7"/>
    </row>
    <row r="686" spans="8:10">
      <c r="H686" s="7"/>
      <c r="I686" s="7"/>
      <c r="J686" s="7"/>
    </row>
    <row r="687" spans="8:10">
      <c r="H687" s="7"/>
      <c r="I687" s="7"/>
      <c r="J687" s="7"/>
    </row>
    <row r="688" spans="8:10">
      <c r="H688" s="7"/>
      <c r="I688" s="7"/>
      <c r="J688" s="7"/>
    </row>
    <row r="689" spans="8:10">
      <c r="H689" s="7"/>
      <c r="I689" s="7"/>
      <c r="J689" s="7"/>
    </row>
    <row r="690" spans="8:10">
      <c r="H690" s="7"/>
      <c r="I690" s="7"/>
      <c r="J690" s="7"/>
    </row>
    <row r="691" spans="8:10">
      <c r="H691" s="7"/>
      <c r="I691" s="7"/>
      <c r="J691" s="7"/>
    </row>
    <row r="692" spans="8:10">
      <c r="H692" s="7"/>
      <c r="I692" s="7"/>
      <c r="J692" s="7"/>
    </row>
    <row r="693" spans="8:10">
      <c r="H693" s="7"/>
      <c r="I693" s="7"/>
      <c r="J693" s="7"/>
    </row>
    <row r="694" spans="8:10">
      <c r="H694" s="7"/>
      <c r="I694" s="7"/>
      <c r="J694" s="7"/>
    </row>
    <row r="695" spans="8:10">
      <c r="H695" s="7"/>
      <c r="I695" s="7"/>
      <c r="J695" s="7"/>
    </row>
    <row r="696" spans="8:10">
      <c r="H696" s="7"/>
      <c r="I696" s="7"/>
      <c r="J696" s="7"/>
    </row>
    <row r="697" spans="8:10">
      <c r="H697" s="7"/>
      <c r="I697" s="7"/>
      <c r="J697" s="7"/>
    </row>
    <row r="698" spans="8:10">
      <c r="H698" s="7"/>
      <c r="I698" s="7"/>
      <c r="J698" s="7"/>
    </row>
    <row r="699" spans="8:10">
      <c r="H699" s="7"/>
      <c r="I699" s="7"/>
      <c r="J699" s="7"/>
    </row>
    <row r="700" spans="8:10">
      <c r="H700" s="7"/>
      <c r="I700" s="7"/>
      <c r="J700" s="7"/>
    </row>
    <row r="701" spans="8:10">
      <c r="H701" s="7"/>
      <c r="I701" s="7"/>
      <c r="J701" s="7"/>
    </row>
    <row r="702" spans="8:10">
      <c r="H702" s="7"/>
      <c r="I702" s="7"/>
      <c r="J702" s="7"/>
    </row>
    <row r="703" spans="8:10">
      <c r="H703" s="7"/>
      <c r="I703" s="7"/>
      <c r="J703" s="7"/>
    </row>
    <row r="704" spans="8:10">
      <c r="H704" s="7"/>
      <c r="I704" s="7"/>
      <c r="J704" s="7"/>
    </row>
    <row r="705" spans="8:10">
      <c r="H705" s="7"/>
      <c r="I705" s="7"/>
      <c r="J705" s="7"/>
    </row>
    <row r="706" spans="8:10">
      <c r="H706" s="7"/>
      <c r="I706" s="7"/>
      <c r="J706" s="7"/>
    </row>
    <row r="707" spans="8:10">
      <c r="H707" s="7"/>
      <c r="I707" s="7"/>
      <c r="J707" s="7"/>
    </row>
    <row r="708" spans="8:10">
      <c r="H708" s="7"/>
      <c r="I708" s="7"/>
      <c r="J708" s="7"/>
    </row>
    <row r="709" spans="8:10">
      <c r="H709" s="7"/>
      <c r="I709" s="7"/>
      <c r="J709" s="7"/>
    </row>
    <row r="710" spans="8:10">
      <c r="H710" s="7"/>
      <c r="I710" s="7"/>
      <c r="J710" s="7"/>
    </row>
    <row r="711" spans="8:10">
      <c r="H711" s="7"/>
      <c r="I711" s="7"/>
      <c r="J711" s="7"/>
    </row>
    <row r="712" spans="8:10">
      <c r="H712" s="7"/>
      <c r="I712" s="7"/>
      <c r="J712" s="7"/>
    </row>
    <row r="713" spans="8:10">
      <c r="H713" s="7"/>
      <c r="I713" s="7"/>
      <c r="J713" s="7"/>
    </row>
    <row r="714" spans="8:10">
      <c r="H714" s="7"/>
      <c r="I714" s="7"/>
      <c r="J714" s="7"/>
    </row>
    <row r="715" spans="8:10">
      <c r="H715" s="7"/>
      <c r="I715" s="7"/>
      <c r="J715" s="7"/>
    </row>
    <row r="716" spans="8:10">
      <c r="H716" s="7"/>
      <c r="I716" s="7"/>
      <c r="J716" s="7"/>
    </row>
    <row r="717" spans="8:10">
      <c r="H717" s="7"/>
      <c r="I717" s="7"/>
      <c r="J717" s="7"/>
    </row>
    <row r="718" spans="8:10">
      <c r="H718" s="7"/>
      <c r="I718" s="7"/>
      <c r="J718" s="7"/>
    </row>
    <row r="719" spans="8:10">
      <c r="H719" s="7"/>
      <c r="I719" s="7"/>
      <c r="J719" s="7"/>
    </row>
    <row r="720" spans="8:10">
      <c r="H720" s="7"/>
      <c r="I720" s="7"/>
      <c r="J720" s="7"/>
    </row>
  </sheetData>
  <mergeCells count="10">
    <mergeCell ref="F1:H2"/>
    <mergeCell ref="A64:D64"/>
    <mergeCell ref="A9:B9"/>
    <mergeCell ref="A10:B10"/>
    <mergeCell ref="C9:D9"/>
    <mergeCell ref="C10:D10"/>
    <mergeCell ref="A58:F58"/>
    <mergeCell ref="A59:B59"/>
    <mergeCell ref="A60:F60"/>
    <mergeCell ref="A4:H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B14" sqref="B14"/>
    </sheetView>
  </sheetViews>
  <sheetFormatPr defaultRowHeight="12.75"/>
  <cols>
    <col min="1" max="1" width="10.7109375" customWidth="1"/>
    <col min="6" max="6" width="13.28515625" customWidth="1"/>
    <col min="7" max="7" width="14.7109375" customWidth="1"/>
    <col min="9" max="9" width="13.7109375" customWidth="1"/>
    <col min="11" max="11" width="8.28515625" customWidth="1"/>
    <col min="12" max="12" width="10.85546875" customWidth="1"/>
  </cols>
  <sheetData>
    <row r="1" spans="1:9">
      <c r="F1" s="26" t="s">
        <v>13</v>
      </c>
      <c r="G1" s="26"/>
      <c r="H1" s="26"/>
    </row>
    <row r="2" spans="1:9">
      <c r="F2" s="26"/>
      <c r="G2" s="26"/>
      <c r="H2" s="26"/>
    </row>
    <row r="3" spans="1:9" ht="15.75" customHeight="1">
      <c r="I3" s="2"/>
    </row>
    <row r="4" spans="1:9" ht="12.75" customHeight="1">
      <c r="A4" s="30" t="s">
        <v>12</v>
      </c>
      <c r="B4" s="30"/>
      <c r="C4" s="30"/>
      <c r="D4" s="30"/>
      <c r="E4" s="30"/>
      <c r="F4" s="30"/>
      <c r="G4" s="30"/>
      <c r="H4" s="30"/>
      <c r="I4" s="2"/>
    </row>
    <row r="9" spans="1:9">
      <c r="A9" s="28" t="s">
        <v>0</v>
      </c>
      <c r="B9" s="28"/>
      <c r="C9" s="29">
        <f>Sheet1!Q3</f>
        <v>41469.333333333336</v>
      </c>
      <c r="D9" s="29"/>
      <c r="E9" s="2"/>
      <c r="F9" s="2"/>
      <c r="G9" s="2"/>
      <c r="H9" s="2"/>
    </row>
    <row r="10" spans="1:9">
      <c r="A10" s="28" t="s">
        <v>1</v>
      </c>
      <c r="B10" s="28"/>
      <c r="C10" s="29">
        <f>Sheet1!Q4</f>
        <v>41470.125</v>
      </c>
      <c r="D10" s="29"/>
      <c r="E10" s="2"/>
      <c r="F10" s="2"/>
      <c r="G10" s="2"/>
      <c r="H10" s="2"/>
    </row>
    <row r="12" spans="1:9" ht="28.5">
      <c r="A12" s="10"/>
      <c r="B12" s="1" t="s">
        <v>5</v>
      </c>
      <c r="C12" s="1" t="s">
        <v>6</v>
      </c>
      <c r="D12" s="1" t="s">
        <v>7</v>
      </c>
      <c r="E12" s="1" t="s">
        <v>8</v>
      </c>
      <c r="F12" s="1" t="s">
        <v>9</v>
      </c>
      <c r="G12" s="1" t="s">
        <v>10</v>
      </c>
    </row>
    <row r="13" spans="1:9" ht="15">
      <c r="A13" s="10"/>
      <c r="B13" s="8">
        <f>SUM(B14:B37)</f>
        <v>69</v>
      </c>
      <c r="C13" s="8">
        <f t="shared" ref="C13:G13" si="0">SUM(C14:C37)</f>
        <v>14</v>
      </c>
      <c r="D13" s="8">
        <f t="shared" si="0"/>
        <v>15</v>
      </c>
      <c r="E13" s="8">
        <f t="shared" si="0"/>
        <v>1</v>
      </c>
      <c r="F13" s="8">
        <f t="shared" si="0"/>
        <v>0</v>
      </c>
      <c r="G13" s="8">
        <f t="shared" si="0"/>
        <v>0</v>
      </c>
    </row>
    <row r="14" spans="1:9">
      <c r="A14" s="9">
        <v>0</v>
      </c>
      <c r="B14" s="10">
        <f t="array" ref="B14">SUMPRODUCT((IFERROR(MOD(ROUND(MOD(Sheet1!$B$10:INDEX(Sheet1!$B:$B,MATCH(1E+306,Sheet1!$B:$B))-(Sheet1!$O$10:INDEX(Sheet1!$O:$O,MATCH(1E+306,Sheet1!$B:$B)))/50/24,1)*24,0)/24,1),-1)=$A14)*(Sheet1!$O$10:INDEX(Sheet1!$O:$O,MATCH(1E+306,Sheet1!$B:$B))=50*COLUMN(A1)))</f>
        <v>0</v>
      </c>
      <c r="C14" s="10">
        <f t="array" ref="C14">SUMPRODUCT((IFERROR(MOD(ROUND(MOD(Sheet1!$B$10:INDEX(Sheet1!$B:$B,MATCH(1E+306,Sheet1!$B:$B))-(Sheet1!$O$10:INDEX(Sheet1!$O:$O,MATCH(1E+306,Sheet1!$B:$B)))/50/24,1)*24,0)/24,1),-1)=$A14)*(Sheet1!$O$10:INDEX(Sheet1!$O:$O,MATCH(1E+306,Sheet1!$B:$B))=50*COLUMN(B1)))</f>
        <v>0</v>
      </c>
      <c r="D14" s="10">
        <f t="array" ref="D14">SUMPRODUCT((IFERROR(MOD(ROUND(MOD(Sheet1!$B$10:INDEX(Sheet1!$B:$B,MATCH(1E+306,Sheet1!$B:$B))-(Sheet1!$O$10:INDEX(Sheet1!$O:$O,MATCH(1E+306,Sheet1!$B:$B)))/50/24,1)*24,0)/24,1),-1)=$A14)*(Sheet1!$O$10:INDEX(Sheet1!$O:$O,MATCH(1E+306,Sheet1!$B:$B))=50*COLUMN(C1)))</f>
        <v>0</v>
      </c>
      <c r="E14" s="10">
        <f t="array" ref="E14">SUMPRODUCT((IFERROR(MOD(ROUND(MOD(Sheet1!$B$10:INDEX(Sheet1!$B:$B,MATCH(1E+306,Sheet1!$B:$B))-(Sheet1!$O$10:INDEX(Sheet1!$O:$O,MATCH(1E+306,Sheet1!$B:$B)))/50/24,1)*24,0)/24,1),-1)=$A14)*(Sheet1!$O$10:INDEX(Sheet1!$O:$O,MATCH(1E+306,Sheet1!$B:$B))=50*COLUMN(D1)))</f>
        <v>0</v>
      </c>
      <c r="F14" s="10">
        <f t="array" ref="F14">SUMPRODUCT((IFERROR(MOD(ROUND(MOD(Sheet1!$B$10:INDEX(Sheet1!$B:$B,MATCH(1E+306,Sheet1!$B:$B))-(Sheet1!$O$10:INDEX(Sheet1!$O:$O,MATCH(1E+306,Sheet1!$B:$B)))/50/24,1)*24,0)/24,1),-1)=$A14)*(Sheet1!$O$10:INDEX(Sheet1!$O:$O,MATCH(1E+306,Sheet1!$B:$B))=50*COLUMN(E1)))</f>
        <v>0</v>
      </c>
      <c r="G14" s="10">
        <f t="array" ref="G14">SUMPRODUCT((IFERROR(MOD(ROUND(MOD(Sheet1!$B$10:INDEX(Sheet1!$B:$B,MATCH(1E+306,Sheet1!$B:$B))-(Sheet1!$O$10:INDEX(Sheet1!$O:$O,MATCH(1E+306,Sheet1!$B:$B)))/50/24,1)*24,0)/24,1),-1)=$A14)*(Sheet1!$O$10:INDEX(Sheet1!$O:$O,MATCH(1E+306,Sheet1!$B:$B))&gt;250))</f>
        <v>0</v>
      </c>
    </row>
    <row r="15" spans="1:9">
      <c r="A15" s="9">
        <v>4.1666666666666699E-2</v>
      </c>
      <c r="B15" s="10">
        <f t="array" ref="B15">SUMPRODUCT((IFERROR(MOD(ROUND(MOD(Sheet1!$B$10:INDEX(Sheet1!$B:$B,MATCH(1E+306,Sheet1!$B:$B))-(Sheet1!$O$10:INDEX(Sheet1!$O:$O,MATCH(1E+306,Sheet1!$B:$B)))/50/24,1)*24,0)/24,1),-1)=$A15)*(Sheet1!$O$10:INDEX(Sheet1!$O:$O,MATCH(1E+306,Sheet1!$B:$B))=50*COLUMN(A2)))</f>
        <v>0</v>
      </c>
      <c r="C15" s="10">
        <f t="array" ref="C15">SUMPRODUCT((IFERROR(MOD(ROUND(MOD(Sheet1!$B$10:INDEX(Sheet1!$B:$B,MATCH(1E+306,Sheet1!$B:$B))-(Sheet1!$O$10:INDEX(Sheet1!$O:$O,MATCH(1E+306,Sheet1!$B:$B)))/50/24,1)*24,0)/24,1),-1)=$A15)*(Sheet1!$O$10:INDEX(Sheet1!$O:$O,MATCH(1E+306,Sheet1!$B:$B))=50*COLUMN(B2)))</f>
        <v>0</v>
      </c>
      <c r="D15" s="10">
        <f t="array" ref="D15">SUMPRODUCT((IFERROR(MOD(ROUND(MOD(Sheet1!$B$10:INDEX(Sheet1!$B:$B,MATCH(1E+306,Sheet1!$B:$B))-(Sheet1!$O$10:INDEX(Sheet1!$O:$O,MATCH(1E+306,Sheet1!$B:$B)))/50/24,1)*24,0)/24,1),-1)=$A15)*(Sheet1!$O$10:INDEX(Sheet1!$O:$O,MATCH(1E+306,Sheet1!$B:$B))=50*COLUMN(C2)))</f>
        <v>0</v>
      </c>
      <c r="E15" s="10">
        <f t="array" ref="E15">SUMPRODUCT((IFERROR(MOD(ROUND(MOD(Sheet1!$B$10:INDEX(Sheet1!$B:$B,MATCH(1E+306,Sheet1!$B:$B))-(Sheet1!$O$10:INDEX(Sheet1!$O:$O,MATCH(1E+306,Sheet1!$B:$B)))/50/24,1)*24,0)/24,1),-1)=$A15)*(Sheet1!$O$10:INDEX(Sheet1!$O:$O,MATCH(1E+306,Sheet1!$B:$B))=50*COLUMN(D2)))</f>
        <v>0</v>
      </c>
      <c r="F15" s="10">
        <f t="array" ref="F15">SUMPRODUCT((IFERROR(MOD(ROUND(MOD(Sheet1!$B$10:INDEX(Sheet1!$B:$B,MATCH(1E+306,Sheet1!$B:$B))-(Sheet1!$O$10:INDEX(Sheet1!$O:$O,MATCH(1E+306,Sheet1!$B:$B)))/50/24,1)*24,0)/24,1),-1)=$A15)*(Sheet1!$O$10:INDEX(Sheet1!$O:$O,MATCH(1E+306,Sheet1!$B:$B))=50*COLUMN(E2)))</f>
        <v>0</v>
      </c>
      <c r="G15" s="10">
        <f t="array" ref="G15">SUMPRODUCT((IFERROR(MOD(ROUND(MOD(Sheet1!$B$10:INDEX(Sheet1!$B:$B,MATCH(1E+306,Sheet1!$B:$B))-(Sheet1!$O$10:INDEX(Sheet1!$O:$O,MATCH(1E+306,Sheet1!$B:$B)))/50/24,1)*24,0)/24,1),-1)=$A15)*(Sheet1!$O$10:INDEX(Sheet1!$O:$O,MATCH(1E+306,Sheet1!$B:$B))&gt;250))</f>
        <v>0</v>
      </c>
    </row>
    <row r="16" spans="1:9">
      <c r="A16" s="9">
        <v>8.3333333333333301E-2</v>
      </c>
      <c r="B16" s="10">
        <f t="array" ref="B16">SUMPRODUCT((IFERROR(MOD(ROUND(MOD(Sheet1!$B$10:INDEX(Sheet1!$B:$B,MATCH(1E+306,Sheet1!$B:$B))-(Sheet1!$O$10:INDEX(Sheet1!$O:$O,MATCH(1E+306,Sheet1!$B:$B)))/50/24,1)*24,0)/24,1),-1)=$A16)*(Sheet1!$O$10:INDEX(Sheet1!$O:$O,MATCH(1E+306,Sheet1!$B:$B))=50*COLUMN(A3)))</f>
        <v>0</v>
      </c>
      <c r="C16" s="10">
        <f t="array" ref="C16">SUMPRODUCT((IFERROR(MOD(ROUND(MOD(Sheet1!$B$10:INDEX(Sheet1!$B:$B,MATCH(1E+306,Sheet1!$B:$B))-(Sheet1!$O$10:INDEX(Sheet1!$O:$O,MATCH(1E+306,Sheet1!$B:$B)))/50/24,1)*24,0)/24,1),-1)=$A16)*(Sheet1!$O$10:INDEX(Sheet1!$O:$O,MATCH(1E+306,Sheet1!$B:$B))=50*COLUMN(B3)))</f>
        <v>0</v>
      </c>
      <c r="D16" s="10">
        <f t="array" ref="D16">SUMPRODUCT((IFERROR(MOD(ROUND(MOD(Sheet1!$B$10:INDEX(Sheet1!$B:$B,MATCH(1E+306,Sheet1!$B:$B))-(Sheet1!$O$10:INDEX(Sheet1!$O:$O,MATCH(1E+306,Sheet1!$B:$B)))/50/24,1)*24,0)/24,1),-1)=$A16)*(Sheet1!$O$10:INDEX(Sheet1!$O:$O,MATCH(1E+306,Sheet1!$B:$B))=50*COLUMN(C3)))</f>
        <v>0</v>
      </c>
      <c r="E16" s="10">
        <f t="array" ref="E16">SUMPRODUCT((IFERROR(MOD(ROUND(MOD(Sheet1!$B$10:INDEX(Sheet1!$B:$B,MATCH(1E+306,Sheet1!$B:$B))-(Sheet1!$O$10:INDEX(Sheet1!$O:$O,MATCH(1E+306,Sheet1!$B:$B)))/50/24,1)*24,0)/24,1),-1)=$A16)*(Sheet1!$O$10:INDEX(Sheet1!$O:$O,MATCH(1E+306,Sheet1!$B:$B))=50*COLUMN(D3)))</f>
        <v>0</v>
      </c>
      <c r="F16" s="10">
        <f t="array" ref="F16">SUMPRODUCT((IFERROR(MOD(ROUND(MOD(Sheet1!$B$10:INDEX(Sheet1!$B:$B,MATCH(1E+306,Sheet1!$B:$B))-(Sheet1!$O$10:INDEX(Sheet1!$O:$O,MATCH(1E+306,Sheet1!$B:$B)))/50/24,1)*24,0)/24,1),-1)=$A16)*(Sheet1!$O$10:INDEX(Sheet1!$O:$O,MATCH(1E+306,Sheet1!$B:$B))=50*COLUMN(E3)))</f>
        <v>0</v>
      </c>
      <c r="G16" s="10">
        <f t="array" ref="G16">SUMPRODUCT((IFERROR(MOD(ROUND(MOD(Sheet1!$B$10:INDEX(Sheet1!$B:$B,MATCH(1E+306,Sheet1!$B:$B))-(Sheet1!$O$10:INDEX(Sheet1!$O:$O,MATCH(1E+306,Sheet1!$B:$B)))/50/24,1)*24,0)/24,1),-1)=$A16)*(Sheet1!$O$10:INDEX(Sheet1!$O:$O,MATCH(1E+306,Sheet1!$B:$B))&gt;250))</f>
        <v>0</v>
      </c>
    </row>
    <row r="17" spans="1:7">
      <c r="A17" s="9">
        <v>0.125</v>
      </c>
      <c r="B17" s="10">
        <f t="array" ref="B17">SUMPRODUCT((IFERROR(MOD(ROUND(MOD(Sheet1!$B$10:INDEX(Sheet1!$B:$B,MATCH(1E+306,Sheet1!$B:$B))-(Sheet1!$O$10:INDEX(Sheet1!$O:$O,MATCH(1E+306,Sheet1!$B:$B)))/50/24,1)*24,0)/24,1),-1)=$A17)*(Sheet1!$O$10:INDEX(Sheet1!$O:$O,MATCH(1E+306,Sheet1!$B:$B))=50*COLUMN(A4)))</f>
        <v>0</v>
      </c>
      <c r="C17" s="10">
        <f t="array" ref="C17">SUMPRODUCT((IFERROR(MOD(ROUND(MOD(Sheet1!$B$10:INDEX(Sheet1!$B:$B,MATCH(1E+306,Sheet1!$B:$B))-(Sheet1!$O$10:INDEX(Sheet1!$O:$O,MATCH(1E+306,Sheet1!$B:$B)))/50/24,1)*24,0)/24,1),-1)=$A17)*(Sheet1!$O$10:INDEX(Sheet1!$O:$O,MATCH(1E+306,Sheet1!$B:$B))=50*COLUMN(B4)))</f>
        <v>0</v>
      </c>
      <c r="D17" s="10">
        <f t="array" ref="D17">SUMPRODUCT((IFERROR(MOD(ROUND(MOD(Sheet1!$B$10:INDEX(Sheet1!$B:$B,MATCH(1E+306,Sheet1!$B:$B))-(Sheet1!$O$10:INDEX(Sheet1!$O:$O,MATCH(1E+306,Sheet1!$B:$B)))/50/24,1)*24,0)/24,1),-1)=$A17)*(Sheet1!$O$10:INDEX(Sheet1!$O:$O,MATCH(1E+306,Sheet1!$B:$B))=50*COLUMN(C4)))</f>
        <v>0</v>
      </c>
      <c r="E17" s="10">
        <f t="array" ref="E17">SUMPRODUCT((IFERROR(MOD(ROUND(MOD(Sheet1!$B$10:INDEX(Sheet1!$B:$B,MATCH(1E+306,Sheet1!$B:$B))-(Sheet1!$O$10:INDEX(Sheet1!$O:$O,MATCH(1E+306,Sheet1!$B:$B)))/50/24,1)*24,0)/24,1),-1)=$A17)*(Sheet1!$O$10:INDEX(Sheet1!$O:$O,MATCH(1E+306,Sheet1!$B:$B))=50*COLUMN(D4)))</f>
        <v>0</v>
      </c>
      <c r="F17" s="10">
        <f t="array" ref="F17">SUMPRODUCT((IFERROR(MOD(ROUND(MOD(Sheet1!$B$10:INDEX(Sheet1!$B:$B,MATCH(1E+306,Sheet1!$B:$B))-(Sheet1!$O$10:INDEX(Sheet1!$O:$O,MATCH(1E+306,Sheet1!$B:$B)))/50/24,1)*24,0)/24,1),-1)=$A17)*(Sheet1!$O$10:INDEX(Sheet1!$O:$O,MATCH(1E+306,Sheet1!$B:$B))=50*COLUMN(E4)))</f>
        <v>0</v>
      </c>
      <c r="G17" s="10">
        <f t="array" ref="G17">SUMPRODUCT((IFERROR(MOD(ROUND(MOD(Sheet1!$B$10:INDEX(Sheet1!$B:$B,MATCH(1E+306,Sheet1!$B:$B))-(Sheet1!$O$10:INDEX(Sheet1!$O:$O,MATCH(1E+306,Sheet1!$B:$B)))/50/24,1)*24,0)/24,1),-1)=$A17)*(Sheet1!$O$10:INDEX(Sheet1!$O:$O,MATCH(1E+306,Sheet1!$B:$B))&gt;250))</f>
        <v>0</v>
      </c>
    </row>
    <row r="18" spans="1:7">
      <c r="A18" s="9">
        <v>0.16666666666666699</v>
      </c>
      <c r="B18" s="10">
        <f t="array" ref="B18">SUMPRODUCT((IFERROR(MOD(ROUND(MOD(Sheet1!$B$10:INDEX(Sheet1!$B:$B,MATCH(1E+306,Sheet1!$B:$B))-(Sheet1!$O$10:INDEX(Sheet1!$O:$O,MATCH(1E+306,Sheet1!$B:$B)))/50/24,1)*24,0)/24,1),-1)=$A18)*(Sheet1!$O$10:INDEX(Sheet1!$O:$O,MATCH(1E+306,Sheet1!$B:$B))=50*COLUMN(A5)))</f>
        <v>0</v>
      </c>
      <c r="C18" s="10">
        <f t="array" ref="C18">SUMPRODUCT((IFERROR(MOD(ROUND(MOD(Sheet1!$B$10:INDEX(Sheet1!$B:$B,MATCH(1E+306,Sheet1!$B:$B))-(Sheet1!$O$10:INDEX(Sheet1!$O:$O,MATCH(1E+306,Sheet1!$B:$B)))/50/24,1)*24,0)/24,1),-1)=$A18)*(Sheet1!$O$10:INDEX(Sheet1!$O:$O,MATCH(1E+306,Sheet1!$B:$B))=50*COLUMN(B5)))</f>
        <v>0</v>
      </c>
      <c r="D18" s="10">
        <f t="array" ref="D18">SUMPRODUCT((IFERROR(MOD(ROUND(MOD(Sheet1!$B$10:INDEX(Sheet1!$B:$B,MATCH(1E+306,Sheet1!$B:$B))-(Sheet1!$O$10:INDEX(Sheet1!$O:$O,MATCH(1E+306,Sheet1!$B:$B)))/50/24,1)*24,0)/24,1),-1)=$A18)*(Sheet1!$O$10:INDEX(Sheet1!$O:$O,MATCH(1E+306,Sheet1!$B:$B))=50*COLUMN(C5)))</f>
        <v>0</v>
      </c>
      <c r="E18" s="10">
        <f t="array" ref="E18">SUMPRODUCT((IFERROR(MOD(ROUND(MOD(Sheet1!$B$10:INDEX(Sheet1!$B:$B,MATCH(1E+306,Sheet1!$B:$B))-(Sheet1!$O$10:INDEX(Sheet1!$O:$O,MATCH(1E+306,Sheet1!$B:$B)))/50/24,1)*24,0)/24,1),-1)=$A18)*(Sheet1!$O$10:INDEX(Sheet1!$O:$O,MATCH(1E+306,Sheet1!$B:$B))=50*COLUMN(D5)))</f>
        <v>0</v>
      </c>
      <c r="F18" s="10">
        <f t="array" ref="F18">SUMPRODUCT((IFERROR(MOD(ROUND(MOD(Sheet1!$B$10:INDEX(Sheet1!$B:$B,MATCH(1E+306,Sheet1!$B:$B))-(Sheet1!$O$10:INDEX(Sheet1!$O:$O,MATCH(1E+306,Sheet1!$B:$B)))/50/24,1)*24,0)/24,1),-1)=$A18)*(Sheet1!$O$10:INDEX(Sheet1!$O:$O,MATCH(1E+306,Sheet1!$B:$B))=50*COLUMN(E5)))</f>
        <v>0</v>
      </c>
      <c r="G18" s="10">
        <f t="array" ref="G18">SUMPRODUCT((IFERROR(MOD(ROUND(MOD(Sheet1!$B$10:INDEX(Sheet1!$B:$B,MATCH(1E+306,Sheet1!$B:$B))-(Sheet1!$O$10:INDEX(Sheet1!$O:$O,MATCH(1E+306,Sheet1!$B:$B)))/50/24,1)*24,0)/24,1),-1)=$A18)*(Sheet1!$O$10:INDEX(Sheet1!$O:$O,MATCH(1E+306,Sheet1!$B:$B))&gt;250))</f>
        <v>0</v>
      </c>
    </row>
    <row r="19" spans="1:7">
      <c r="A19" s="9">
        <v>0.20833333333333301</v>
      </c>
      <c r="B19" s="10">
        <f t="array" ref="B19">SUMPRODUCT((IFERROR(MOD(ROUND(MOD(Sheet1!$B$10:INDEX(Sheet1!$B:$B,MATCH(1E+306,Sheet1!$B:$B))-(Sheet1!$O$10:INDEX(Sheet1!$O:$O,MATCH(1E+306,Sheet1!$B:$B)))/50/24,1)*24,0)/24,1),-1)=$A19)*(Sheet1!$O$10:INDEX(Sheet1!$O:$O,MATCH(1E+306,Sheet1!$B:$B))=50*COLUMN(A6)))</f>
        <v>0</v>
      </c>
      <c r="C19" s="10">
        <f t="array" ref="C19">SUMPRODUCT((IFERROR(MOD(ROUND(MOD(Sheet1!$B$10:INDEX(Sheet1!$B:$B,MATCH(1E+306,Sheet1!$B:$B))-(Sheet1!$O$10:INDEX(Sheet1!$O:$O,MATCH(1E+306,Sheet1!$B:$B)))/50/24,1)*24,0)/24,1),-1)=$A19)*(Sheet1!$O$10:INDEX(Sheet1!$O:$O,MATCH(1E+306,Sheet1!$B:$B))=50*COLUMN(B6)))</f>
        <v>0</v>
      </c>
      <c r="D19" s="10">
        <f t="array" ref="D19">SUMPRODUCT((IFERROR(MOD(ROUND(MOD(Sheet1!$B$10:INDEX(Sheet1!$B:$B,MATCH(1E+306,Sheet1!$B:$B))-(Sheet1!$O$10:INDEX(Sheet1!$O:$O,MATCH(1E+306,Sheet1!$B:$B)))/50/24,1)*24,0)/24,1),-1)=$A19)*(Sheet1!$O$10:INDEX(Sheet1!$O:$O,MATCH(1E+306,Sheet1!$B:$B))=50*COLUMN(C6)))</f>
        <v>0</v>
      </c>
      <c r="E19" s="10">
        <f t="array" ref="E19">SUMPRODUCT((IFERROR(MOD(ROUND(MOD(Sheet1!$B$10:INDEX(Sheet1!$B:$B,MATCH(1E+306,Sheet1!$B:$B))-(Sheet1!$O$10:INDEX(Sheet1!$O:$O,MATCH(1E+306,Sheet1!$B:$B)))/50/24,1)*24,0)/24,1),-1)=$A19)*(Sheet1!$O$10:INDEX(Sheet1!$O:$O,MATCH(1E+306,Sheet1!$B:$B))=50*COLUMN(D6)))</f>
        <v>0</v>
      </c>
      <c r="F19" s="10">
        <f t="array" ref="F19">SUMPRODUCT((IFERROR(MOD(ROUND(MOD(Sheet1!$B$10:INDEX(Sheet1!$B:$B,MATCH(1E+306,Sheet1!$B:$B))-(Sheet1!$O$10:INDEX(Sheet1!$O:$O,MATCH(1E+306,Sheet1!$B:$B)))/50/24,1)*24,0)/24,1),-1)=$A19)*(Sheet1!$O$10:INDEX(Sheet1!$O:$O,MATCH(1E+306,Sheet1!$B:$B))=50*COLUMN(E6)))</f>
        <v>0</v>
      </c>
      <c r="G19" s="10">
        <f t="array" ref="G19">SUMPRODUCT((IFERROR(MOD(ROUND(MOD(Sheet1!$B$10:INDEX(Sheet1!$B:$B,MATCH(1E+306,Sheet1!$B:$B))-(Sheet1!$O$10:INDEX(Sheet1!$O:$O,MATCH(1E+306,Sheet1!$B:$B)))/50/24,1)*24,0)/24,1),-1)=$A19)*(Sheet1!$O$10:INDEX(Sheet1!$O:$O,MATCH(1E+306,Sheet1!$B:$B))&gt;250))</f>
        <v>0</v>
      </c>
    </row>
    <row r="20" spans="1:7">
      <c r="A20" s="9">
        <v>0.25</v>
      </c>
      <c r="B20" s="10">
        <f t="array" ref="B20">SUMPRODUCT((IFERROR(MOD(ROUND(MOD(Sheet1!$B$10:INDEX(Sheet1!$B:$B,MATCH(1E+306,Sheet1!$B:$B))-(Sheet1!$O$10:INDEX(Sheet1!$O:$O,MATCH(1E+306,Sheet1!$B:$B)))/50/24,1)*24,0)/24,1),-1)=$A20)*(Sheet1!$O$10:INDEX(Sheet1!$O:$O,MATCH(1E+306,Sheet1!$B:$B))=50*COLUMN(A7)))</f>
        <v>0</v>
      </c>
      <c r="C20" s="10">
        <f t="array" ref="C20">SUMPRODUCT((IFERROR(MOD(ROUND(MOD(Sheet1!$B$10:INDEX(Sheet1!$B:$B,MATCH(1E+306,Sheet1!$B:$B))-(Sheet1!$O$10:INDEX(Sheet1!$O:$O,MATCH(1E+306,Sheet1!$B:$B)))/50/24,1)*24,0)/24,1),-1)=$A20)*(Sheet1!$O$10:INDEX(Sheet1!$O:$O,MATCH(1E+306,Sheet1!$B:$B))=50*COLUMN(B7)))</f>
        <v>0</v>
      </c>
      <c r="D20" s="10">
        <f t="array" ref="D20">SUMPRODUCT((IFERROR(MOD(ROUND(MOD(Sheet1!$B$10:INDEX(Sheet1!$B:$B,MATCH(1E+306,Sheet1!$B:$B))-(Sheet1!$O$10:INDEX(Sheet1!$O:$O,MATCH(1E+306,Sheet1!$B:$B)))/50/24,1)*24,0)/24,1),-1)=$A20)*(Sheet1!$O$10:INDEX(Sheet1!$O:$O,MATCH(1E+306,Sheet1!$B:$B))=50*COLUMN(C7)))</f>
        <v>0</v>
      </c>
      <c r="E20" s="10">
        <f t="array" ref="E20">SUMPRODUCT((IFERROR(MOD(ROUND(MOD(Sheet1!$B$10:INDEX(Sheet1!$B:$B,MATCH(1E+306,Sheet1!$B:$B))-(Sheet1!$O$10:INDEX(Sheet1!$O:$O,MATCH(1E+306,Sheet1!$B:$B)))/50/24,1)*24,0)/24,1),-1)=$A20)*(Sheet1!$O$10:INDEX(Sheet1!$O:$O,MATCH(1E+306,Sheet1!$B:$B))=50*COLUMN(D7)))</f>
        <v>0</v>
      </c>
      <c r="F20" s="10">
        <f t="array" ref="F20">SUMPRODUCT((IFERROR(MOD(ROUND(MOD(Sheet1!$B$10:INDEX(Sheet1!$B:$B,MATCH(1E+306,Sheet1!$B:$B))-(Sheet1!$O$10:INDEX(Sheet1!$O:$O,MATCH(1E+306,Sheet1!$B:$B)))/50/24,1)*24,0)/24,1),-1)=$A20)*(Sheet1!$O$10:INDEX(Sheet1!$O:$O,MATCH(1E+306,Sheet1!$B:$B))=50*COLUMN(E7)))</f>
        <v>0</v>
      </c>
      <c r="G20" s="10">
        <f t="array" ref="G20">SUMPRODUCT((IFERROR(MOD(ROUND(MOD(Sheet1!$B$10:INDEX(Sheet1!$B:$B,MATCH(1E+306,Sheet1!$B:$B))-(Sheet1!$O$10:INDEX(Sheet1!$O:$O,MATCH(1E+306,Sheet1!$B:$B)))/50/24,1)*24,0)/24,1),-1)=$A20)*(Sheet1!$O$10:INDEX(Sheet1!$O:$O,MATCH(1E+306,Sheet1!$B:$B))&gt;250))</f>
        <v>0</v>
      </c>
    </row>
    <row r="21" spans="1:7">
      <c r="A21" s="9">
        <v>0.29166666666666702</v>
      </c>
      <c r="B21" s="10">
        <f t="array" ref="B21">SUMPRODUCT((IFERROR(MOD(ROUND(MOD(Sheet1!$B$10:INDEX(Sheet1!$B:$B,MATCH(1E+306,Sheet1!$B:$B))-(Sheet1!$O$10:INDEX(Sheet1!$O:$O,MATCH(1E+306,Sheet1!$B:$B)))/50/24,1)*24,0)/24,1),-1)=$A21)*(Sheet1!$O$10:INDEX(Sheet1!$O:$O,MATCH(1E+306,Sheet1!$B:$B))=50*COLUMN(A8)))</f>
        <v>0</v>
      </c>
      <c r="C21" s="10">
        <f t="array" ref="C21">SUMPRODUCT((IFERROR(MOD(ROUND(MOD(Sheet1!$B$10:INDEX(Sheet1!$B:$B,MATCH(1E+306,Sheet1!$B:$B))-(Sheet1!$O$10:INDEX(Sheet1!$O:$O,MATCH(1E+306,Sheet1!$B:$B)))/50/24,1)*24,0)/24,1),-1)=$A21)*(Sheet1!$O$10:INDEX(Sheet1!$O:$O,MATCH(1E+306,Sheet1!$B:$B))=50*COLUMN(B8)))</f>
        <v>0</v>
      </c>
      <c r="D21" s="10">
        <f t="array" ref="D21">SUMPRODUCT((IFERROR(MOD(ROUND(MOD(Sheet1!$B$10:INDEX(Sheet1!$B:$B,MATCH(1E+306,Sheet1!$B:$B))-(Sheet1!$O$10:INDEX(Sheet1!$O:$O,MATCH(1E+306,Sheet1!$B:$B)))/50/24,1)*24,0)/24,1),-1)=$A21)*(Sheet1!$O$10:INDEX(Sheet1!$O:$O,MATCH(1E+306,Sheet1!$B:$B))=50*COLUMN(C8)))</f>
        <v>0</v>
      </c>
      <c r="E21" s="10">
        <f t="array" ref="E21">SUMPRODUCT((IFERROR(MOD(ROUND(MOD(Sheet1!$B$10:INDEX(Sheet1!$B:$B,MATCH(1E+306,Sheet1!$B:$B))-(Sheet1!$O$10:INDEX(Sheet1!$O:$O,MATCH(1E+306,Sheet1!$B:$B)))/50/24,1)*24,0)/24,1),-1)=$A21)*(Sheet1!$O$10:INDEX(Sheet1!$O:$O,MATCH(1E+306,Sheet1!$B:$B))=50*COLUMN(D8)))</f>
        <v>0</v>
      </c>
      <c r="F21" s="10">
        <f t="array" ref="F21">SUMPRODUCT((IFERROR(MOD(ROUND(MOD(Sheet1!$B$10:INDEX(Sheet1!$B:$B,MATCH(1E+306,Sheet1!$B:$B))-(Sheet1!$O$10:INDEX(Sheet1!$O:$O,MATCH(1E+306,Sheet1!$B:$B)))/50/24,1)*24,0)/24,1),-1)=$A21)*(Sheet1!$O$10:INDEX(Sheet1!$O:$O,MATCH(1E+306,Sheet1!$B:$B))=50*COLUMN(E8)))</f>
        <v>0</v>
      </c>
      <c r="G21" s="10">
        <f t="array" ref="G21">SUMPRODUCT((IFERROR(MOD(ROUND(MOD(Sheet1!$B$10:INDEX(Sheet1!$B:$B,MATCH(1E+306,Sheet1!$B:$B))-(Sheet1!$O$10:INDEX(Sheet1!$O:$O,MATCH(1E+306,Sheet1!$B:$B)))/50/24,1)*24,0)/24,1),-1)=$A21)*(Sheet1!$O$10:INDEX(Sheet1!$O:$O,MATCH(1E+306,Sheet1!$B:$B))&gt;250))</f>
        <v>0</v>
      </c>
    </row>
    <row r="22" spans="1:7">
      <c r="A22" s="9">
        <v>0.33333333333333298</v>
      </c>
      <c r="B22" s="10">
        <f t="array" ref="B22">SUMPRODUCT((IFERROR(MOD(ROUND(MOD(Sheet1!$B$10:INDEX(Sheet1!$B:$B,MATCH(1E+306,Sheet1!$B:$B))-(Sheet1!$O$10:INDEX(Sheet1!$O:$O,MATCH(1E+306,Sheet1!$B:$B)))/50/24,1)*24,0)/24,1),-1)=$A22)*(Sheet1!$O$10:INDEX(Sheet1!$O:$O,MATCH(1E+306,Sheet1!$B:$B))=50*COLUMN(A9)))</f>
        <v>0</v>
      </c>
      <c r="C22" s="10">
        <f t="array" ref="C22">SUMPRODUCT((IFERROR(MOD(ROUND(MOD(Sheet1!$B$10:INDEX(Sheet1!$B:$B,MATCH(1E+306,Sheet1!$B:$B))-(Sheet1!$O$10:INDEX(Sheet1!$O:$O,MATCH(1E+306,Sheet1!$B:$B)))/50/24,1)*24,0)/24,1),-1)=$A22)*(Sheet1!$O$10:INDEX(Sheet1!$O:$O,MATCH(1E+306,Sheet1!$B:$B))=50*COLUMN(B9)))</f>
        <v>0</v>
      </c>
      <c r="D22" s="10">
        <f t="array" ref="D22">SUMPRODUCT((IFERROR(MOD(ROUND(MOD(Sheet1!$B$10:INDEX(Sheet1!$B:$B,MATCH(1E+306,Sheet1!$B:$B))-(Sheet1!$O$10:INDEX(Sheet1!$O:$O,MATCH(1E+306,Sheet1!$B:$B)))/50/24,1)*24,0)/24,1),-1)=$A22)*(Sheet1!$O$10:INDEX(Sheet1!$O:$O,MATCH(1E+306,Sheet1!$B:$B))=50*COLUMN(C9)))</f>
        <v>0</v>
      </c>
      <c r="E22" s="10">
        <f t="array" ref="E22">SUMPRODUCT((IFERROR(MOD(ROUND(MOD(Sheet1!$B$10:INDEX(Sheet1!$B:$B,MATCH(1E+306,Sheet1!$B:$B))-(Sheet1!$O$10:INDEX(Sheet1!$O:$O,MATCH(1E+306,Sheet1!$B:$B)))/50/24,1)*24,0)/24,1),-1)=$A22)*(Sheet1!$O$10:INDEX(Sheet1!$O:$O,MATCH(1E+306,Sheet1!$B:$B))=50*COLUMN(D9)))</f>
        <v>0</v>
      </c>
      <c r="F22" s="10">
        <f t="array" ref="F22">SUMPRODUCT((IFERROR(MOD(ROUND(MOD(Sheet1!$B$10:INDEX(Sheet1!$B:$B,MATCH(1E+306,Sheet1!$B:$B))-(Sheet1!$O$10:INDEX(Sheet1!$O:$O,MATCH(1E+306,Sheet1!$B:$B)))/50/24,1)*24,0)/24,1),-1)=$A22)*(Sheet1!$O$10:INDEX(Sheet1!$O:$O,MATCH(1E+306,Sheet1!$B:$B))=50*COLUMN(E9)))</f>
        <v>0</v>
      </c>
      <c r="G22" s="10">
        <f t="array" ref="G22">SUMPRODUCT((IFERROR(MOD(ROUND(MOD(Sheet1!$B$10:INDEX(Sheet1!$B:$B,MATCH(1E+306,Sheet1!$B:$B))-(Sheet1!$O$10:INDEX(Sheet1!$O:$O,MATCH(1E+306,Sheet1!$B:$B)))/50/24,1)*24,0)/24,1),-1)=$A22)*(Sheet1!$O$10:INDEX(Sheet1!$O:$O,MATCH(1E+306,Sheet1!$B:$B))&gt;250))</f>
        <v>0</v>
      </c>
    </row>
    <row r="23" spans="1:7">
      <c r="A23" s="9">
        <v>0.375</v>
      </c>
      <c r="B23" s="10">
        <f t="array" ref="B23">SUMPRODUCT((IFERROR(MOD(ROUND(MOD(Sheet1!$B$10:INDEX(Sheet1!$B:$B,MATCH(1E+306,Sheet1!$B:$B))-(Sheet1!$O$10:INDEX(Sheet1!$O:$O,MATCH(1E+306,Sheet1!$B:$B)))/50/24,1)*24,0)/24,1),-1)=$A23)*(Sheet1!$O$10:INDEX(Sheet1!$O:$O,MATCH(1E+306,Sheet1!$B:$B))=50*COLUMN(A10)))</f>
        <v>0</v>
      </c>
      <c r="C23" s="10">
        <f t="array" ref="C23">SUMPRODUCT((IFERROR(MOD(ROUND(MOD(Sheet1!$B$10:INDEX(Sheet1!$B:$B,MATCH(1E+306,Sheet1!$B:$B))-(Sheet1!$O$10:INDEX(Sheet1!$O:$O,MATCH(1E+306,Sheet1!$B:$B)))/50/24,1)*24,0)/24,1),-1)=$A23)*(Sheet1!$O$10:INDEX(Sheet1!$O:$O,MATCH(1E+306,Sheet1!$B:$B))=50*COLUMN(B10)))</f>
        <v>0</v>
      </c>
      <c r="D23" s="10">
        <f t="array" ref="D23">SUMPRODUCT((IFERROR(MOD(ROUND(MOD(Sheet1!$B$10:INDEX(Sheet1!$B:$B,MATCH(1E+306,Sheet1!$B:$B))-(Sheet1!$O$10:INDEX(Sheet1!$O:$O,MATCH(1E+306,Sheet1!$B:$B)))/50/24,1)*24,0)/24,1),-1)=$A23)*(Sheet1!$O$10:INDEX(Sheet1!$O:$O,MATCH(1E+306,Sheet1!$B:$B))=50*COLUMN(C10)))</f>
        <v>0</v>
      </c>
      <c r="E23" s="10">
        <f t="array" ref="E23">SUMPRODUCT((IFERROR(MOD(ROUND(MOD(Sheet1!$B$10:INDEX(Sheet1!$B:$B,MATCH(1E+306,Sheet1!$B:$B))-(Sheet1!$O$10:INDEX(Sheet1!$O:$O,MATCH(1E+306,Sheet1!$B:$B)))/50/24,1)*24,0)/24,1),-1)=$A23)*(Sheet1!$O$10:INDEX(Sheet1!$O:$O,MATCH(1E+306,Sheet1!$B:$B))=50*COLUMN(D10)))</f>
        <v>0</v>
      </c>
      <c r="F23" s="10">
        <f t="array" ref="F23">SUMPRODUCT((IFERROR(MOD(ROUND(MOD(Sheet1!$B$10:INDEX(Sheet1!$B:$B,MATCH(1E+306,Sheet1!$B:$B))-(Sheet1!$O$10:INDEX(Sheet1!$O:$O,MATCH(1E+306,Sheet1!$B:$B)))/50/24,1)*24,0)/24,1),-1)=$A23)*(Sheet1!$O$10:INDEX(Sheet1!$O:$O,MATCH(1E+306,Sheet1!$B:$B))=50*COLUMN(E10)))</f>
        <v>0</v>
      </c>
      <c r="G23" s="10">
        <f t="array" ref="G23">SUMPRODUCT((IFERROR(MOD(ROUND(MOD(Sheet1!$B$10:INDEX(Sheet1!$B:$B,MATCH(1E+306,Sheet1!$B:$B))-(Sheet1!$O$10:INDEX(Sheet1!$O:$O,MATCH(1E+306,Sheet1!$B:$B)))/50/24,1)*24,0)/24,1),-1)=$A23)*(Sheet1!$O$10:INDEX(Sheet1!$O:$O,MATCH(1E+306,Sheet1!$B:$B))&gt;250))</f>
        <v>0</v>
      </c>
    </row>
    <row r="24" spans="1:7">
      <c r="A24" s="9">
        <v>0.41666666666666702</v>
      </c>
      <c r="B24" s="10">
        <f t="array" ref="B24">SUMPRODUCT((IFERROR(MOD(ROUND(MOD(Sheet1!$B$10:INDEX(Sheet1!$B:$B,MATCH(1E+306,Sheet1!$B:$B))-(Sheet1!$O$10:INDEX(Sheet1!$O:$O,MATCH(1E+306,Sheet1!$B:$B)))/50/24,1)*24,0)/24,1),-1)=$A24)*(Sheet1!$O$10:INDEX(Sheet1!$O:$O,MATCH(1E+306,Sheet1!$B:$B))=50*COLUMN(A11)))</f>
        <v>2</v>
      </c>
      <c r="C24" s="10">
        <f t="array" ref="C24">SUMPRODUCT((IFERROR(MOD(ROUND(MOD(Sheet1!$B$10:INDEX(Sheet1!$B:$B,MATCH(1E+306,Sheet1!$B:$B))-(Sheet1!$O$10:INDEX(Sheet1!$O:$O,MATCH(1E+306,Sheet1!$B:$B)))/50/24,1)*24,0)/24,1),-1)=$A24)*(Sheet1!$O$10:INDEX(Sheet1!$O:$O,MATCH(1E+306,Sheet1!$B:$B))=50*COLUMN(B11)))</f>
        <v>0</v>
      </c>
      <c r="D24" s="10">
        <f t="array" ref="D24">SUMPRODUCT((IFERROR(MOD(ROUND(MOD(Sheet1!$B$10:INDEX(Sheet1!$B:$B,MATCH(1E+306,Sheet1!$B:$B))-(Sheet1!$O$10:INDEX(Sheet1!$O:$O,MATCH(1E+306,Sheet1!$B:$B)))/50/24,1)*24,0)/24,1),-1)=$A24)*(Sheet1!$O$10:INDEX(Sheet1!$O:$O,MATCH(1E+306,Sheet1!$B:$B))=50*COLUMN(C11)))</f>
        <v>0</v>
      </c>
      <c r="E24" s="10">
        <f t="array" ref="E24">SUMPRODUCT((IFERROR(MOD(ROUND(MOD(Sheet1!$B$10:INDEX(Sheet1!$B:$B,MATCH(1E+306,Sheet1!$B:$B))-(Sheet1!$O$10:INDEX(Sheet1!$O:$O,MATCH(1E+306,Sheet1!$B:$B)))/50/24,1)*24,0)/24,1),-1)=$A24)*(Sheet1!$O$10:INDEX(Sheet1!$O:$O,MATCH(1E+306,Sheet1!$B:$B))=50*COLUMN(D11)))</f>
        <v>0</v>
      </c>
      <c r="F24" s="10">
        <f t="array" ref="F24">SUMPRODUCT((IFERROR(MOD(ROUND(MOD(Sheet1!$B$10:INDEX(Sheet1!$B:$B,MATCH(1E+306,Sheet1!$B:$B))-(Sheet1!$O$10:INDEX(Sheet1!$O:$O,MATCH(1E+306,Sheet1!$B:$B)))/50/24,1)*24,0)/24,1),-1)=$A24)*(Sheet1!$O$10:INDEX(Sheet1!$O:$O,MATCH(1E+306,Sheet1!$B:$B))=50*COLUMN(E11)))</f>
        <v>0</v>
      </c>
      <c r="G24" s="10">
        <f t="array" ref="G24">SUMPRODUCT((IFERROR(MOD(ROUND(MOD(Sheet1!$B$10:INDEX(Sheet1!$B:$B,MATCH(1E+306,Sheet1!$B:$B))-(Sheet1!$O$10:INDEX(Sheet1!$O:$O,MATCH(1E+306,Sheet1!$B:$B)))/50/24,1)*24,0)/24,1),-1)=$A24)*(Sheet1!$O$10:INDEX(Sheet1!$O:$O,MATCH(1E+306,Sheet1!$B:$B))&gt;250))</f>
        <v>0</v>
      </c>
    </row>
    <row r="25" spans="1:7">
      <c r="A25" s="9">
        <v>0.45833333333333298</v>
      </c>
      <c r="B25" s="10">
        <f t="array" ref="B25">SUMPRODUCT((IFERROR(MOD(ROUND(MOD(Sheet1!$B$10:INDEX(Sheet1!$B:$B,MATCH(1E+306,Sheet1!$B:$B))-(Sheet1!$O$10:INDEX(Sheet1!$O:$O,MATCH(1E+306,Sheet1!$B:$B)))/50/24,1)*24,0)/24,1),-1)=$A25)*(Sheet1!$O$10:INDEX(Sheet1!$O:$O,MATCH(1E+306,Sheet1!$B:$B))=50*COLUMN(A12)))</f>
        <v>1</v>
      </c>
      <c r="C25" s="10">
        <f t="array" ref="C25">SUMPRODUCT((IFERROR(MOD(ROUND(MOD(Sheet1!$B$10:INDEX(Sheet1!$B:$B,MATCH(1E+306,Sheet1!$B:$B))-(Sheet1!$O$10:INDEX(Sheet1!$O:$O,MATCH(1E+306,Sheet1!$B:$B)))/50/24,1)*24,0)/24,1),-1)=$A25)*(Sheet1!$O$10:INDEX(Sheet1!$O:$O,MATCH(1E+306,Sheet1!$B:$B))=50*COLUMN(B12)))</f>
        <v>0</v>
      </c>
      <c r="D25" s="10">
        <f t="array" ref="D25">SUMPRODUCT((IFERROR(MOD(ROUND(MOD(Sheet1!$B$10:INDEX(Sheet1!$B:$B,MATCH(1E+306,Sheet1!$B:$B))-(Sheet1!$O$10:INDEX(Sheet1!$O:$O,MATCH(1E+306,Sheet1!$B:$B)))/50/24,1)*24,0)/24,1),-1)=$A25)*(Sheet1!$O$10:INDEX(Sheet1!$O:$O,MATCH(1E+306,Sheet1!$B:$B))=50*COLUMN(C12)))</f>
        <v>0</v>
      </c>
      <c r="E25" s="10">
        <f t="array" ref="E25">SUMPRODUCT((IFERROR(MOD(ROUND(MOD(Sheet1!$B$10:INDEX(Sheet1!$B:$B,MATCH(1E+306,Sheet1!$B:$B))-(Sheet1!$O$10:INDEX(Sheet1!$O:$O,MATCH(1E+306,Sheet1!$B:$B)))/50/24,1)*24,0)/24,1),-1)=$A25)*(Sheet1!$O$10:INDEX(Sheet1!$O:$O,MATCH(1E+306,Sheet1!$B:$B))=50*COLUMN(D12)))</f>
        <v>0</v>
      </c>
      <c r="F25" s="10">
        <f t="array" ref="F25">SUMPRODUCT((IFERROR(MOD(ROUND(MOD(Sheet1!$B$10:INDEX(Sheet1!$B:$B,MATCH(1E+306,Sheet1!$B:$B))-(Sheet1!$O$10:INDEX(Sheet1!$O:$O,MATCH(1E+306,Sheet1!$B:$B)))/50/24,1)*24,0)/24,1),-1)=$A25)*(Sheet1!$O$10:INDEX(Sheet1!$O:$O,MATCH(1E+306,Sheet1!$B:$B))=50*COLUMN(E12)))</f>
        <v>0</v>
      </c>
      <c r="G25" s="10">
        <f t="array" ref="G25">SUMPRODUCT((IFERROR(MOD(ROUND(MOD(Sheet1!$B$10:INDEX(Sheet1!$B:$B,MATCH(1E+306,Sheet1!$B:$B))-(Sheet1!$O$10:INDEX(Sheet1!$O:$O,MATCH(1E+306,Sheet1!$B:$B)))/50/24,1)*24,0)/24,1),-1)=$A25)*(Sheet1!$O$10:INDEX(Sheet1!$O:$O,MATCH(1E+306,Sheet1!$B:$B))&gt;250))</f>
        <v>0</v>
      </c>
    </row>
    <row r="26" spans="1:7">
      <c r="A26" s="9">
        <v>0.5</v>
      </c>
      <c r="B26" s="10">
        <f t="array" ref="B26">SUMPRODUCT((IFERROR(MOD(ROUND(MOD(Sheet1!$B$10:INDEX(Sheet1!$B:$B,MATCH(1E+306,Sheet1!$B:$B))-(Sheet1!$O$10:INDEX(Sheet1!$O:$O,MATCH(1E+306,Sheet1!$B:$B)))/50/24,1)*24,0)/24,1),-1)=$A26)*(Sheet1!$O$10:INDEX(Sheet1!$O:$O,MATCH(1E+306,Sheet1!$B:$B))=50*COLUMN(A13)))</f>
        <v>4</v>
      </c>
      <c r="C26" s="10">
        <f t="array" ref="C26">SUMPRODUCT((IFERROR(MOD(ROUND(MOD(Sheet1!$B$10:INDEX(Sheet1!$B:$B,MATCH(1E+306,Sheet1!$B:$B))-(Sheet1!$O$10:INDEX(Sheet1!$O:$O,MATCH(1E+306,Sheet1!$B:$B)))/50/24,1)*24,0)/24,1),-1)=$A26)*(Sheet1!$O$10:INDEX(Sheet1!$O:$O,MATCH(1E+306,Sheet1!$B:$B))=50*COLUMN(B13)))</f>
        <v>0</v>
      </c>
      <c r="D26" s="10">
        <f t="array" ref="D26">SUMPRODUCT((IFERROR(MOD(ROUND(MOD(Sheet1!$B$10:INDEX(Sheet1!$B:$B,MATCH(1E+306,Sheet1!$B:$B))-(Sheet1!$O$10:INDEX(Sheet1!$O:$O,MATCH(1E+306,Sheet1!$B:$B)))/50/24,1)*24,0)/24,1),-1)=$A26)*(Sheet1!$O$10:INDEX(Sheet1!$O:$O,MATCH(1E+306,Sheet1!$B:$B))=50*COLUMN(C13)))</f>
        <v>1</v>
      </c>
      <c r="E26" s="10">
        <f t="array" ref="E26">SUMPRODUCT((IFERROR(MOD(ROUND(MOD(Sheet1!$B$10:INDEX(Sheet1!$B:$B,MATCH(1E+306,Sheet1!$B:$B))-(Sheet1!$O$10:INDEX(Sheet1!$O:$O,MATCH(1E+306,Sheet1!$B:$B)))/50/24,1)*24,0)/24,1),-1)=$A26)*(Sheet1!$O$10:INDEX(Sheet1!$O:$O,MATCH(1E+306,Sheet1!$B:$B))=50*COLUMN(D13)))</f>
        <v>0</v>
      </c>
      <c r="F26" s="10">
        <f t="array" ref="F26">SUMPRODUCT((IFERROR(MOD(ROUND(MOD(Sheet1!$B$10:INDEX(Sheet1!$B:$B,MATCH(1E+306,Sheet1!$B:$B))-(Sheet1!$O$10:INDEX(Sheet1!$O:$O,MATCH(1E+306,Sheet1!$B:$B)))/50/24,1)*24,0)/24,1),-1)=$A26)*(Sheet1!$O$10:INDEX(Sheet1!$O:$O,MATCH(1E+306,Sheet1!$B:$B))=50*COLUMN(E13)))</f>
        <v>0</v>
      </c>
      <c r="G26" s="10">
        <f t="array" ref="G26">SUMPRODUCT((IFERROR(MOD(ROUND(MOD(Sheet1!$B$10:INDEX(Sheet1!$B:$B,MATCH(1E+306,Sheet1!$B:$B))-(Sheet1!$O$10:INDEX(Sheet1!$O:$O,MATCH(1E+306,Sheet1!$B:$B)))/50/24,1)*24,0)/24,1),-1)=$A26)*(Sheet1!$O$10:INDEX(Sheet1!$O:$O,MATCH(1E+306,Sheet1!$B:$B))&gt;250))</f>
        <v>0</v>
      </c>
    </row>
    <row r="27" spans="1:7">
      <c r="A27" s="9">
        <v>0.54166666666666696</v>
      </c>
      <c r="B27" s="10">
        <f t="array" ref="B27">SUMPRODUCT((IFERROR(MOD(ROUND(MOD(Sheet1!$B$10:INDEX(Sheet1!$B:$B,MATCH(1E+306,Sheet1!$B:$B))-(Sheet1!$O$10:INDEX(Sheet1!$O:$O,MATCH(1E+306,Sheet1!$B:$B)))/50/24,1)*24,0)/24,1),-1)=$A27)*(Sheet1!$O$10:INDEX(Sheet1!$O:$O,MATCH(1E+306,Sheet1!$B:$B))=50*COLUMN(A14)))</f>
        <v>6</v>
      </c>
      <c r="C27" s="10">
        <f t="array" ref="C27">SUMPRODUCT((IFERROR(MOD(ROUND(MOD(Sheet1!$B$10:INDEX(Sheet1!$B:$B,MATCH(1E+306,Sheet1!$B:$B))-(Sheet1!$O$10:INDEX(Sheet1!$O:$O,MATCH(1E+306,Sheet1!$B:$B)))/50/24,1)*24,0)/24,1),-1)=$A27)*(Sheet1!$O$10:INDEX(Sheet1!$O:$O,MATCH(1E+306,Sheet1!$B:$B))=50*COLUMN(B14)))</f>
        <v>0</v>
      </c>
      <c r="D27" s="10">
        <f t="array" ref="D27">SUMPRODUCT((IFERROR(MOD(ROUND(MOD(Sheet1!$B$10:INDEX(Sheet1!$B:$B,MATCH(1E+306,Sheet1!$B:$B))-(Sheet1!$O$10:INDEX(Sheet1!$O:$O,MATCH(1E+306,Sheet1!$B:$B)))/50/24,1)*24,0)/24,1),-1)=$A27)*(Sheet1!$O$10:INDEX(Sheet1!$O:$O,MATCH(1E+306,Sheet1!$B:$B))=50*COLUMN(C14)))</f>
        <v>1</v>
      </c>
      <c r="E27" s="10">
        <f t="array" ref="E27">SUMPRODUCT((IFERROR(MOD(ROUND(MOD(Sheet1!$B$10:INDEX(Sheet1!$B:$B,MATCH(1E+306,Sheet1!$B:$B))-(Sheet1!$O$10:INDEX(Sheet1!$O:$O,MATCH(1E+306,Sheet1!$B:$B)))/50/24,1)*24,0)/24,1),-1)=$A27)*(Sheet1!$O$10:INDEX(Sheet1!$O:$O,MATCH(1E+306,Sheet1!$B:$B))=50*COLUMN(D14)))</f>
        <v>0</v>
      </c>
      <c r="F27" s="10">
        <f t="array" ref="F27">SUMPRODUCT((IFERROR(MOD(ROUND(MOD(Sheet1!$B$10:INDEX(Sheet1!$B:$B,MATCH(1E+306,Sheet1!$B:$B))-(Sheet1!$O$10:INDEX(Sheet1!$O:$O,MATCH(1E+306,Sheet1!$B:$B)))/50/24,1)*24,0)/24,1),-1)=$A27)*(Sheet1!$O$10:INDEX(Sheet1!$O:$O,MATCH(1E+306,Sheet1!$B:$B))=50*COLUMN(E14)))</f>
        <v>0</v>
      </c>
      <c r="G27" s="10">
        <f t="array" ref="G27">SUMPRODUCT((IFERROR(MOD(ROUND(MOD(Sheet1!$B$10:INDEX(Sheet1!$B:$B,MATCH(1E+306,Sheet1!$B:$B))-(Sheet1!$O$10:INDEX(Sheet1!$O:$O,MATCH(1E+306,Sheet1!$B:$B)))/50/24,1)*24,0)/24,1),-1)=$A27)*(Sheet1!$O$10:INDEX(Sheet1!$O:$O,MATCH(1E+306,Sheet1!$B:$B))&gt;250))</f>
        <v>0</v>
      </c>
    </row>
    <row r="28" spans="1:7">
      <c r="A28" s="9">
        <v>0.58333333333333304</v>
      </c>
      <c r="B28" s="10">
        <f t="array" ref="B28">SUMPRODUCT((IFERROR(MOD(ROUND(MOD(Sheet1!$B$10:INDEX(Sheet1!$B:$B,MATCH(1E+306,Sheet1!$B:$B))-(Sheet1!$O$10:INDEX(Sheet1!$O:$O,MATCH(1E+306,Sheet1!$B:$B)))/50/24,1)*24,0)/24,1),-1)=$A28)*(Sheet1!$O$10:INDEX(Sheet1!$O:$O,MATCH(1E+306,Sheet1!$B:$B))=50*COLUMN(A15)))</f>
        <v>8</v>
      </c>
      <c r="C28" s="10">
        <f t="array" ref="C28">SUMPRODUCT((IFERROR(MOD(ROUND(MOD(Sheet1!$B$10:INDEX(Sheet1!$B:$B,MATCH(1E+306,Sheet1!$B:$B))-(Sheet1!$O$10:INDEX(Sheet1!$O:$O,MATCH(1E+306,Sheet1!$B:$B)))/50/24,1)*24,0)/24,1),-1)=$A28)*(Sheet1!$O$10:INDEX(Sheet1!$O:$O,MATCH(1E+306,Sheet1!$B:$B))=50*COLUMN(B15)))</f>
        <v>0</v>
      </c>
      <c r="D28" s="10">
        <f t="array" ref="D28">SUMPRODUCT((IFERROR(MOD(ROUND(MOD(Sheet1!$B$10:INDEX(Sheet1!$B:$B,MATCH(1E+306,Sheet1!$B:$B))-(Sheet1!$O$10:INDEX(Sheet1!$O:$O,MATCH(1E+306,Sheet1!$B:$B)))/50/24,1)*24,0)/24,1),-1)=$A28)*(Sheet1!$O$10:INDEX(Sheet1!$O:$O,MATCH(1E+306,Sheet1!$B:$B))=50*COLUMN(C15)))</f>
        <v>2</v>
      </c>
      <c r="E28" s="10">
        <f t="array" ref="E28">SUMPRODUCT((IFERROR(MOD(ROUND(MOD(Sheet1!$B$10:INDEX(Sheet1!$B:$B,MATCH(1E+306,Sheet1!$B:$B))-(Sheet1!$O$10:INDEX(Sheet1!$O:$O,MATCH(1E+306,Sheet1!$B:$B)))/50/24,1)*24,0)/24,1),-1)=$A28)*(Sheet1!$O$10:INDEX(Sheet1!$O:$O,MATCH(1E+306,Sheet1!$B:$B))=50*COLUMN(D15)))</f>
        <v>0</v>
      </c>
      <c r="F28" s="10">
        <f t="array" ref="F28">SUMPRODUCT((IFERROR(MOD(ROUND(MOD(Sheet1!$B$10:INDEX(Sheet1!$B:$B,MATCH(1E+306,Sheet1!$B:$B))-(Sheet1!$O$10:INDEX(Sheet1!$O:$O,MATCH(1E+306,Sheet1!$B:$B)))/50/24,1)*24,0)/24,1),-1)=$A28)*(Sheet1!$O$10:INDEX(Sheet1!$O:$O,MATCH(1E+306,Sheet1!$B:$B))=50*COLUMN(E15)))</f>
        <v>0</v>
      </c>
      <c r="G28" s="10">
        <f t="array" ref="G28">SUMPRODUCT((IFERROR(MOD(ROUND(MOD(Sheet1!$B$10:INDEX(Sheet1!$B:$B,MATCH(1E+306,Sheet1!$B:$B))-(Sheet1!$O$10:INDEX(Sheet1!$O:$O,MATCH(1E+306,Sheet1!$B:$B)))/50/24,1)*24,0)/24,1),-1)=$A28)*(Sheet1!$O$10:INDEX(Sheet1!$O:$O,MATCH(1E+306,Sheet1!$B:$B))&gt;250))</f>
        <v>0</v>
      </c>
    </row>
    <row r="29" spans="1:7">
      <c r="A29" s="9">
        <v>0.625</v>
      </c>
      <c r="B29" s="10">
        <f t="array" ref="B29">SUMPRODUCT((IFERROR(MOD(ROUND(MOD(Sheet1!$B$10:INDEX(Sheet1!$B:$B,MATCH(1E+306,Sheet1!$B:$B))-(Sheet1!$O$10:INDEX(Sheet1!$O:$O,MATCH(1E+306,Sheet1!$B:$B)))/50/24,1)*24,0)/24,1),-1)=$A29)*(Sheet1!$O$10:INDEX(Sheet1!$O:$O,MATCH(1E+306,Sheet1!$B:$B))=50*COLUMN(A16)))</f>
        <v>8</v>
      </c>
      <c r="C29" s="10">
        <f t="array" ref="C29">SUMPRODUCT((IFERROR(MOD(ROUND(MOD(Sheet1!$B$10:INDEX(Sheet1!$B:$B,MATCH(1E+306,Sheet1!$B:$B))-(Sheet1!$O$10:INDEX(Sheet1!$O:$O,MATCH(1E+306,Sheet1!$B:$B)))/50/24,1)*24,0)/24,1),-1)=$A29)*(Sheet1!$O$10:INDEX(Sheet1!$O:$O,MATCH(1E+306,Sheet1!$B:$B))=50*COLUMN(B16)))</f>
        <v>3</v>
      </c>
      <c r="D29" s="10">
        <f t="array" ref="D29">SUMPRODUCT((IFERROR(MOD(ROUND(MOD(Sheet1!$B$10:INDEX(Sheet1!$B:$B,MATCH(1E+306,Sheet1!$B:$B))-(Sheet1!$O$10:INDEX(Sheet1!$O:$O,MATCH(1E+306,Sheet1!$B:$B)))/50/24,1)*24,0)/24,1),-1)=$A29)*(Sheet1!$O$10:INDEX(Sheet1!$O:$O,MATCH(1E+306,Sheet1!$B:$B))=50*COLUMN(C16)))</f>
        <v>1</v>
      </c>
      <c r="E29" s="10">
        <f t="array" ref="E29">SUMPRODUCT((IFERROR(MOD(ROUND(MOD(Sheet1!$B$10:INDEX(Sheet1!$B:$B,MATCH(1E+306,Sheet1!$B:$B))-(Sheet1!$O$10:INDEX(Sheet1!$O:$O,MATCH(1E+306,Sheet1!$B:$B)))/50/24,1)*24,0)/24,1),-1)=$A29)*(Sheet1!$O$10:INDEX(Sheet1!$O:$O,MATCH(1E+306,Sheet1!$B:$B))=50*COLUMN(D16)))</f>
        <v>1</v>
      </c>
      <c r="F29" s="10">
        <f t="array" ref="F29">SUMPRODUCT((IFERROR(MOD(ROUND(MOD(Sheet1!$B$10:INDEX(Sheet1!$B:$B,MATCH(1E+306,Sheet1!$B:$B))-(Sheet1!$O$10:INDEX(Sheet1!$O:$O,MATCH(1E+306,Sheet1!$B:$B)))/50/24,1)*24,0)/24,1),-1)=$A29)*(Sheet1!$O$10:INDEX(Sheet1!$O:$O,MATCH(1E+306,Sheet1!$B:$B))=50*COLUMN(E16)))</f>
        <v>0</v>
      </c>
      <c r="G29" s="10">
        <f t="array" ref="G29">SUMPRODUCT((IFERROR(MOD(ROUND(MOD(Sheet1!$B$10:INDEX(Sheet1!$B:$B,MATCH(1E+306,Sheet1!$B:$B))-(Sheet1!$O$10:INDEX(Sheet1!$O:$O,MATCH(1E+306,Sheet1!$B:$B)))/50/24,1)*24,0)/24,1),-1)=$A29)*(Sheet1!$O$10:INDEX(Sheet1!$O:$O,MATCH(1E+306,Sheet1!$B:$B))&gt;250))</f>
        <v>0</v>
      </c>
    </row>
    <row r="30" spans="1:7">
      <c r="A30" s="9">
        <v>0.66666666666666696</v>
      </c>
      <c r="B30" s="10">
        <f t="array" ref="B30">SUMPRODUCT((IFERROR(MOD(ROUND(MOD(Sheet1!$B$10:INDEX(Sheet1!$B:$B,MATCH(1E+306,Sheet1!$B:$B))-(Sheet1!$O$10:INDEX(Sheet1!$O:$O,MATCH(1E+306,Sheet1!$B:$B)))/50/24,1)*24,0)/24,1),-1)=$A30)*(Sheet1!$O$10:INDEX(Sheet1!$O:$O,MATCH(1E+306,Sheet1!$B:$B))=50*COLUMN(A17)))</f>
        <v>10</v>
      </c>
      <c r="C30" s="10">
        <f t="array" ref="C30">SUMPRODUCT((IFERROR(MOD(ROUND(MOD(Sheet1!$B$10:INDEX(Sheet1!$B:$B,MATCH(1E+306,Sheet1!$B:$B))-(Sheet1!$O$10:INDEX(Sheet1!$O:$O,MATCH(1E+306,Sheet1!$B:$B)))/50/24,1)*24,0)/24,1),-1)=$A30)*(Sheet1!$O$10:INDEX(Sheet1!$O:$O,MATCH(1E+306,Sheet1!$B:$B))=50*COLUMN(B17)))</f>
        <v>3</v>
      </c>
      <c r="D30" s="10">
        <f t="array" ref="D30">SUMPRODUCT((IFERROR(MOD(ROUND(MOD(Sheet1!$B$10:INDEX(Sheet1!$B:$B,MATCH(1E+306,Sheet1!$B:$B))-(Sheet1!$O$10:INDEX(Sheet1!$O:$O,MATCH(1E+306,Sheet1!$B:$B)))/50/24,1)*24,0)/24,1),-1)=$A30)*(Sheet1!$O$10:INDEX(Sheet1!$O:$O,MATCH(1E+306,Sheet1!$B:$B))=50*COLUMN(C17)))</f>
        <v>2</v>
      </c>
      <c r="E30" s="10">
        <f t="array" ref="E30">SUMPRODUCT((IFERROR(MOD(ROUND(MOD(Sheet1!$B$10:INDEX(Sheet1!$B:$B,MATCH(1E+306,Sheet1!$B:$B))-(Sheet1!$O$10:INDEX(Sheet1!$O:$O,MATCH(1E+306,Sheet1!$B:$B)))/50/24,1)*24,0)/24,1),-1)=$A30)*(Sheet1!$O$10:INDEX(Sheet1!$O:$O,MATCH(1E+306,Sheet1!$B:$B))=50*COLUMN(D17)))</f>
        <v>0</v>
      </c>
      <c r="F30" s="10">
        <f t="array" ref="F30">SUMPRODUCT((IFERROR(MOD(ROUND(MOD(Sheet1!$B$10:INDEX(Sheet1!$B:$B,MATCH(1E+306,Sheet1!$B:$B))-(Sheet1!$O$10:INDEX(Sheet1!$O:$O,MATCH(1E+306,Sheet1!$B:$B)))/50/24,1)*24,0)/24,1),-1)=$A30)*(Sheet1!$O$10:INDEX(Sheet1!$O:$O,MATCH(1E+306,Sheet1!$B:$B))=50*COLUMN(E17)))</f>
        <v>0</v>
      </c>
      <c r="G30" s="10">
        <f t="array" ref="G30">SUMPRODUCT((IFERROR(MOD(ROUND(MOD(Sheet1!$B$10:INDEX(Sheet1!$B:$B,MATCH(1E+306,Sheet1!$B:$B))-(Sheet1!$O$10:INDEX(Sheet1!$O:$O,MATCH(1E+306,Sheet1!$B:$B)))/50/24,1)*24,0)/24,1),-1)=$A30)*(Sheet1!$O$10:INDEX(Sheet1!$O:$O,MATCH(1E+306,Sheet1!$B:$B))&gt;250))</f>
        <v>0</v>
      </c>
    </row>
    <row r="31" spans="1:7">
      <c r="A31" s="9">
        <v>0.70833333333333304</v>
      </c>
      <c r="B31" s="10">
        <f t="array" ref="B31">SUMPRODUCT((IFERROR(MOD(ROUND(MOD(Sheet1!$B$10:INDEX(Sheet1!$B:$B,MATCH(1E+306,Sheet1!$B:$B))-(Sheet1!$O$10:INDEX(Sheet1!$O:$O,MATCH(1E+306,Sheet1!$B:$B)))/50/24,1)*24,0)/24,1),-1)=$A31)*(Sheet1!$O$10:INDEX(Sheet1!$O:$O,MATCH(1E+306,Sheet1!$B:$B))=50*COLUMN(A18)))</f>
        <v>9</v>
      </c>
      <c r="C31" s="10">
        <f t="array" ref="C31">SUMPRODUCT((IFERROR(MOD(ROUND(MOD(Sheet1!$B$10:INDEX(Sheet1!$B:$B,MATCH(1E+306,Sheet1!$B:$B))-(Sheet1!$O$10:INDEX(Sheet1!$O:$O,MATCH(1E+306,Sheet1!$B:$B)))/50/24,1)*24,0)/24,1),-1)=$A31)*(Sheet1!$O$10:INDEX(Sheet1!$O:$O,MATCH(1E+306,Sheet1!$B:$B))=50*COLUMN(B18)))</f>
        <v>2</v>
      </c>
      <c r="D31" s="10">
        <f t="array" ref="D31">SUMPRODUCT((IFERROR(MOD(ROUND(MOD(Sheet1!$B$10:INDEX(Sheet1!$B:$B,MATCH(1E+306,Sheet1!$B:$B))-(Sheet1!$O$10:INDEX(Sheet1!$O:$O,MATCH(1E+306,Sheet1!$B:$B)))/50/24,1)*24,0)/24,1),-1)=$A31)*(Sheet1!$O$10:INDEX(Sheet1!$O:$O,MATCH(1E+306,Sheet1!$B:$B))=50*COLUMN(C18)))</f>
        <v>0</v>
      </c>
      <c r="E31" s="10">
        <f t="array" ref="E31">SUMPRODUCT((IFERROR(MOD(ROUND(MOD(Sheet1!$B$10:INDEX(Sheet1!$B:$B,MATCH(1E+306,Sheet1!$B:$B))-(Sheet1!$O$10:INDEX(Sheet1!$O:$O,MATCH(1E+306,Sheet1!$B:$B)))/50/24,1)*24,0)/24,1),-1)=$A31)*(Sheet1!$O$10:INDEX(Sheet1!$O:$O,MATCH(1E+306,Sheet1!$B:$B))=50*COLUMN(D18)))</f>
        <v>0</v>
      </c>
      <c r="F31" s="10">
        <f t="array" ref="F31">SUMPRODUCT((IFERROR(MOD(ROUND(MOD(Sheet1!$B$10:INDEX(Sheet1!$B:$B,MATCH(1E+306,Sheet1!$B:$B))-(Sheet1!$O$10:INDEX(Sheet1!$O:$O,MATCH(1E+306,Sheet1!$B:$B)))/50/24,1)*24,0)/24,1),-1)=$A31)*(Sheet1!$O$10:INDEX(Sheet1!$O:$O,MATCH(1E+306,Sheet1!$B:$B))=50*COLUMN(E18)))</f>
        <v>0</v>
      </c>
      <c r="G31" s="10">
        <f t="array" ref="G31">SUMPRODUCT((IFERROR(MOD(ROUND(MOD(Sheet1!$B$10:INDEX(Sheet1!$B:$B,MATCH(1E+306,Sheet1!$B:$B))-(Sheet1!$O$10:INDEX(Sheet1!$O:$O,MATCH(1E+306,Sheet1!$B:$B)))/50/24,1)*24,0)/24,1),-1)=$A31)*(Sheet1!$O$10:INDEX(Sheet1!$O:$O,MATCH(1E+306,Sheet1!$B:$B))&gt;250))</f>
        <v>0</v>
      </c>
    </row>
    <row r="32" spans="1:7">
      <c r="A32" s="9">
        <v>0.75</v>
      </c>
      <c r="B32" s="10">
        <f t="array" ref="B32">SUMPRODUCT((IFERROR(MOD(ROUND(MOD(Sheet1!$B$10:INDEX(Sheet1!$B:$B,MATCH(1E+306,Sheet1!$B:$B))-(Sheet1!$O$10:INDEX(Sheet1!$O:$O,MATCH(1E+306,Sheet1!$B:$B)))/50/24,1)*24,0)/24,1),-1)=$A32)*(Sheet1!$O$10:INDEX(Sheet1!$O:$O,MATCH(1E+306,Sheet1!$B:$B))=50*COLUMN(A19)))</f>
        <v>1</v>
      </c>
      <c r="C32" s="10">
        <f t="array" ref="C32">SUMPRODUCT((IFERROR(MOD(ROUND(MOD(Sheet1!$B$10:INDEX(Sheet1!$B:$B,MATCH(1E+306,Sheet1!$B:$B))-(Sheet1!$O$10:INDEX(Sheet1!$O:$O,MATCH(1E+306,Sheet1!$B:$B)))/50/24,1)*24,0)/24,1),-1)=$A32)*(Sheet1!$O$10:INDEX(Sheet1!$O:$O,MATCH(1E+306,Sheet1!$B:$B))=50*COLUMN(B19)))</f>
        <v>1</v>
      </c>
      <c r="D32" s="10">
        <f t="array" ref="D32">SUMPRODUCT((IFERROR(MOD(ROUND(MOD(Sheet1!$B$10:INDEX(Sheet1!$B:$B,MATCH(1E+306,Sheet1!$B:$B))-(Sheet1!$O$10:INDEX(Sheet1!$O:$O,MATCH(1E+306,Sheet1!$B:$B)))/50/24,1)*24,0)/24,1),-1)=$A32)*(Sheet1!$O$10:INDEX(Sheet1!$O:$O,MATCH(1E+306,Sheet1!$B:$B))=50*COLUMN(C19)))</f>
        <v>4</v>
      </c>
      <c r="E32" s="10">
        <f t="array" ref="E32">SUMPRODUCT((IFERROR(MOD(ROUND(MOD(Sheet1!$B$10:INDEX(Sheet1!$B:$B,MATCH(1E+306,Sheet1!$B:$B))-(Sheet1!$O$10:INDEX(Sheet1!$O:$O,MATCH(1E+306,Sheet1!$B:$B)))/50/24,1)*24,0)/24,1),-1)=$A32)*(Sheet1!$O$10:INDEX(Sheet1!$O:$O,MATCH(1E+306,Sheet1!$B:$B))=50*COLUMN(D19)))</f>
        <v>0</v>
      </c>
      <c r="F32" s="10">
        <f t="array" ref="F32">SUMPRODUCT((IFERROR(MOD(ROUND(MOD(Sheet1!$B$10:INDEX(Sheet1!$B:$B,MATCH(1E+306,Sheet1!$B:$B))-(Sheet1!$O$10:INDEX(Sheet1!$O:$O,MATCH(1E+306,Sheet1!$B:$B)))/50/24,1)*24,0)/24,1),-1)=$A32)*(Sheet1!$O$10:INDEX(Sheet1!$O:$O,MATCH(1E+306,Sheet1!$B:$B))=50*COLUMN(E19)))</f>
        <v>0</v>
      </c>
      <c r="G32" s="10">
        <f t="array" ref="G32">SUMPRODUCT((IFERROR(MOD(ROUND(MOD(Sheet1!$B$10:INDEX(Sheet1!$B:$B,MATCH(1E+306,Sheet1!$B:$B))-(Sheet1!$O$10:INDEX(Sheet1!$O:$O,MATCH(1E+306,Sheet1!$B:$B)))/50/24,1)*24,0)/24,1),-1)=$A32)*(Sheet1!$O$10:INDEX(Sheet1!$O:$O,MATCH(1E+306,Sheet1!$B:$B))&gt;250))</f>
        <v>0</v>
      </c>
    </row>
    <row r="33" spans="1:12">
      <c r="A33" s="9">
        <v>0.79166666666666696</v>
      </c>
      <c r="B33" s="10">
        <f t="array" ref="B33">SUMPRODUCT((IFERROR(MOD(ROUND(MOD(Sheet1!$B$10:INDEX(Sheet1!$B:$B,MATCH(1E+306,Sheet1!$B:$B))-(Sheet1!$O$10:INDEX(Sheet1!$O:$O,MATCH(1E+306,Sheet1!$B:$B)))/50/24,1)*24,0)/24,1),-1)=$A33)*(Sheet1!$O$10:INDEX(Sheet1!$O:$O,MATCH(1E+306,Sheet1!$B:$B))=50*COLUMN(A20)))</f>
        <v>7</v>
      </c>
      <c r="C33" s="10">
        <f t="array" ref="C33">SUMPRODUCT((IFERROR(MOD(ROUND(MOD(Sheet1!$B$10:INDEX(Sheet1!$B:$B,MATCH(1E+306,Sheet1!$B:$B))-(Sheet1!$O$10:INDEX(Sheet1!$O:$O,MATCH(1E+306,Sheet1!$B:$B)))/50/24,1)*24,0)/24,1),-1)=$A33)*(Sheet1!$O$10:INDEX(Sheet1!$O:$O,MATCH(1E+306,Sheet1!$B:$B))=50*COLUMN(B20)))</f>
        <v>2</v>
      </c>
      <c r="D33" s="10">
        <f t="array" ref="D33">SUMPRODUCT((IFERROR(MOD(ROUND(MOD(Sheet1!$B$10:INDEX(Sheet1!$B:$B,MATCH(1E+306,Sheet1!$B:$B))-(Sheet1!$O$10:INDEX(Sheet1!$O:$O,MATCH(1E+306,Sheet1!$B:$B)))/50/24,1)*24,0)/24,1),-1)=$A33)*(Sheet1!$O$10:INDEX(Sheet1!$O:$O,MATCH(1E+306,Sheet1!$B:$B))=50*COLUMN(C20)))</f>
        <v>1</v>
      </c>
      <c r="E33" s="10">
        <f t="array" ref="E33">SUMPRODUCT((IFERROR(MOD(ROUND(MOD(Sheet1!$B$10:INDEX(Sheet1!$B:$B,MATCH(1E+306,Sheet1!$B:$B))-(Sheet1!$O$10:INDEX(Sheet1!$O:$O,MATCH(1E+306,Sheet1!$B:$B)))/50/24,1)*24,0)/24,1),-1)=$A33)*(Sheet1!$O$10:INDEX(Sheet1!$O:$O,MATCH(1E+306,Sheet1!$B:$B))=50*COLUMN(D20)))</f>
        <v>0</v>
      </c>
      <c r="F33" s="10">
        <f t="array" ref="F33">SUMPRODUCT((IFERROR(MOD(ROUND(MOD(Sheet1!$B$10:INDEX(Sheet1!$B:$B,MATCH(1E+306,Sheet1!$B:$B))-(Sheet1!$O$10:INDEX(Sheet1!$O:$O,MATCH(1E+306,Sheet1!$B:$B)))/50/24,1)*24,0)/24,1),-1)=$A33)*(Sheet1!$O$10:INDEX(Sheet1!$O:$O,MATCH(1E+306,Sheet1!$B:$B))=50*COLUMN(E20)))</f>
        <v>0</v>
      </c>
      <c r="G33" s="10">
        <f t="array" ref="G33">SUMPRODUCT((IFERROR(MOD(ROUND(MOD(Sheet1!$B$10:INDEX(Sheet1!$B:$B,MATCH(1E+306,Sheet1!$B:$B))-(Sheet1!$O$10:INDEX(Sheet1!$O:$O,MATCH(1E+306,Sheet1!$B:$B)))/50/24,1)*24,0)/24,1),-1)=$A33)*(Sheet1!$O$10:INDEX(Sheet1!$O:$O,MATCH(1E+306,Sheet1!$B:$B))&gt;250))</f>
        <v>0</v>
      </c>
    </row>
    <row r="34" spans="1:12">
      <c r="A34" s="9">
        <v>0.83333333333333304</v>
      </c>
      <c r="B34" s="10">
        <f t="array" ref="B34">SUMPRODUCT((IFERROR(MOD(ROUND(MOD(Sheet1!$B$10:INDEX(Sheet1!$B:$B,MATCH(1E+306,Sheet1!$B:$B))-(Sheet1!$O$10:INDEX(Sheet1!$O:$O,MATCH(1E+306,Sheet1!$B:$B)))/50/24,1)*24,0)/24,1),-1)=$A34)*(Sheet1!$O$10:INDEX(Sheet1!$O:$O,MATCH(1E+306,Sheet1!$B:$B))=50*COLUMN(A21)))</f>
        <v>6</v>
      </c>
      <c r="C34" s="10">
        <f t="array" ref="C34">SUMPRODUCT((IFERROR(MOD(ROUND(MOD(Sheet1!$B$10:INDEX(Sheet1!$B:$B,MATCH(1E+306,Sheet1!$B:$B))-(Sheet1!$O$10:INDEX(Sheet1!$O:$O,MATCH(1E+306,Sheet1!$B:$B)))/50/24,1)*24,0)/24,1),-1)=$A34)*(Sheet1!$O$10:INDEX(Sheet1!$O:$O,MATCH(1E+306,Sheet1!$B:$B))=50*COLUMN(B21)))</f>
        <v>0</v>
      </c>
      <c r="D34" s="10">
        <f t="array" ref="D34">SUMPRODUCT((IFERROR(MOD(ROUND(MOD(Sheet1!$B$10:INDEX(Sheet1!$B:$B,MATCH(1E+306,Sheet1!$B:$B))-(Sheet1!$O$10:INDEX(Sheet1!$O:$O,MATCH(1E+306,Sheet1!$B:$B)))/50/24,1)*24,0)/24,1),-1)=$A34)*(Sheet1!$O$10:INDEX(Sheet1!$O:$O,MATCH(1E+306,Sheet1!$B:$B))=50*COLUMN(C21)))</f>
        <v>1</v>
      </c>
      <c r="E34" s="10">
        <f t="array" ref="E34">SUMPRODUCT((IFERROR(MOD(ROUND(MOD(Sheet1!$B$10:INDEX(Sheet1!$B:$B,MATCH(1E+306,Sheet1!$B:$B))-(Sheet1!$O$10:INDEX(Sheet1!$O:$O,MATCH(1E+306,Sheet1!$B:$B)))/50/24,1)*24,0)/24,1),-1)=$A34)*(Sheet1!$O$10:INDEX(Sheet1!$O:$O,MATCH(1E+306,Sheet1!$B:$B))=50*COLUMN(D21)))</f>
        <v>0</v>
      </c>
      <c r="F34" s="10">
        <f t="array" ref="F34">SUMPRODUCT((IFERROR(MOD(ROUND(MOD(Sheet1!$B$10:INDEX(Sheet1!$B:$B,MATCH(1E+306,Sheet1!$B:$B))-(Sheet1!$O$10:INDEX(Sheet1!$O:$O,MATCH(1E+306,Sheet1!$B:$B)))/50/24,1)*24,0)/24,1),-1)=$A34)*(Sheet1!$O$10:INDEX(Sheet1!$O:$O,MATCH(1E+306,Sheet1!$B:$B))=50*COLUMN(E21)))</f>
        <v>0</v>
      </c>
      <c r="G34" s="10">
        <f t="array" ref="G34">SUMPRODUCT((IFERROR(MOD(ROUND(MOD(Sheet1!$B$10:INDEX(Sheet1!$B:$B,MATCH(1E+306,Sheet1!$B:$B))-(Sheet1!$O$10:INDEX(Sheet1!$O:$O,MATCH(1E+306,Sheet1!$B:$B)))/50/24,1)*24,0)/24,1),-1)=$A34)*(Sheet1!$O$10:INDEX(Sheet1!$O:$O,MATCH(1E+306,Sheet1!$B:$B))&gt;250))</f>
        <v>0</v>
      </c>
    </row>
    <row r="35" spans="1:12">
      <c r="A35" s="9">
        <v>0.875</v>
      </c>
      <c r="B35" s="10">
        <f t="array" ref="B35">SUMPRODUCT((IFERROR(MOD(ROUND(MOD(Sheet1!$B$10:INDEX(Sheet1!$B:$B,MATCH(1E+306,Sheet1!$B:$B))-(Sheet1!$O$10:INDEX(Sheet1!$O:$O,MATCH(1E+306,Sheet1!$B:$B)))/50/24,1)*24,0)/24,1),-1)=$A35)*(Sheet1!$O$10:INDEX(Sheet1!$O:$O,MATCH(1E+306,Sheet1!$B:$B))=50*COLUMN(A22)))</f>
        <v>5</v>
      </c>
      <c r="C35" s="10">
        <f t="array" ref="C35">SUMPRODUCT((IFERROR(MOD(ROUND(MOD(Sheet1!$B$10:INDEX(Sheet1!$B:$B,MATCH(1E+306,Sheet1!$B:$B))-(Sheet1!$O$10:INDEX(Sheet1!$O:$O,MATCH(1E+306,Sheet1!$B:$B)))/50/24,1)*24,0)/24,1),-1)=$A35)*(Sheet1!$O$10:INDEX(Sheet1!$O:$O,MATCH(1E+306,Sheet1!$B:$B))=50*COLUMN(B22)))</f>
        <v>2</v>
      </c>
      <c r="D35" s="10">
        <f t="array" ref="D35">SUMPRODUCT((IFERROR(MOD(ROUND(MOD(Sheet1!$B$10:INDEX(Sheet1!$B:$B,MATCH(1E+306,Sheet1!$B:$B))-(Sheet1!$O$10:INDEX(Sheet1!$O:$O,MATCH(1E+306,Sheet1!$B:$B)))/50/24,1)*24,0)/24,1),-1)=$A35)*(Sheet1!$O$10:INDEX(Sheet1!$O:$O,MATCH(1E+306,Sheet1!$B:$B))=50*COLUMN(C22)))</f>
        <v>0</v>
      </c>
      <c r="E35" s="10">
        <f t="array" ref="E35">SUMPRODUCT((IFERROR(MOD(ROUND(MOD(Sheet1!$B$10:INDEX(Sheet1!$B:$B,MATCH(1E+306,Sheet1!$B:$B))-(Sheet1!$O$10:INDEX(Sheet1!$O:$O,MATCH(1E+306,Sheet1!$B:$B)))/50/24,1)*24,0)/24,1),-1)=$A35)*(Sheet1!$O$10:INDEX(Sheet1!$O:$O,MATCH(1E+306,Sheet1!$B:$B))=50*COLUMN(D22)))</f>
        <v>0</v>
      </c>
      <c r="F35" s="10">
        <f t="array" ref="F35">SUMPRODUCT((IFERROR(MOD(ROUND(MOD(Sheet1!$B$10:INDEX(Sheet1!$B:$B,MATCH(1E+306,Sheet1!$B:$B))-(Sheet1!$O$10:INDEX(Sheet1!$O:$O,MATCH(1E+306,Sheet1!$B:$B)))/50/24,1)*24,0)/24,1),-1)=$A35)*(Sheet1!$O$10:INDEX(Sheet1!$O:$O,MATCH(1E+306,Sheet1!$B:$B))=50*COLUMN(E22)))</f>
        <v>0</v>
      </c>
      <c r="G35" s="10">
        <f t="array" ref="G35">SUMPRODUCT((IFERROR(MOD(ROUND(MOD(Sheet1!$B$10:INDEX(Sheet1!$B:$B,MATCH(1E+306,Sheet1!$B:$B))-(Sheet1!$O$10:INDEX(Sheet1!$O:$O,MATCH(1E+306,Sheet1!$B:$B)))/50/24,1)*24,0)/24,1),-1)=$A35)*(Sheet1!$O$10:INDEX(Sheet1!$O:$O,MATCH(1E+306,Sheet1!$B:$B))&gt;250))</f>
        <v>0</v>
      </c>
    </row>
    <row r="36" spans="1:12">
      <c r="A36" s="9">
        <v>0.91666666666666696</v>
      </c>
      <c r="B36" s="10">
        <f t="array" ref="B36">SUMPRODUCT((IFERROR(MOD(ROUND(MOD(Sheet1!$B$10:INDEX(Sheet1!$B:$B,MATCH(1E+306,Sheet1!$B:$B))-(Sheet1!$O$10:INDEX(Sheet1!$O:$O,MATCH(1E+306,Sheet1!$B:$B)))/50/24,1)*24,0)/24,1),-1)=$A36)*(Sheet1!$O$10:INDEX(Sheet1!$O:$O,MATCH(1E+306,Sheet1!$B:$B))=50*COLUMN(A23)))</f>
        <v>1</v>
      </c>
      <c r="C36" s="10">
        <f t="array" ref="C36">SUMPRODUCT((IFERROR(MOD(ROUND(MOD(Sheet1!$B$10:INDEX(Sheet1!$B:$B,MATCH(1E+306,Sheet1!$B:$B))-(Sheet1!$O$10:INDEX(Sheet1!$O:$O,MATCH(1E+306,Sheet1!$B:$B)))/50/24,1)*24,0)/24,1),-1)=$A36)*(Sheet1!$O$10:INDEX(Sheet1!$O:$O,MATCH(1E+306,Sheet1!$B:$B))=50*COLUMN(B23)))</f>
        <v>0</v>
      </c>
      <c r="D36" s="10">
        <f t="array" ref="D36">SUMPRODUCT((IFERROR(MOD(ROUND(MOD(Sheet1!$B$10:INDEX(Sheet1!$B:$B,MATCH(1E+306,Sheet1!$B:$B))-(Sheet1!$O$10:INDEX(Sheet1!$O:$O,MATCH(1E+306,Sheet1!$B:$B)))/50/24,1)*24,0)/24,1),-1)=$A36)*(Sheet1!$O$10:INDEX(Sheet1!$O:$O,MATCH(1E+306,Sheet1!$B:$B))=50*COLUMN(C23)))</f>
        <v>2</v>
      </c>
      <c r="E36" s="10">
        <f t="array" ref="E36">SUMPRODUCT((IFERROR(MOD(ROUND(MOD(Sheet1!$B$10:INDEX(Sheet1!$B:$B,MATCH(1E+306,Sheet1!$B:$B))-(Sheet1!$O$10:INDEX(Sheet1!$O:$O,MATCH(1E+306,Sheet1!$B:$B)))/50/24,1)*24,0)/24,1),-1)=$A36)*(Sheet1!$O$10:INDEX(Sheet1!$O:$O,MATCH(1E+306,Sheet1!$B:$B))=50*COLUMN(D23)))</f>
        <v>0</v>
      </c>
      <c r="F36" s="10">
        <f t="array" ref="F36">SUMPRODUCT((IFERROR(MOD(ROUND(MOD(Sheet1!$B$10:INDEX(Sheet1!$B:$B,MATCH(1E+306,Sheet1!$B:$B))-(Sheet1!$O$10:INDEX(Sheet1!$O:$O,MATCH(1E+306,Sheet1!$B:$B)))/50/24,1)*24,0)/24,1),-1)=$A36)*(Sheet1!$O$10:INDEX(Sheet1!$O:$O,MATCH(1E+306,Sheet1!$B:$B))=50*COLUMN(E23)))</f>
        <v>0</v>
      </c>
      <c r="G36" s="10">
        <f t="array" ref="G36">SUMPRODUCT((IFERROR(MOD(ROUND(MOD(Sheet1!$B$10:INDEX(Sheet1!$B:$B,MATCH(1E+306,Sheet1!$B:$B))-(Sheet1!$O$10:INDEX(Sheet1!$O:$O,MATCH(1E+306,Sheet1!$B:$B)))/50/24,1)*24,0)/24,1),-1)=$A36)*(Sheet1!$O$10:INDEX(Sheet1!$O:$O,MATCH(1E+306,Sheet1!$B:$B))&gt;250))</f>
        <v>0</v>
      </c>
    </row>
    <row r="37" spans="1:12">
      <c r="A37" s="9">
        <v>0.95833333333333304</v>
      </c>
      <c r="B37" s="10">
        <f t="array" ref="B37">SUMPRODUCT((IFERROR(MOD(ROUND(MOD(Sheet1!$B$10:INDEX(Sheet1!$B:$B,MATCH(1E+306,Sheet1!$B:$B))-(Sheet1!$O$10:INDEX(Sheet1!$O:$O,MATCH(1E+306,Sheet1!$B:$B)))/50/24,1)*24,0)/24,1),-1)=$A37)*(Sheet1!$O$10:INDEX(Sheet1!$O:$O,MATCH(1E+306,Sheet1!$B:$B))=50*COLUMN(A24)))</f>
        <v>1</v>
      </c>
      <c r="C37" s="10">
        <f t="array" ref="C37">SUMPRODUCT((IFERROR(MOD(ROUND(MOD(Sheet1!$B$10:INDEX(Sheet1!$B:$B,MATCH(1E+306,Sheet1!$B:$B))-(Sheet1!$O$10:INDEX(Sheet1!$O:$O,MATCH(1E+306,Sheet1!$B:$B)))/50/24,1)*24,0)/24,1),-1)=$A37)*(Sheet1!$O$10:INDEX(Sheet1!$O:$O,MATCH(1E+306,Sheet1!$B:$B))=50*COLUMN(B24)))</f>
        <v>1</v>
      </c>
      <c r="D37" s="10">
        <f t="array" ref="D37">SUMPRODUCT((IFERROR(MOD(ROUND(MOD(Sheet1!$B$10:INDEX(Sheet1!$B:$B,MATCH(1E+306,Sheet1!$B:$B))-(Sheet1!$O$10:INDEX(Sheet1!$O:$O,MATCH(1E+306,Sheet1!$B:$B)))/50/24,1)*24,0)/24,1),-1)=$A37)*(Sheet1!$O$10:INDEX(Sheet1!$O:$O,MATCH(1E+306,Sheet1!$B:$B))=50*COLUMN(C24)))</f>
        <v>0</v>
      </c>
      <c r="E37" s="10">
        <f t="array" ref="E37">SUMPRODUCT((IFERROR(MOD(ROUND(MOD(Sheet1!$B$10:INDEX(Sheet1!$B:$B,MATCH(1E+306,Sheet1!$B:$B))-(Sheet1!$O$10:INDEX(Sheet1!$O:$O,MATCH(1E+306,Sheet1!$B:$B)))/50/24,1)*24,0)/24,1),-1)=$A37)*(Sheet1!$O$10:INDEX(Sheet1!$O:$O,MATCH(1E+306,Sheet1!$B:$B))=50*COLUMN(D24)))</f>
        <v>0</v>
      </c>
      <c r="F37" s="10">
        <f t="array" ref="F37">SUMPRODUCT((IFERROR(MOD(ROUND(MOD(Sheet1!$B$10:INDEX(Sheet1!$B:$B,MATCH(1E+306,Sheet1!$B:$B))-(Sheet1!$O$10:INDEX(Sheet1!$O:$O,MATCH(1E+306,Sheet1!$B:$B)))/50/24,1)*24,0)/24,1),-1)=$A37)*(Sheet1!$O$10:INDEX(Sheet1!$O:$O,MATCH(1E+306,Sheet1!$B:$B))=50*COLUMN(E24)))</f>
        <v>0</v>
      </c>
      <c r="G37" s="10">
        <f t="array" ref="G37">SUMPRODUCT((IFERROR(MOD(ROUND(MOD(Sheet1!$B$10:INDEX(Sheet1!$B:$B,MATCH(1E+306,Sheet1!$B:$B))-(Sheet1!$O$10:INDEX(Sheet1!$O:$O,MATCH(1E+306,Sheet1!$B:$B)))/50/24,1)*24,0)/24,1),-1)=$A37)*(Sheet1!$O$10:INDEX(Sheet1!$O:$O,MATCH(1E+306,Sheet1!$B:$B))&gt;250))</f>
        <v>0</v>
      </c>
    </row>
    <row r="38" spans="1:12">
      <c r="A38" s="6"/>
    </row>
    <row r="46" spans="1:12">
      <c r="L46" s="5"/>
    </row>
  </sheetData>
  <mergeCells count="6">
    <mergeCell ref="F1:H2"/>
    <mergeCell ref="A4:H4"/>
    <mergeCell ref="A9:B9"/>
    <mergeCell ref="C9:D9"/>
    <mergeCell ref="A10:B10"/>
    <mergeCell ref="C10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Elena</cp:lastModifiedBy>
  <cp:lastPrinted>2013-07-20T20:50:51Z</cp:lastPrinted>
  <dcterms:created xsi:type="dcterms:W3CDTF">2013-07-20T18:32:09Z</dcterms:created>
  <dcterms:modified xsi:type="dcterms:W3CDTF">2013-07-25T16:44:19Z</dcterms:modified>
</cp:coreProperties>
</file>