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inaMS\Desktop\"/>
    </mc:Choice>
  </mc:AlternateContent>
  <bookViews>
    <workbookView xWindow="0" yWindow="0" windowWidth="28800" windowHeight="12300" firstSheet="1" activeTab="1"/>
  </bookViews>
  <sheets>
    <sheet name="Выпадающ" sheetId="2" state="hidden" r:id="rId1"/>
    <sheet name="СЗ" sheetId="4" r:id="rId2"/>
    <sheet name="Замечание" sheetId="6" state="hidden" r:id="rId3"/>
    <sheet name="Справочник" sheetId="5" r:id="rId4"/>
  </sheets>
  <externalReferences>
    <externalReference r:id="rId5"/>
  </externalReferences>
  <definedNames>
    <definedName name="_xlnm._FilterDatabase" localSheetId="1" hidden="1">СЗ!$BY$1:$CC$1</definedName>
    <definedName name="_xlnm._FilterDatabase" localSheetId="3" hidden="1">Справочник!$A$1:$E$1</definedName>
    <definedName name="_xlnm.Print_Area" localSheetId="2">Замечание!$A$1:$BX$45</definedName>
    <definedName name="_xlnm.Print_Area" localSheetId="1">СЗ!$A$1:$BX$45</definedName>
    <definedName name="Фамилии">OFFSET([1]Справочник!$A$1,,,COUNTA([1]Справочник!$A:$A))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C2" i="4" l="1"/>
  <c r="AC2" i="4" s="1"/>
  <c r="CB2" i="4"/>
  <c r="AC1" i="4" s="1"/>
  <c r="CA2" i="4"/>
  <c r="AC4" i="4" s="1"/>
  <c r="BY2" i="4"/>
  <c r="AC3" i="4" s="1"/>
  <c r="CB1" i="6" l="1"/>
  <c r="AL2" i="6" s="1"/>
  <c r="BY1" i="6"/>
  <c r="AL3" i="6" s="1"/>
  <c r="CA1" i="6"/>
  <c r="AL1" i="6" s="1"/>
  <c r="E44" i="6"/>
  <c r="BY25" i="6"/>
  <c r="AZ8" i="6" s="1"/>
  <c r="M20" i="6"/>
  <c r="AL4" i="6"/>
  <c r="M20" i="4" l="1"/>
  <c r="BY25" i="4" l="1"/>
  <c r="AZ8" i="4" s="1"/>
  <c r="E44" i="4" l="1"/>
</calcChain>
</file>

<file path=xl/sharedStrings.xml><?xml version="1.0" encoding="utf-8"?>
<sst xmlns="http://schemas.openxmlformats.org/spreadsheetml/2006/main" count="111" uniqueCount="76">
  <si>
    <t>г.</t>
  </si>
  <si>
    <t>1.</t>
  </si>
  <si>
    <t>2.</t>
  </si>
  <si>
    <t>л.</t>
  </si>
  <si>
    <t>Исп. Сибирова Маргарита</t>
  </si>
  <si>
    <t>доб. (26-41)</t>
  </si>
  <si>
    <t>Исп. Грищенко Нина</t>
  </si>
  <si>
    <t>доб. (23-42)</t>
  </si>
  <si>
    <t xml:space="preserve">Руководителю службы №460 </t>
  </si>
  <si>
    <t>Копия: отдел №465</t>
  </si>
  <si>
    <t>Копия: отдел №318</t>
  </si>
  <si>
    <t xml:space="preserve">Руководителю отдела №53 </t>
  </si>
  <si>
    <t>Копия: отдел №53</t>
  </si>
  <si>
    <t>Начальнику комплекса №508</t>
  </si>
  <si>
    <t>Копия: отдел №526</t>
  </si>
  <si>
    <t xml:space="preserve">» </t>
  </si>
  <si>
    <t xml:space="preserve">В ответ на с/з № 378-2/  </t>
  </si>
  <si>
    <t xml:space="preserve">от « </t>
  </si>
  <si>
    <t>Приложение:</t>
  </si>
  <si>
    <t>Пакет документов</t>
  </si>
  <si>
    <t>Начальнику отдела №318</t>
  </si>
  <si>
    <t>Начальнику отдела №315</t>
  </si>
  <si>
    <t>Копия: отдел №315</t>
  </si>
  <si>
    <t xml:space="preserve">     Дату на Решении НМЦ и Обосновании к нему необходимо проставить в соответствии с датой подписания Утверждающим.</t>
  </si>
  <si>
    <t xml:space="preserve">       В ответ на с/з № , направляю для дальнейшего оформления Решение о НМЦ № </t>
  </si>
  <si>
    <t>Копия: отдел №501</t>
  </si>
  <si>
    <t>Начальнику сектора отдела №501</t>
  </si>
  <si>
    <t xml:space="preserve">     После устранения замечания прошу вернуть пакет документов через служебную записку в отд. 378</t>
  </si>
  <si>
    <t xml:space="preserve">       В ответ на с/з № , на основании заключения подр. 375, направляю Решение о НМЦ № без оформления.</t>
  </si>
  <si>
    <t>Начальник сектора отдела 378                                             И.С. Иванова</t>
  </si>
  <si>
    <t>Начальник  отдела 378                                                            В.С.Иванов</t>
  </si>
  <si>
    <t>Е.А. Дьянова</t>
  </si>
  <si>
    <t>О.В. Верховец</t>
  </si>
  <si>
    <t>Ю.М. Вишнецу</t>
  </si>
  <si>
    <t>Е.Н. Зябликовой</t>
  </si>
  <si>
    <t>Д.В. Модееву</t>
  </si>
  <si>
    <t>Е.А. Рязовскому</t>
  </si>
  <si>
    <t>И.В. Мишиной</t>
  </si>
  <si>
    <t>Я.А. Дяеву</t>
  </si>
  <si>
    <t>О.В. Болотному</t>
  </si>
  <si>
    <t>П.В. Иванову</t>
  </si>
  <si>
    <t>Е.В. Савченко</t>
  </si>
  <si>
    <t>А.С. Гачевой</t>
  </si>
  <si>
    <t>А.И. Мурову</t>
  </si>
  <si>
    <t>Е.А. Дьяновой</t>
  </si>
  <si>
    <t>Я.П. Ивановой</t>
  </si>
  <si>
    <t>Е.В. Спуновой</t>
  </si>
  <si>
    <t>М.А. Барыжину</t>
  </si>
  <si>
    <t>И.И. Бочаеву</t>
  </si>
  <si>
    <t>Ивановой</t>
  </si>
  <si>
    <t>Дьяновой</t>
  </si>
  <si>
    <t>Верховец</t>
  </si>
  <si>
    <t>Вишнецу</t>
  </si>
  <si>
    <t>Зябликовой</t>
  </si>
  <si>
    <t>Рязовскому</t>
  </si>
  <si>
    <t>Мишиной</t>
  </si>
  <si>
    <t>Дяеву</t>
  </si>
  <si>
    <t>Спуновой</t>
  </si>
  <si>
    <t>Заместителю начальника отдела № 318</t>
  </si>
  <si>
    <t>П.Я. Марову</t>
  </si>
  <si>
    <t>И.о. Начальника отдела №317</t>
  </si>
  <si>
    <t>Г.И. Семенову</t>
  </si>
  <si>
    <t>ФИО нач.</t>
  </si>
  <si>
    <t>Копия</t>
  </si>
  <si>
    <t xml:space="preserve">Фамилия исп. </t>
  </si>
  <si>
    <t>ФИО исп.</t>
  </si>
  <si>
    <t>О.Я. Велесовой</t>
  </si>
  <si>
    <t>Заместителю начальника отдела №318</t>
  </si>
  <si>
    <t>Начальники</t>
  </si>
  <si>
    <t>Вот эту строку хотелось бы иметь возможность менять в зависимости от подписанта подразделения</t>
  </si>
  <si>
    <t>Тут выбираю из списка и подтягиваются строки из справочника. Но в справочнике 3 деева с разными подписантами а при выборе из выпадающего списка ничего не меняется.</t>
  </si>
  <si>
    <t>исполнитель</t>
  </si>
  <si>
    <t>ФИО исп</t>
  </si>
  <si>
    <t>Начальник</t>
  </si>
  <si>
    <t>ФИО начальника</t>
  </si>
  <si>
    <t>Модееву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</si>
</sst>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Font="1" applyAlignment="1"/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0" fontId="1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0" fillId="2" borderId="0" xfId="0" applyFill="1" applyAlignment="1">
      <alignment horizontal="right"/>
    </xf>
    <xf numFmtId="164" fontId="1" fillId="0" borderId="0" xfId="0" applyNumberFormat="1" applyFont="1" applyAlignment="1"/>
    <xf numFmtId="14" fontId="3" fillId="0" borderId="0" xfId="0" applyNumberFormat="1" applyFont="1" applyAlignment="1"/>
    <xf numFmtId="0" fontId="1" fillId="0" borderId="0" xfId="0" applyFont="1" applyAlignment="1">
      <alignment horizontal="left"/>
    </xf>
    <xf numFmtId="0" fontId="1" fillId="0" borderId="0" xfId="0" applyNumberFormat="1" applyFont="1" applyAlignment="1"/>
    <xf numFmtId="0" fontId="1" fillId="0" borderId="0" xfId="0" applyFont="1" applyBorder="1" applyAlignment="1"/>
    <xf numFmtId="0" fontId="7" fillId="0" borderId="0" xfId="0" applyFont="1" applyBorder="1" applyAlignment="1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indent="1"/>
    </xf>
    <xf numFmtId="0" fontId="6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 indent="1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right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 vertical="top" wrapText="1"/>
    </xf>
    <xf numFmtId="0" fontId="3" fillId="4" borderId="0" xfId="0" applyFont="1" applyFill="1" applyAlignment="1"/>
    <xf numFmtId="0" fontId="3" fillId="4" borderId="0" xfId="0" applyFont="1" applyFill="1"/>
    <xf numFmtId="164" fontId="1" fillId="5" borderId="0" xfId="0" applyNumberFormat="1" applyFont="1" applyFill="1" applyAlignment="1"/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Alignment="1"/>
    <xf numFmtId="0" fontId="3" fillId="5" borderId="0" xfId="0" applyFont="1" applyFill="1"/>
    <xf numFmtId="0" fontId="0" fillId="5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5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inaMS/Downloads/617714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ные данные"/>
      <sheetName val="Справочник"/>
    </sheetNames>
    <sheetDataSet>
      <sheetData sheetId="0" refreshError="1"/>
      <sheetData sheetId="1">
        <row r="1">
          <cell r="A1" t="str">
            <v>Бабинов</v>
          </cell>
        </row>
        <row r="2">
          <cell r="A2" t="str">
            <v>Борискин</v>
          </cell>
        </row>
        <row r="3">
          <cell r="A3" t="str">
            <v>Дубинин</v>
          </cell>
        </row>
        <row r="4">
          <cell r="A4" t="str">
            <v>Золомутдинов</v>
          </cell>
        </row>
        <row r="5">
          <cell r="A5" t="str">
            <v>Ивайкин</v>
          </cell>
        </row>
        <row r="6">
          <cell r="A6" t="str">
            <v>Каневских</v>
          </cell>
        </row>
        <row r="7">
          <cell r="A7" t="str">
            <v>Караваев</v>
          </cell>
        </row>
        <row r="8">
          <cell r="A8" t="str">
            <v>Надымов</v>
          </cell>
        </row>
        <row r="9">
          <cell r="A9" t="str">
            <v>Плетнев</v>
          </cell>
        </row>
        <row r="10">
          <cell r="A10" t="str">
            <v>Прохоров</v>
          </cell>
        </row>
        <row r="11">
          <cell r="A11" t="str">
            <v>Пупышев</v>
          </cell>
        </row>
        <row r="12">
          <cell r="A12" t="str">
            <v>Рамазанов</v>
          </cell>
        </row>
        <row r="13">
          <cell r="A13" t="str">
            <v>Сергеев</v>
          </cell>
        </row>
        <row r="14">
          <cell r="A14" t="str">
            <v>Скоробогатов</v>
          </cell>
        </row>
        <row r="15">
          <cell r="A15" t="str">
            <v>Тарасов</v>
          </cell>
        </row>
        <row r="16">
          <cell r="A16" t="str">
            <v>Ушаков</v>
          </cell>
        </row>
        <row r="17">
          <cell r="A17" t="str">
            <v>Четин</v>
          </cell>
        </row>
        <row r="18">
          <cell r="A18" t="str">
            <v>Южанинов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1"/>
  <sheetViews>
    <sheetView workbookViewId="0">
      <selection activeCell="K13" sqref="K13"/>
    </sheetView>
  </sheetViews>
  <sheetFormatPr defaultRowHeight="15" x14ac:dyDescent="0.25"/>
  <sheetData>
    <row r="3" spans="1:16" ht="18.75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18.75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ht="18.75" x14ac:dyDescent="0.3">
      <c r="A5" s="28" t="s">
        <v>29</v>
      </c>
      <c r="B5" s="28"/>
      <c r="C5" s="28"/>
      <c r="D5" s="28"/>
      <c r="E5" s="28"/>
      <c r="F5" s="28"/>
      <c r="G5" s="28"/>
      <c r="H5" s="28"/>
      <c r="I5" s="28"/>
      <c r="J5" s="26"/>
      <c r="K5" s="27"/>
      <c r="L5" s="27"/>
    </row>
    <row r="6" spans="1:16" ht="18.75" x14ac:dyDescent="0.3">
      <c r="A6" s="28" t="s">
        <v>30</v>
      </c>
      <c r="B6" s="28"/>
      <c r="C6" s="28"/>
      <c r="D6" s="28"/>
      <c r="E6" s="28"/>
      <c r="F6" s="28"/>
      <c r="G6" s="28"/>
      <c r="H6" s="28"/>
      <c r="I6" s="28"/>
      <c r="J6" s="27"/>
      <c r="K6" s="27"/>
      <c r="L6" s="27"/>
    </row>
    <row r="7" spans="1:16" x14ac:dyDescent="0.25">
      <c r="J7" s="26"/>
      <c r="K7" s="27"/>
      <c r="L7" s="27"/>
    </row>
    <row r="8" spans="1:16" ht="17.25" customHeight="1" x14ac:dyDescent="0.25">
      <c r="A8" s="3" t="s">
        <v>4</v>
      </c>
      <c r="B8" s="2"/>
      <c r="C8" s="2"/>
      <c r="J8" s="27"/>
      <c r="K8" s="27"/>
      <c r="L8" s="27"/>
    </row>
    <row r="9" spans="1:16" ht="18.75" customHeight="1" x14ac:dyDescent="0.25">
      <c r="A9" s="3" t="s">
        <v>6</v>
      </c>
      <c r="B9" s="2"/>
      <c r="C9" s="2"/>
    </row>
    <row r="10" spans="1:16" x14ac:dyDescent="0.25">
      <c r="A10" t="s">
        <v>5</v>
      </c>
      <c r="B10" s="2"/>
      <c r="C10" s="2"/>
    </row>
    <row r="11" spans="1:16" x14ac:dyDescent="0.25">
      <c r="A11" t="s">
        <v>7</v>
      </c>
      <c r="B11" s="2"/>
      <c r="C11" s="2"/>
    </row>
  </sheetData>
  <mergeCells count="6">
    <mergeCell ref="A3:P3"/>
    <mergeCell ref="A4:P4"/>
    <mergeCell ref="J5:L6"/>
    <mergeCell ref="J7:L8"/>
    <mergeCell ref="A5:I5"/>
    <mergeCell ref="A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50"/>
  <sheetViews>
    <sheetView tabSelected="1" view="pageLayout" zoomScale="94" zoomScaleNormal="100" zoomScaleSheetLayoutView="115" zoomScalePageLayoutView="94" workbookViewId="0">
      <selection activeCell="CA11" sqref="CA11"/>
    </sheetView>
  </sheetViews>
  <sheetFormatPr defaultRowHeight="15" x14ac:dyDescent="0.2"/>
  <cols>
    <col min="1" max="41" width="1.140625" style="6" customWidth="1"/>
    <col min="42" max="42" width="1" style="6" customWidth="1"/>
    <col min="43" max="43" width="1.140625" style="6" customWidth="1"/>
    <col min="44" max="44" width="2.140625" style="6" customWidth="1"/>
    <col min="45" max="73" width="1.140625" style="6" customWidth="1"/>
    <col min="74" max="74" width="1" style="6" customWidth="1"/>
    <col min="75" max="75" width="1" style="6" hidden="1" customWidth="1"/>
    <col min="76" max="76" width="2.85546875" style="6" hidden="1" customWidth="1"/>
    <col min="77" max="77" width="18.42578125" style="6" customWidth="1"/>
    <col min="78" max="78" width="20.140625" style="48" customWidth="1"/>
    <col min="79" max="79" width="20.140625" style="6" customWidth="1"/>
    <col min="80" max="80" width="25.85546875" style="6" customWidth="1"/>
    <col min="81" max="81" width="20.140625" style="52" customWidth="1"/>
    <col min="82" max="86" width="4.140625" style="6" customWidth="1"/>
    <col min="87" max="88" width="9.140625" style="6"/>
    <col min="89" max="89" width="16.140625" style="6" customWidth="1"/>
    <col min="90" max="16384" width="9.140625" style="6"/>
  </cols>
  <sheetData>
    <row r="1" spans="1:86" ht="21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33" t="str">
        <f>CB2</f>
        <v>Начальнику отдела №318</v>
      </c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9"/>
      <c r="BX1" s="9"/>
      <c r="BY1" s="54" t="s">
        <v>63</v>
      </c>
      <c r="BZ1" s="54" t="s">
        <v>71</v>
      </c>
      <c r="CA1" s="54" t="s">
        <v>72</v>
      </c>
      <c r="CB1" s="55" t="s">
        <v>73</v>
      </c>
      <c r="CC1" s="56" t="s">
        <v>74</v>
      </c>
    </row>
    <row r="2" spans="1:86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4" t="str">
        <f>CC2</f>
        <v>О.В. Болотному</v>
      </c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9"/>
      <c r="BX2" s="9"/>
      <c r="BY2" s="5" t="str">
        <f>IFERROR(INDEX(Справочник!$D$2:$D$19,MATCH(СЗ!$BZ2,Справочник!$A$2:$A$19,0)),"")</f>
        <v>Копия: отдел №318</v>
      </c>
      <c r="BZ2" s="45" t="s">
        <v>56</v>
      </c>
      <c r="CA2" s="20" t="str">
        <f>IFERROR(INDEX(Справочник!E$2:E$19,MATCH(СЗ!$BZ2,Справочник!$A$2:$A$19,0)),"")</f>
        <v>Я.А. Дяеву</v>
      </c>
      <c r="CB2" s="42" t="str">
        <f>IFERROR(INDEX(Справочник!B$2:B$19,MATCH(СЗ!$BZ2,Справочник!$A$2:$A$19,0)),"")</f>
        <v>Начальнику отдела №318</v>
      </c>
      <c r="CC2" s="53" t="str">
        <f>IFERROR(INDEX(Справочник!C$2:C$19,MATCH(СЗ!$BZ2,Справочник!$A$2:$A$19,0)),"")</f>
        <v>О.В. Болотному</v>
      </c>
      <c r="CD2" s="7"/>
      <c r="CE2" s="7"/>
      <c r="CF2" s="7"/>
      <c r="CG2" s="7"/>
      <c r="CH2" s="7"/>
    </row>
    <row r="3" spans="1:86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34" t="str">
        <f>BY2</f>
        <v>Копия: отдел №318</v>
      </c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9"/>
      <c r="BX3" s="9"/>
      <c r="BY3" s="36"/>
      <c r="BZ3" s="36"/>
      <c r="CA3" s="22"/>
      <c r="CB3" s="13"/>
      <c r="CC3" s="49"/>
      <c r="CD3" s="13"/>
      <c r="CE3" s="13"/>
      <c r="CF3" s="7"/>
      <c r="CG3" s="7"/>
      <c r="CH3" s="7"/>
    </row>
    <row r="4" spans="1:86" ht="18.7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34" t="str">
        <f>CA2</f>
        <v>Я.А. Дяеву</v>
      </c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9"/>
      <c r="BX4" s="9"/>
      <c r="BY4" s="7"/>
      <c r="BZ4" s="46" t="s">
        <v>70</v>
      </c>
      <c r="CA4" s="23"/>
      <c r="CB4" s="7"/>
      <c r="CC4" s="50" t="s">
        <v>69</v>
      </c>
      <c r="CD4" s="7"/>
      <c r="CE4" s="7"/>
      <c r="CF4" s="7"/>
      <c r="CG4" s="7"/>
      <c r="CH4" s="7"/>
    </row>
    <row r="5" spans="1:86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7"/>
      <c r="BZ5" s="46"/>
      <c r="CA5" s="23"/>
      <c r="CB5" s="7"/>
      <c r="CC5" s="50"/>
      <c r="CD5" s="7"/>
      <c r="CE5" s="7"/>
      <c r="CF5" s="7"/>
      <c r="CG5" s="7"/>
      <c r="CH5" s="7"/>
    </row>
    <row r="6" spans="1:86" ht="18.75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7"/>
      <c r="BZ6" s="46"/>
      <c r="CA6" s="23"/>
      <c r="CB6" s="7"/>
      <c r="CC6" s="50"/>
      <c r="CD6" s="7"/>
      <c r="CE6" s="7"/>
      <c r="CF6" s="7"/>
      <c r="CG6" s="7"/>
      <c r="CH6" s="7"/>
    </row>
    <row r="7" spans="1:86" ht="18.75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7"/>
      <c r="BZ7" s="46"/>
      <c r="CA7" s="23"/>
      <c r="CB7" s="7"/>
      <c r="CC7" s="50"/>
      <c r="CD7" s="7"/>
      <c r="CE7" s="7"/>
      <c r="CF7" s="7"/>
      <c r="CG7" s="7"/>
      <c r="CH7" s="7"/>
    </row>
    <row r="8" spans="1:86" ht="18.75" x14ac:dyDescent="0.3">
      <c r="A8" s="1"/>
      <c r="B8" s="1"/>
      <c r="C8" s="1"/>
      <c r="D8" s="1"/>
      <c r="E8" s="1"/>
      <c r="F8" s="1"/>
      <c r="G8" s="1"/>
      <c r="H8" s="1"/>
      <c r="I8" s="1"/>
      <c r="J8" s="37" t="s">
        <v>16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17"/>
      <c r="AI8" s="17"/>
      <c r="AJ8" s="17"/>
      <c r="AK8" s="17"/>
      <c r="AL8" s="17"/>
      <c r="AM8" s="18"/>
      <c r="AN8" s="18"/>
      <c r="AO8" s="37" t="s">
        <v>17</v>
      </c>
      <c r="AP8" s="37"/>
      <c r="AQ8" s="37"/>
      <c r="AR8" s="37"/>
      <c r="AS8" s="39"/>
      <c r="AT8" s="39"/>
      <c r="AU8" s="39"/>
      <c r="AV8" s="39"/>
      <c r="AW8" s="39"/>
      <c r="AX8" s="40" t="s">
        <v>15</v>
      </c>
      <c r="AY8" s="40"/>
      <c r="AZ8" s="36" t="str">
        <f ca="1">TEXT(BY25,"[$-FC19] ММММ")</f>
        <v xml:space="preserve"> января</v>
      </c>
      <c r="BA8" s="36"/>
      <c r="BB8" s="36"/>
      <c r="BC8" s="36"/>
      <c r="BD8" s="36"/>
      <c r="BE8" s="36"/>
      <c r="BF8" s="36"/>
      <c r="BG8" s="36"/>
      <c r="BH8" s="32">
        <v>2025</v>
      </c>
      <c r="BI8" s="32"/>
      <c r="BJ8" s="32"/>
      <c r="BK8" s="32"/>
      <c r="BL8" s="32"/>
      <c r="BM8" s="32"/>
      <c r="BN8" s="37" t="s">
        <v>0</v>
      </c>
      <c r="BO8" s="37"/>
      <c r="BP8" s="37"/>
      <c r="BQ8" s="1"/>
      <c r="BR8" s="1"/>
      <c r="BS8" s="1"/>
      <c r="BT8" s="1"/>
      <c r="BU8" s="1"/>
      <c r="BV8" s="1"/>
      <c r="BW8" s="1"/>
      <c r="BX8" s="1"/>
      <c r="BY8" s="7"/>
      <c r="BZ8" s="46"/>
      <c r="CA8" s="23"/>
      <c r="CB8" s="7"/>
      <c r="CC8" s="50"/>
      <c r="CD8" s="7"/>
      <c r="CE8" s="7"/>
      <c r="CF8" s="7"/>
      <c r="CG8" s="7"/>
      <c r="CH8" s="7"/>
    </row>
    <row r="9" spans="1:86" ht="18.75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7"/>
      <c r="BZ9" s="46"/>
      <c r="CA9" s="23"/>
      <c r="CB9" s="7"/>
      <c r="CC9" s="50"/>
      <c r="CD9" s="7"/>
      <c r="CE9" s="7"/>
      <c r="CF9" s="7"/>
      <c r="CG9" s="7"/>
      <c r="CH9" s="7"/>
    </row>
    <row r="10" spans="1:86" ht="18.75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7"/>
      <c r="BZ10" s="46"/>
      <c r="CA10" s="7"/>
      <c r="CB10" s="7"/>
      <c r="CC10" s="50"/>
      <c r="CD10" s="7"/>
      <c r="CE10" s="7"/>
      <c r="CF10" s="7"/>
      <c r="CG10" s="7"/>
      <c r="CH10" s="7"/>
    </row>
    <row r="11" spans="1:86" ht="15.75" customHeight="1" x14ac:dyDescent="0.2">
      <c r="A11" s="41" t="s">
        <v>24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7"/>
      <c r="BZ11" s="46"/>
      <c r="CA11" s="7"/>
      <c r="CB11" s="7"/>
      <c r="CC11" s="50"/>
      <c r="CD11" s="7"/>
      <c r="CE11" s="7"/>
      <c r="CF11" s="7"/>
      <c r="CG11" s="7"/>
      <c r="CH11" s="7"/>
    </row>
    <row r="12" spans="1:86" ht="24.75" customHeight="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7"/>
      <c r="BZ12" s="46"/>
      <c r="CA12" s="7"/>
      <c r="CB12" s="7"/>
      <c r="CC12" s="50"/>
      <c r="CD12" s="7"/>
      <c r="CE12" s="7"/>
      <c r="CF12" s="7"/>
      <c r="CG12" s="7"/>
      <c r="CH12" s="7"/>
    </row>
    <row r="13" spans="1:86" ht="14.25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7"/>
      <c r="BZ13" s="46"/>
      <c r="CA13" s="7"/>
      <c r="CB13" s="7"/>
      <c r="CC13" s="51"/>
      <c r="CD13" s="7"/>
      <c r="CE13" s="7"/>
      <c r="CF13" s="7"/>
      <c r="CG13" s="7"/>
      <c r="CH13" s="7"/>
    </row>
    <row r="14" spans="1:86" ht="18.75" x14ac:dyDescent="0.3">
      <c r="A14" s="38" t="s">
        <v>23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1"/>
      <c r="BX14" s="1"/>
      <c r="BY14" s="7"/>
      <c r="BZ14" s="46"/>
      <c r="CA14" s="7"/>
      <c r="CB14" s="7"/>
      <c r="CC14" s="51"/>
      <c r="CD14" s="7"/>
      <c r="CE14" s="7"/>
      <c r="CF14" s="7"/>
      <c r="CG14" s="7"/>
      <c r="CH14" s="7"/>
    </row>
    <row r="15" spans="1:86" ht="21" customHeight="1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1"/>
      <c r="BX15" s="1"/>
      <c r="BY15" s="7"/>
      <c r="BZ15" s="47"/>
      <c r="CA15" s="7"/>
      <c r="CB15" s="7"/>
      <c r="CC15" s="51"/>
      <c r="CD15" s="7"/>
      <c r="CE15" s="7"/>
      <c r="CF15" s="7"/>
      <c r="CG15" s="7"/>
      <c r="CH15" s="7"/>
    </row>
    <row r="16" spans="1:86" ht="18.75" x14ac:dyDescent="0.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7"/>
      <c r="BZ16" s="47"/>
      <c r="CA16" s="7"/>
      <c r="CB16" s="7"/>
      <c r="CC16" s="51"/>
      <c r="CD16" s="7"/>
      <c r="CE16" s="7"/>
      <c r="CF16" s="7"/>
      <c r="CG16" s="7"/>
      <c r="CH16" s="7"/>
    </row>
    <row r="17" spans="1:86" ht="7.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7"/>
      <c r="BZ17" s="47"/>
      <c r="CA17" s="7"/>
      <c r="CB17" s="7"/>
      <c r="CC17" s="51"/>
      <c r="CD17" s="7"/>
      <c r="CE17" s="7"/>
      <c r="CF17" s="7"/>
      <c r="CG17" s="7"/>
      <c r="CH17" s="7"/>
    </row>
    <row r="18" spans="1:86" ht="18.75" x14ac:dyDescent="0.3">
      <c r="A18" s="1"/>
      <c r="B18" s="1"/>
      <c r="C18" s="1"/>
      <c r="D18" s="1"/>
      <c r="E18" s="1"/>
      <c r="F18" s="1"/>
      <c r="G18" s="1"/>
      <c r="H18" s="1"/>
      <c r="I18" s="1"/>
      <c r="J18" s="15" t="s">
        <v>18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9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7"/>
      <c r="BZ18" s="47"/>
      <c r="CA18" s="7"/>
      <c r="CB18" s="7"/>
      <c r="CC18" s="51"/>
      <c r="CD18" s="7"/>
      <c r="CE18" s="7"/>
      <c r="CF18" s="7"/>
      <c r="CG18" s="7"/>
      <c r="CH18" s="7"/>
    </row>
    <row r="19" spans="1:86" ht="9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7"/>
      <c r="BZ19" s="47"/>
      <c r="CA19" s="7"/>
      <c r="CB19" s="7"/>
      <c r="CC19" s="51"/>
      <c r="CD19" s="7"/>
      <c r="CE19" s="7"/>
      <c r="CF19" s="7"/>
      <c r="CG19" s="7"/>
      <c r="CH19" s="7"/>
    </row>
    <row r="20" spans="1:86" ht="18.7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 t="s">
        <v>1</v>
      </c>
      <c r="L20" s="1"/>
      <c r="M20" s="32" t="str">
        <f>IF(X20&lt;=1,"Решение на","Решения на")</f>
        <v>Решение на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1" t="s">
        <v>3</v>
      </c>
      <c r="AC20" s="9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7"/>
      <c r="BZ20" s="47"/>
      <c r="CA20" s="7"/>
      <c r="CB20" s="7"/>
      <c r="CC20" s="51"/>
      <c r="CD20" s="7"/>
      <c r="CE20" s="7"/>
      <c r="CF20" s="7"/>
      <c r="CG20" s="7"/>
      <c r="CH20" s="7"/>
    </row>
    <row r="21" spans="1:86" ht="7.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7"/>
      <c r="BZ21" s="47"/>
      <c r="CA21" s="7"/>
      <c r="CB21" s="7"/>
      <c r="CC21" s="51"/>
      <c r="CD21" s="7"/>
      <c r="CE21" s="7"/>
      <c r="CF21" s="7"/>
      <c r="CG21" s="7"/>
      <c r="CH21" s="7"/>
    </row>
    <row r="22" spans="1:86" ht="18.7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 t="s">
        <v>2</v>
      </c>
      <c r="L22" s="1"/>
      <c r="M22" s="32" t="s">
        <v>19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7"/>
      <c r="BZ22" s="47"/>
      <c r="CA22" s="7"/>
      <c r="CB22" s="7"/>
      <c r="CC22" s="51"/>
      <c r="CD22" s="7"/>
      <c r="CE22" s="7"/>
      <c r="CF22" s="7"/>
      <c r="CG22" s="7"/>
      <c r="CH22" s="7"/>
    </row>
    <row r="23" spans="1:86" ht="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7"/>
      <c r="BZ23" s="47"/>
      <c r="CA23" s="7"/>
      <c r="CB23" s="7"/>
      <c r="CC23" s="51"/>
      <c r="CD23" s="7"/>
      <c r="CE23" s="7"/>
      <c r="CF23" s="7"/>
      <c r="CG23" s="7"/>
      <c r="CH23" s="7"/>
    </row>
    <row r="24" spans="1:86" ht="18.7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7"/>
      <c r="BZ24" s="47"/>
      <c r="CA24" s="7"/>
      <c r="CB24" s="7"/>
      <c r="CC24" s="51"/>
      <c r="CD24" s="7"/>
      <c r="CE24" s="7"/>
      <c r="CF24" s="7"/>
      <c r="CG24" s="7"/>
      <c r="CH24" s="7"/>
    </row>
    <row r="25" spans="1:86" ht="18.7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4">
        <f ca="1">TODAY()</f>
        <v>45677</v>
      </c>
      <c r="BZ25" s="47"/>
      <c r="CA25" s="7"/>
      <c r="CB25" s="7"/>
      <c r="CC25" s="51"/>
      <c r="CD25" s="7"/>
      <c r="CE25" s="7"/>
      <c r="CF25" s="7"/>
      <c r="CG25" s="7"/>
      <c r="CH25" s="7"/>
    </row>
    <row r="26" spans="1:86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7"/>
      <c r="BZ26" s="47"/>
      <c r="CA26" s="7"/>
      <c r="CB26" s="7"/>
      <c r="CC26" s="51"/>
      <c r="CD26" s="7"/>
      <c r="CE26" s="7"/>
      <c r="CF26" s="7"/>
      <c r="CG26" s="7"/>
      <c r="CH26" s="7"/>
    </row>
    <row r="27" spans="1:86" ht="18.75" x14ac:dyDescent="0.25">
      <c r="A27" s="33" t="s">
        <v>30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19"/>
      <c r="BW27" s="10"/>
      <c r="BX27" s="10"/>
      <c r="BY27" s="7"/>
      <c r="BZ27" s="47"/>
      <c r="CA27" s="7"/>
      <c r="CB27" s="7"/>
      <c r="CC27" s="51"/>
      <c r="CD27" s="7"/>
      <c r="CE27" s="7"/>
      <c r="CF27" s="7"/>
      <c r="CG27" s="7"/>
      <c r="CH27" s="7"/>
    </row>
    <row r="28" spans="1:86" ht="18.75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0"/>
      <c r="BX28" s="10"/>
      <c r="BY28" s="36"/>
      <c r="BZ28" s="36"/>
      <c r="CA28" s="22"/>
      <c r="CB28" s="7"/>
      <c r="CC28" s="51"/>
      <c r="CD28" s="7"/>
      <c r="CE28" s="7"/>
      <c r="CF28" s="7"/>
      <c r="CG28" s="7"/>
      <c r="CH28" s="7"/>
    </row>
    <row r="29" spans="1:86" ht="18.75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0"/>
      <c r="BW29" s="10"/>
      <c r="BX29" s="10"/>
      <c r="BY29" s="7"/>
      <c r="BZ29" s="47"/>
      <c r="CA29" s="7"/>
      <c r="CB29" s="7"/>
      <c r="CC29" s="51"/>
      <c r="CD29" s="7"/>
      <c r="CE29" s="7"/>
      <c r="CF29" s="7"/>
      <c r="CG29" s="7"/>
      <c r="CH29" s="7"/>
    </row>
    <row r="30" spans="1:86" ht="15.75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7"/>
      <c r="BZ30" s="47"/>
      <c r="CA30" s="7"/>
      <c r="CB30" s="7"/>
      <c r="CC30" s="51"/>
      <c r="CD30" s="7"/>
      <c r="CE30" s="7"/>
      <c r="CF30" s="7"/>
      <c r="CG30" s="7"/>
      <c r="CH30" s="7"/>
    </row>
    <row r="31" spans="1:86" ht="15.75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7"/>
      <c r="BZ31" s="47"/>
      <c r="CA31" s="7"/>
      <c r="CB31" s="7"/>
      <c r="CC31" s="51"/>
      <c r="CD31" s="7"/>
      <c r="CE31" s="7"/>
      <c r="CF31" s="7"/>
      <c r="CG31" s="7"/>
      <c r="CH31" s="7"/>
    </row>
    <row r="32" spans="1:86" ht="15.75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7"/>
      <c r="BZ32" s="47"/>
      <c r="CA32" s="7"/>
      <c r="CB32" s="7"/>
      <c r="CC32" s="51"/>
      <c r="CD32" s="7"/>
      <c r="CE32" s="7"/>
      <c r="CF32" s="7"/>
      <c r="CG32" s="7"/>
      <c r="CH32" s="7"/>
    </row>
    <row r="33" spans="1:86" ht="15.75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7"/>
      <c r="BZ33" s="47"/>
      <c r="CA33" s="7"/>
      <c r="CB33" s="7"/>
      <c r="CC33" s="51"/>
      <c r="CD33" s="7"/>
      <c r="CE33" s="7"/>
      <c r="CF33" s="7"/>
      <c r="CG33" s="7"/>
      <c r="CH33" s="7"/>
    </row>
    <row r="34" spans="1:86" ht="15.75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7"/>
      <c r="BZ34" s="47"/>
      <c r="CA34" s="7"/>
      <c r="CB34" s="7"/>
      <c r="CC34" s="51"/>
      <c r="CD34" s="7"/>
      <c r="CE34" s="7"/>
      <c r="CF34" s="7"/>
      <c r="CG34" s="7"/>
      <c r="CH34" s="7"/>
    </row>
    <row r="35" spans="1:86" ht="15.75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7"/>
    </row>
    <row r="36" spans="1:86" ht="15.75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7"/>
    </row>
    <row r="37" spans="1:86" ht="15.75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7"/>
    </row>
    <row r="38" spans="1:86" ht="15.75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7"/>
    </row>
    <row r="39" spans="1:86" ht="15.75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7"/>
    </row>
    <row r="40" spans="1:86" ht="15.75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7"/>
    </row>
    <row r="41" spans="1:86" ht="15.7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7"/>
    </row>
    <row r="42" spans="1:86" ht="15.75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7"/>
    </row>
    <row r="43" spans="1:86" ht="15.75" x14ac:dyDescent="0.25">
      <c r="A43" s="10"/>
      <c r="B43" s="10"/>
      <c r="C43" s="10"/>
      <c r="D43" s="10"/>
      <c r="E43" s="30" t="s">
        <v>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7"/>
    </row>
    <row r="44" spans="1:86" ht="15.75" x14ac:dyDescent="0.25">
      <c r="A44" s="10"/>
      <c r="B44" s="10"/>
      <c r="C44" s="10"/>
      <c r="D44" s="10"/>
      <c r="E44" s="35" t="str">
        <f>IF(E43="Исп. Сибирова Маргарита","доб. 26-41","доб. 23-42")</f>
        <v>доб. 26-41</v>
      </c>
      <c r="F44" s="35"/>
      <c r="G44" s="35"/>
      <c r="H44" s="35"/>
      <c r="I44" s="35"/>
      <c r="J44" s="35"/>
      <c r="K44" s="35"/>
      <c r="L44" s="35"/>
      <c r="M44" s="35"/>
      <c r="N44" s="11"/>
      <c r="O44" s="11"/>
      <c r="P44" s="11"/>
      <c r="Q44" s="11"/>
      <c r="R44" s="11"/>
      <c r="S44" s="11"/>
      <c r="T44" s="11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7"/>
    </row>
    <row r="45" spans="1:86" ht="15.7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7"/>
    </row>
    <row r="46" spans="1:86" ht="15.7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7"/>
    </row>
    <row r="47" spans="1:86" ht="15.75" x14ac:dyDescent="0.25">
      <c r="A47" s="8"/>
      <c r="B47" s="8"/>
      <c r="C47" s="8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7"/>
    </row>
    <row r="48" spans="1:86" ht="18.75" customHeight="1" x14ac:dyDescent="0.25">
      <c r="A48" s="8"/>
      <c r="B48" s="8"/>
      <c r="C48" s="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7"/>
    </row>
    <row r="49" spans="1:77" ht="15.7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7"/>
    </row>
    <row r="50" spans="1:77" ht="64.5" customHeight="1" x14ac:dyDescent="0.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7"/>
    </row>
  </sheetData>
  <mergeCells count="25">
    <mergeCell ref="AC1:BV1"/>
    <mergeCell ref="AC4:BV4"/>
    <mergeCell ref="AC3:BV3"/>
    <mergeCell ref="AC2:BV2"/>
    <mergeCell ref="CC4:CC12"/>
    <mergeCell ref="BZ4:BZ14"/>
    <mergeCell ref="BY3:BZ3"/>
    <mergeCell ref="BY28:BZ28"/>
    <mergeCell ref="BH8:BM8"/>
    <mergeCell ref="AZ8:BG8"/>
    <mergeCell ref="BN8:BP8"/>
    <mergeCell ref="A14:BV15"/>
    <mergeCell ref="M22:AE22"/>
    <mergeCell ref="M20:X20"/>
    <mergeCell ref="J8:AG8"/>
    <mergeCell ref="AO8:AR8"/>
    <mergeCell ref="AS8:AW8"/>
    <mergeCell ref="AX8:AY8"/>
    <mergeCell ref="A11:BX12"/>
    <mergeCell ref="A50:BX50"/>
    <mergeCell ref="E43:Z43"/>
    <mergeCell ref="D47:Y47"/>
    <mergeCell ref="Y20:AA20"/>
    <mergeCell ref="A27:BU27"/>
    <mergeCell ref="E44:M44"/>
  </mergeCells>
  <pageMargins left="0.775709219858156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Выпадающ!$A$5:$A$6</xm:f>
          </x14:formula1>
          <xm:sqref>A27</xm:sqref>
        </x14:dataValidation>
        <x14:dataValidation type="list" allowBlank="1" showInputMessage="1" showErrorMessage="1">
          <x14:formula1>
            <xm:f>Выпадающ!$A$8:$A$9</xm:f>
          </x14:formula1>
          <xm:sqref>D47 E43</xm:sqref>
        </x14:dataValidation>
        <x14:dataValidation type="list" allowBlank="1" showInputMessage="1" showErrorMessage="1">
          <x14:formula1>
            <xm:f>Справочник!$A$2:$A$101</xm:f>
          </x14:formula1>
          <xm:sqref>BZ2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50"/>
  <sheetViews>
    <sheetView view="pageLayout" topLeftCell="A7" zoomScaleNormal="100" workbookViewId="0">
      <selection activeCell="A27" sqref="A27:BU27"/>
    </sheetView>
  </sheetViews>
  <sheetFormatPr defaultRowHeight="15" x14ac:dyDescent="0.2"/>
  <cols>
    <col min="1" max="41" width="1.140625" style="6" customWidth="1"/>
    <col min="42" max="42" width="1" style="6" customWidth="1"/>
    <col min="43" max="43" width="1.140625" style="6" customWidth="1"/>
    <col min="44" max="44" width="2.140625" style="6" customWidth="1"/>
    <col min="45" max="73" width="1.140625" style="6" customWidth="1"/>
    <col min="74" max="74" width="1" style="6" customWidth="1"/>
    <col min="75" max="75" width="1" style="6" hidden="1" customWidth="1"/>
    <col min="76" max="76" width="2.85546875" style="6" hidden="1" customWidth="1"/>
    <col min="77" max="77" width="18.42578125" style="6" customWidth="1"/>
    <col min="78" max="78" width="20.140625" style="6" customWidth="1"/>
    <col min="79" max="79" width="25.85546875" style="6" customWidth="1"/>
    <col min="80" max="80" width="20.140625" style="6" customWidth="1"/>
    <col min="81" max="85" width="4.140625" style="6" customWidth="1"/>
    <col min="86" max="87" width="9.140625" style="6"/>
    <col min="88" max="88" width="16.140625" style="6" customWidth="1"/>
    <col min="89" max="16384" width="9.140625" style="6"/>
  </cols>
  <sheetData>
    <row r="1" spans="1:85" ht="21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33" t="str">
        <f>CA1</f>
        <v/>
      </c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9"/>
      <c r="BX1" s="9"/>
      <c r="BY1" s="5" t="str">
        <f>IFERROR(INDEX(Справочник!$D$2:$D$19,MATCH(Замечание!$BZ1,Справочник!$A$2:$A$19,0)),"")</f>
        <v/>
      </c>
      <c r="BZ1" s="20" t="s">
        <v>31</v>
      </c>
      <c r="CA1" s="5" t="str">
        <f>IFERROR(INDEX(Справочник!B$2:B$19,MATCH(Замечание!$BZ1,Справочник!$A$2:$A$19,0)),"")</f>
        <v/>
      </c>
      <c r="CB1" s="5" t="str">
        <f>IFERROR(INDEX(Справочник!C$2:C$19,MATCH(Замечание!$BZ1,Справочник!$A$2:$A$19,0)),"")</f>
        <v/>
      </c>
    </row>
    <row r="2" spans="1:85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34" t="str">
        <f>CB1</f>
        <v/>
      </c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9"/>
      <c r="BX2" s="9"/>
      <c r="BY2" s="7"/>
      <c r="BZ2" s="7"/>
      <c r="CA2" s="7"/>
      <c r="CB2" s="7"/>
      <c r="CC2" s="7"/>
      <c r="CD2" s="7"/>
      <c r="CE2" s="7"/>
      <c r="CF2" s="7"/>
      <c r="CG2" s="7"/>
    </row>
    <row r="3" spans="1:85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34" t="str">
        <f>BY1</f>
        <v/>
      </c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9"/>
      <c r="BX3" s="9"/>
      <c r="BY3" s="36"/>
      <c r="BZ3" s="36"/>
      <c r="CA3" s="13"/>
      <c r="CB3" s="13"/>
      <c r="CC3" s="13"/>
      <c r="CD3" s="13"/>
      <c r="CE3" s="7"/>
      <c r="CF3" s="7"/>
      <c r="CG3" s="7"/>
    </row>
    <row r="4" spans="1:85" ht="18.7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34" t="str">
        <f>BZ1</f>
        <v>Е.А. Дьянова</v>
      </c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9"/>
      <c r="BX4" s="9"/>
      <c r="BY4" s="7"/>
      <c r="BZ4" s="7"/>
      <c r="CA4" s="7"/>
      <c r="CB4" s="7"/>
      <c r="CC4" s="7"/>
      <c r="CD4" s="7"/>
      <c r="CE4" s="7"/>
      <c r="CF4" s="7"/>
      <c r="CG4" s="7"/>
    </row>
    <row r="5" spans="1:85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7"/>
      <c r="BZ5" s="7"/>
      <c r="CA5" s="7"/>
      <c r="CB5" s="7"/>
      <c r="CC5" s="7"/>
      <c r="CD5" s="7"/>
      <c r="CE5" s="7"/>
      <c r="CF5" s="7"/>
      <c r="CG5" s="7"/>
    </row>
    <row r="6" spans="1:85" ht="18.75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7"/>
      <c r="BZ6" s="7"/>
      <c r="CA6" s="7"/>
      <c r="CB6" s="7"/>
      <c r="CC6" s="7"/>
      <c r="CD6" s="7"/>
      <c r="CE6" s="7"/>
      <c r="CF6" s="7"/>
      <c r="CG6" s="7"/>
    </row>
    <row r="7" spans="1:85" ht="18.75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7"/>
      <c r="BZ7" s="7"/>
      <c r="CA7" s="7"/>
      <c r="CB7" s="7"/>
      <c r="CC7" s="7"/>
      <c r="CD7" s="7"/>
      <c r="CE7" s="7"/>
      <c r="CF7" s="7"/>
      <c r="CG7" s="7"/>
    </row>
    <row r="8" spans="1:85" ht="18.75" x14ac:dyDescent="0.3">
      <c r="A8" s="1"/>
      <c r="B8" s="1"/>
      <c r="C8" s="1"/>
      <c r="D8" s="1"/>
      <c r="E8" s="1"/>
      <c r="F8" s="1"/>
      <c r="G8" s="1"/>
      <c r="H8" s="1"/>
      <c r="I8" s="1"/>
      <c r="J8" s="37" t="s">
        <v>16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17"/>
      <c r="AI8" s="17"/>
      <c r="AJ8" s="17"/>
      <c r="AK8" s="17"/>
      <c r="AL8" s="17"/>
      <c r="AM8" s="18"/>
      <c r="AN8" s="18"/>
      <c r="AO8" s="37" t="s">
        <v>17</v>
      </c>
      <c r="AP8" s="37"/>
      <c r="AQ8" s="37"/>
      <c r="AR8" s="37"/>
      <c r="AS8" s="39"/>
      <c r="AT8" s="39"/>
      <c r="AU8" s="39"/>
      <c r="AV8" s="39"/>
      <c r="AW8" s="39"/>
      <c r="AX8" s="40" t="s">
        <v>15</v>
      </c>
      <c r="AY8" s="40"/>
      <c r="AZ8" s="36" t="str">
        <f ca="1">TEXT(BY25,"[$-FC19] ММММ")</f>
        <v xml:space="preserve"> января</v>
      </c>
      <c r="BA8" s="36"/>
      <c r="BB8" s="36"/>
      <c r="BC8" s="36"/>
      <c r="BD8" s="36"/>
      <c r="BE8" s="36"/>
      <c r="BF8" s="36"/>
      <c r="BG8" s="36"/>
      <c r="BH8" s="32">
        <v>2025</v>
      </c>
      <c r="BI8" s="32"/>
      <c r="BJ8" s="32"/>
      <c r="BK8" s="32"/>
      <c r="BL8" s="32"/>
      <c r="BM8" s="32"/>
      <c r="BN8" s="37" t="s">
        <v>0</v>
      </c>
      <c r="BO8" s="37"/>
      <c r="BP8" s="37"/>
      <c r="BQ8" s="1"/>
      <c r="BR8" s="1"/>
      <c r="BS8" s="1"/>
      <c r="BT8" s="1"/>
      <c r="BU8" s="1"/>
      <c r="BV8" s="1"/>
      <c r="BW8" s="1"/>
      <c r="BX8" s="1"/>
      <c r="BY8" s="7"/>
      <c r="BZ8" s="7"/>
      <c r="CA8" s="7"/>
      <c r="CB8" s="7"/>
      <c r="CC8" s="7"/>
      <c r="CD8" s="7"/>
      <c r="CE8" s="7"/>
      <c r="CF8" s="7"/>
      <c r="CG8" s="7"/>
    </row>
    <row r="9" spans="1:85" ht="18.75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7"/>
      <c r="BZ9" s="7"/>
      <c r="CA9" s="7"/>
      <c r="CB9" s="7"/>
      <c r="CC9" s="7"/>
      <c r="CD9" s="7"/>
      <c r="CE9" s="7"/>
      <c r="CF9" s="7"/>
      <c r="CG9" s="7"/>
    </row>
    <row r="10" spans="1:85" ht="18.75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7"/>
      <c r="BZ10" s="7"/>
      <c r="CA10" s="7"/>
      <c r="CB10" s="7"/>
      <c r="CC10" s="7"/>
      <c r="CD10" s="7"/>
      <c r="CE10" s="7"/>
      <c r="CF10" s="7"/>
      <c r="CG10" s="7"/>
    </row>
    <row r="11" spans="1:85" ht="15.75" customHeight="1" x14ac:dyDescent="0.2">
      <c r="A11" s="41" t="s">
        <v>28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7"/>
      <c r="BZ11" s="7"/>
      <c r="CA11" s="7"/>
      <c r="CB11" s="7"/>
      <c r="CC11" s="7"/>
      <c r="CD11" s="7"/>
      <c r="CE11" s="7"/>
      <c r="CF11" s="7"/>
      <c r="CG11" s="7"/>
    </row>
    <row r="12" spans="1:85" ht="24.75" customHeight="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7"/>
      <c r="BZ12" s="7"/>
      <c r="CA12" s="7"/>
      <c r="CB12" s="7"/>
      <c r="CC12" s="7"/>
      <c r="CD12" s="7"/>
      <c r="CE12" s="7"/>
      <c r="CF12" s="7"/>
      <c r="CG12" s="7"/>
    </row>
    <row r="13" spans="1:85" ht="14.25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7"/>
      <c r="BZ13" s="7"/>
      <c r="CA13" s="7"/>
      <c r="CB13" s="7"/>
      <c r="CC13" s="7"/>
      <c r="CD13" s="7"/>
      <c r="CE13" s="7"/>
      <c r="CF13" s="7"/>
      <c r="CG13" s="7"/>
    </row>
    <row r="14" spans="1:85" ht="18.75" x14ac:dyDescent="0.3">
      <c r="A14" s="38" t="s">
        <v>27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1"/>
      <c r="BX14" s="1"/>
      <c r="BY14" s="7"/>
      <c r="BZ14" s="7"/>
      <c r="CA14" s="7"/>
      <c r="CB14" s="7"/>
      <c r="CC14" s="7"/>
      <c r="CD14" s="7"/>
      <c r="CE14" s="7"/>
      <c r="CF14" s="7"/>
      <c r="CG14" s="7"/>
    </row>
    <row r="15" spans="1:85" ht="21" customHeight="1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1"/>
      <c r="BX15" s="1"/>
      <c r="BY15" s="7"/>
      <c r="BZ15" s="7"/>
      <c r="CA15" s="7"/>
      <c r="CB15" s="7"/>
      <c r="CC15" s="7"/>
      <c r="CD15" s="7"/>
      <c r="CE15" s="7"/>
      <c r="CF15" s="7"/>
      <c r="CG15" s="7"/>
    </row>
    <row r="16" spans="1:85" ht="18.75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7"/>
      <c r="BZ16" s="7"/>
      <c r="CA16" s="7"/>
      <c r="CB16" s="7"/>
      <c r="CC16" s="7"/>
      <c r="CD16" s="7"/>
      <c r="CE16" s="7"/>
      <c r="CF16" s="7"/>
      <c r="CG16" s="7"/>
    </row>
    <row r="17" spans="1:85" ht="7.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7"/>
      <c r="BZ17" s="7"/>
      <c r="CA17" s="7"/>
      <c r="CB17" s="7"/>
      <c r="CC17" s="7"/>
      <c r="CD17" s="7"/>
      <c r="CE17" s="7"/>
      <c r="CF17" s="7"/>
      <c r="CG17" s="7"/>
    </row>
    <row r="18" spans="1:85" ht="18.75" x14ac:dyDescent="0.3">
      <c r="A18" s="1"/>
      <c r="B18" s="1"/>
      <c r="C18" s="1"/>
      <c r="D18" s="1"/>
      <c r="E18" s="1"/>
      <c r="F18" s="1"/>
      <c r="G18" s="1"/>
      <c r="H18" s="1"/>
      <c r="I18" s="1"/>
      <c r="J18" s="21" t="s">
        <v>18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9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7"/>
      <c r="BZ18" s="7"/>
      <c r="CA18" s="7"/>
      <c r="CB18" s="7"/>
      <c r="CC18" s="7"/>
      <c r="CD18" s="7"/>
      <c r="CE18" s="7"/>
      <c r="CF18" s="7"/>
      <c r="CG18" s="7"/>
    </row>
    <row r="19" spans="1:85" ht="9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7"/>
      <c r="BZ19" s="7"/>
      <c r="CA19" s="7"/>
      <c r="CB19" s="7"/>
      <c r="CC19" s="7"/>
      <c r="CD19" s="7"/>
      <c r="CE19" s="7"/>
      <c r="CF19" s="7"/>
      <c r="CG19" s="7"/>
    </row>
    <row r="20" spans="1:85" ht="18.7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 t="s">
        <v>1</v>
      </c>
      <c r="L20" s="1"/>
      <c r="M20" s="32" t="str">
        <f>IF(X20&lt;=1,"Решение на","Решения на")</f>
        <v>Решение на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>
        <v>1</v>
      </c>
      <c r="Z20" s="32"/>
      <c r="AA20" s="32"/>
      <c r="AB20" s="1" t="s">
        <v>3</v>
      </c>
      <c r="AC20" s="9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7"/>
      <c r="BZ20" s="7"/>
      <c r="CA20" s="7"/>
      <c r="CB20" s="7"/>
      <c r="CC20" s="7"/>
      <c r="CD20" s="7"/>
      <c r="CE20" s="7"/>
      <c r="CF20" s="7"/>
      <c r="CG20" s="7"/>
    </row>
    <row r="21" spans="1:85" ht="7.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7"/>
      <c r="BZ21" s="7"/>
      <c r="CA21" s="7"/>
      <c r="CB21" s="7"/>
      <c r="CC21" s="7"/>
      <c r="CD21" s="7"/>
      <c r="CE21" s="7"/>
      <c r="CF21" s="7"/>
      <c r="CG21" s="7"/>
    </row>
    <row r="22" spans="1:85" ht="18.7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 t="s">
        <v>2</v>
      </c>
      <c r="L22" s="1"/>
      <c r="M22" s="32" t="s">
        <v>19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7"/>
      <c r="BZ22" s="7"/>
      <c r="CA22" s="7"/>
      <c r="CB22" s="7"/>
      <c r="CC22" s="7"/>
      <c r="CD22" s="7"/>
      <c r="CE22" s="7"/>
      <c r="CF22" s="7"/>
      <c r="CG22" s="7"/>
    </row>
    <row r="23" spans="1:85" ht="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7"/>
      <c r="BZ23" s="7"/>
      <c r="CA23" s="7"/>
      <c r="CB23" s="7"/>
      <c r="CC23" s="7"/>
      <c r="CD23" s="7"/>
      <c r="CE23" s="7"/>
      <c r="CF23" s="7"/>
      <c r="CG23" s="7"/>
    </row>
    <row r="24" spans="1:85" ht="18.7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7"/>
      <c r="BZ24" s="7"/>
      <c r="CA24" s="7"/>
      <c r="CB24" s="7"/>
      <c r="CC24" s="7"/>
      <c r="CD24" s="7"/>
      <c r="CE24" s="7"/>
      <c r="CF24" s="7"/>
      <c r="CG24" s="7"/>
    </row>
    <row r="25" spans="1:85" ht="18.7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4">
        <f ca="1">TODAY()</f>
        <v>45677</v>
      </c>
      <c r="BZ25" s="7"/>
      <c r="CA25" s="7"/>
      <c r="CB25" s="7"/>
      <c r="CC25" s="7"/>
      <c r="CD25" s="7"/>
      <c r="CE25" s="7"/>
      <c r="CF25" s="7"/>
      <c r="CG25" s="7"/>
    </row>
    <row r="26" spans="1:85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7"/>
      <c r="BZ26" s="7"/>
      <c r="CA26" s="7"/>
      <c r="CB26" s="7"/>
      <c r="CC26" s="7"/>
      <c r="CD26" s="7"/>
      <c r="CE26" s="7"/>
      <c r="CF26" s="7"/>
      <c r="CG26" s="7"/>
    </row>
    <row r="27" spans="1:85" ht="18.75" x14ac:dyDescent="0.25">
      <c r="A27" s="33" t="s">
        <v>30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19"/>
      <c r="BW27" s="10"/>
      <c r="BX27" s="10"/>
      <c r="BY27" s="7"/>
      <c r="BZ27" s="7"/>
      <c r="CA27" s="7"/>
      <c r="CB27" s="7"/>
      <c r="CC27" s="7"/>
      <c r="CD27" s="7"/>
      <c r="CE27" s="7"/>
      <c r="CF27" s="7"/>
      <c r="CG27" s="7"/>
    </row>
    <row r="28" spans="1:85" ht="18.75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0"/>
      <c r="BX28" s="10"/>
      <c r="BY28" s="36"/>
      <c r="BZ28" s="36"/>
      <c r="CA28" s="7"/>
      <c r="CB28" s="7"/>
      <c r="CC28" s="7"/>
      <c r="CD28" s="7"/>
      <c r="CE28" s="7"/>
      <c r="CF28" s="7"/>
      <c r="CG28" s="7"/>
    </row>
    <row r="29" spans="1:85" ht="18.75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0"/>
      <c r="BW29" s="10"/>
      <c r="BX29" s="10"/>
      <c r="BY29" s="7"/>
      <c r="BZ29" s="7"/>
      <c r="CA29" s="7"/>
      <c r="CB29" s="7"/>
      <c r="CC29" s="7"/>
      <c r="CD29" s="7"/>
      <c r="CE29" s="7"/>
      <c r="CF29" s="7"/>
      <c r="CG29" s="7"/>
    </row>
    <row r="30" spans="1:85" ht="15.75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7"/>
      <c r="BZ30" s="7"/>
      <c r="CA30" s="7"/>
      <c r="CB30" s="7"/>
      <c r="CC30" s="7"/>
      <c r="CD30" s="7"/>
      <c r="CE30" s="7"/>
      <c r="CF30" s="7"/>
      <c r="CG30" s="7"/>
    </row>
    <row r="31" spans="1:85" ht="15.75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7"/>
      <c r="BZ31" s="7"/>
      <c r="CA31" s="7"/>
      <c r="CB31" s="7"/>
      <c r="CC31" s="7"/>
      <c r="CD31" s="7"/>
      <c r="CE31" s="7"/>
      <c r="CF31" s="7"/>
      <c r="CG31" s="7"/>
    </row>
    <row r="32" spans="1:85" ht="15.75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7"/>
      <c r="BZ32" s="7"/>
      <c r="CA32" s="7"/>
      <c r="CB32" s="7"/>
      <c r="CC32" s="7"/>
      <c r="CD32" s="7"/>
      <c r="CE32" s="7"/>
      <c r="CF32" s="7"/>
      <c r="CG32" s="7"/>
    </row>
    <row r="33" spans="1:85" ht="15.75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7"/>
      <c r="BZ33" s="7"/>
      <c r="CA33" s="7"/>
      <c r="CB33" s="7"/>
      <c r="CC33" s="7"/>
      <c r="CD33" s="7"/>
      <c r="CE33" s="7"/>
      <c r="CF33" s="7"/>
      <c r="CG33" s="7"/>
    </row>
    <row r="34" spans="1:85" ht="15.75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7"/>
      <c r="BZ34" s="7"/>
      <c r="CA34" s="7"/>
      <c r="CB34" s="7"/>
      <c r="CC34" s="7"/>
      <c r="CD34" s="7"/>
      <c r="CE34" s="7"/>
      <c r="CF34" s="7"/>
      <c r="CG34" s="7"/>
    </row>
    <row r="35" spans="1:85" ht="15.75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7"/>
    </row>
    <row r="36" spans="1:85" ht="15.75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7"/>
    </row>
    <row r="37" spans="1:85" ht="15.75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7"/>
    </row>
    <row r="38" spans="1:85" ht="15.75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7"/>
    </row>
    <row r="39" spans="1:85" ht="15.75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7"/>
    </row>
    <row r="40" spans="1:85" ht="15.75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7"/>
    </row>
    <row r="41" spans="1:85" ht="15.7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7"/>
    </row>
    <row r="42" spans="1:85" ht="15.75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7"/>
    </row>
    <row r="43" spans="1:85" ht="15.75" x14ac:dyDescent="0.25">
      <c r="A43" s="10"/>
      <c r="B43" s="10"/>
      <c r="C43" s="10"/>
      <c r="D43" s="10"/>
      <c r="E43" s="30" t="s">
        <v>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7"/>
    </row>
    <row r="44" spans="1:85" ht="15.75" x14ac:dyDescent="0.25">
      <c r="A44" s="10"/>
      <c r="B44" s="10"/>
      <c r="C44" s="10"/>
      <c r="D44" s="10"/>
      <c r="E44" s="11" t="str">
        <f>IF(E43="Исп. Сибирова Маргарита","доб. 26-41","доб. 23-42")</f>
        <v>доб. 26-41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7"/>
    </row>
    <row r="45" spans="1:85" ht="15.7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7"/>
    </row>
    <row r="46" spans="1:85" ht="15.7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7"/>
    </row>
    <row r="47" spans="1:85" ht="15.75" x14ac:dyDescent="0.25">
      <c r="A47" s="8"/>
      <c r="B47" s="8"/>
      <c r="C47" s="8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7"/>
    </row>
    <row r="48" spans="1:85" ht="18.75" customHeight="1" x14ac:dyDescent="0.25">
      <c r="A48" s="8"/>
      <c r="B48" s="8"/>
      <c r="C48" s="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7"/>
    </row>
    <row r="49" spans="1:77" ht="15.7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7"/>
    </row>
    <row r="50" spans="1:77" ht="64.5" customHeight="1" x14ac:dyDescent="0.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7"/>
    </row>
  </sheetData>
  <mergeCells count="22">
    <mergeCell ref="A27:BU27"/>
    <mergeCell ref="AL1:BV1"/>
    <mergeCell ref="AL2:BV2"/>
    <mergeCell ref="AL3:BV3"/>
    <mergeCell ref="BY3:BZ3"/>
    <mergeCell ref="AL4:BV4"/>
    <mergeCell ref="BY28:BZ28"/>
    <mergeCell ref="E43:Z43"/>
    <mergeCell ref="D47:Y47"/>
    <mergeCell ref="A50:BX50"/>
    <mergeCell ref="BH8:BM8"/>
    <mergeCell ref="BN8:BP8"/>
    <mergeCell ref="A11:BX12"/>
    <mergeCell ref="A14:BV15"/>
    <mergeCell ref="M20:X20"/>
    <mergeCell ref="Y20:AA20"/>
    <mergeCell ref="J8:AG8"/>
    <mergeCell ref="AO8:AR8"/>
    <mergeCell ref="AS8:AW8"/>
    <mergeCell ref="AX8:AY8"/>
    <mergeCell ref="AZ8:BG8"/>
    <mergeCell ref="M22:AE22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Выпадающ!$A$8:$A$9</xm:f>
          </x14:formula1>
          <xm:sqref>D47 E43</xm:sqref>
        </x14:dataValidation>
        <x14:dataValidation type="list" allowBlank="1" showInputMessage="1" showErrorMessage="1">
          <x14:formula1>
            <xm:f>Выпадающ!$A$5:$A$6</xm:f>
          </x14:formula1>
          <xm:sqref>A27</xm:sqref>
        </x14:dataValidation>
        <x14:dataValidation type="list" allowBlank="1" showInputMessage="1" showErrorMessage="1">
          <x14:formula1>
            <xm:f>Справочник!$A:$A</xm:f>
          </x14:formula1>
          <xm:sqref>BZ1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E2" sqref="E2"/>
    </sheetView>
  </sheetViews>
  <sheetFormatPr defaultRowHeight="15" x14ac:dyDescent="0.25"/>
  <cols>
    <col min="1" max="1" width="15" style="12" customWidth="1"/>
    <col min="2" max="2" width="37.7109375" style="5" customWidth="1"/>
    <col min="3" max="3" width="19.85546875" style="5" customWidth="1"/>
    <col min="4" max="4" width="21.28515625" style="5" customWidth="1"/>
    <col min="5" max="5" width="20.140625" style="5" customWidth="1"/>
  </cols>
  <sheetData>
    <row r="1" spans="1:8" x14ac:dyDescent="0.25">
      <c r="A1" s="24" t="s">
        <v>64</v>
      </c>
      <c r="B1" s="24" t="s">
        <v>68</v>
      </c>
      <c r="C1" s="24" t="s">
        <v>62</v>
      </c>
      <c r="D1" s="24" t="s">
        <v>63</v>
      </c>
      <c r="E1" s="24" t="s">
        <v>65</v>
      </c>
      <c r="F1" s="43"/>
      <c r="G1" s="44"/>
    </row>
    <row r="2" spans="1:8" x14ac:dyDescent="0.25">
      <c r="A2" s="5" t="s">
        <v>75</v>
      </c>
      <c r="B2" s="5" t="s">
        <v>20</v>
      </c>
      <c r="C2" s="12" t="s">
        <v>39</v>
      </c>
      <c r="D2" s="5" t="s">
        <v>10</v>
      </c>
      <c r="E2" s="12" t="s">
        <v>35</v>
      </c>
      <c r="F2" s="12"/>
      <c r="G2" s="43"/>
      <c r="H2" s="5"/>
    </row>
    <row r="3" spans="1:8" x14ac:dyDescent="0.25">
      <c r="A3" s="5" t="s">
        <v>50</v>
      </c>
      <c r="B3" s="5" t="s">
        <v>26</v>
      </c>
      <c r="C3" s="12" t="s">
        <v>42</v>
      </c>
      <c r="D3" s="5" t="s">
        <v>25</v>
      </c>
      <c r="E3" s="12" t="s">
        <v>44</v>
      </c>
      <c r="F3" s="12"/>
      <c r="G3" s="43"/>
      <c r="H3" s="5"/>
    </row>
    <row r="4" spans="1:8" x14ac:dyDescent="0.25">
      <c r="A4" s="5" t="s">
        <v>54</v>
      </c>
      <c r="B4" s="5" t="s">
        <v>20</v>
      </c>
      <c r="C4" s="12" t="s">
        <v>39</v>
      </c>
      <c r="D4" s="5" t="s">
        <v>10</v>
      </c>
      <c r="E4" s="12" t="s">
        <v>36</v>
      </c>
      <c r="F4" s="12"/>
      <c r="H4" s="5"/>
    </row>
    <row r="5" spans="1:8" x14ac:dyDescent="0.25">
      <c r="A5" s="5" t="s">
        <v>57</v>
      </c>
      <c r="B5" s="5" t="s">
        <v>11</v>
      </c>
      <c r="C5" s="12" t="s">
        <v>40</v>
      </c>
      <c r="D5" s="5" t="s">
        <v>12</v>
      </c>
      <c r="E5" s="12" t="s">
        <v>46</v>
      </c>
      <c r="F5" s="12"/>
      <c r="H5" s="5"/>
    </row>
    <row r="6" spans="1:8" x14ac:dyDescent="0.25">
      <c r="A6" s="5" t="s">
        <v>53</v>
      </c>
      <c r="B6" s="5" t="s">
        <v>13</v>
      </c>
      <c r="C6" s="12" t="s">
        <v>47</v>
      </c>
      <c r="D6" s="5" t="s">
        <v>14</v>
      </c>
      <c r="E6" s="12" t="s">
        <v>34</v>
      </c>
      <c r="F6" s="12"/>
      <c r="H6" s="5"/>
    </row>
    <row r="7" spans="1:8" x14ac:dyDescent="0.25">
      <c r="A7" s="5" t="s">
        <v>55</v>
      </c>
      <c r="B7" s="5" t="s">
        <v>20</v>
      </c>
      <c r="C7" s="12" t="s">
        <v>39</v>
      </c>
      <c r="D7" s="5" t="s">
        <v>10</v>
      </c>
      <c r="E7" s="12" t="s">
        <v>37</v>
      </c>
      <c r="F7" s="12"/>
      <c r="H7" s="5"/>
    </row>
    <row r="8" spans="1:8" x14ac:dyDescent="0.25">
      <c r="A8" s="5" t="s">
        <v>55</v>
      </c>
      <c r="B8" s="5" t="s">
        <v>67</v>
      </c>
      <c r="C8" s="12" t="s">
        <v>66</v>
      </c>
      <c r="D8" s="5" t="s">
        <v>10</v>
      </c>
      <c r="E8" s="12" t="s">
        <v>37</v>
      </c>
      <c r="F8" s="12"/>
      <c r="H8" s="5"/>
    </row>
    <row r="9" spans="1:8" x14ac:dyDescent="0.25">
      <c r="A9" s="5" t="s">
        <v>51</v>
      </c>
      <c r="B9" s="5" t="s">
        <v>8</v>
      </c>
      <c r="C9" s="12" t="s">
        <v>41</v>
      </c>
      <c r="D9" s="5" t="s">
        <v>9</v>
      </c>
      <c r="E9" s="12" t="s">
        <v>32</v>
      </c>
      <c r="F9" s="12"/>
      <c r="H9" s="5"/>
    </row>
    <row r="10" spans="1:8" x14ac:dyDescent="0.25">
      <c r="A10" s="5" t="s">
        <v>52</v>
      </c>
      <c r="B10" s="5" t="s">
        <v>67</v>
      </c>
      <c r="C10" s="5" t="s">
        <v>48</v>
      </c>
      <c r="D10" s="5" t="s">
        <v>10</v>
      </c>
      <c r="E10" s="12" t="s">
        <v>33</v>
      </c>
      <c r="F10" s="12"/>
      <c r="H10" s="5"/>
    </row>
    <row r="11" spans="1:8" x14ac:dyDescent="0.25">
      <c r="A11" s="5" t="s">
        <v>56</v>
      </c>
      <c r="B11" s="5" t="s">
        <v>20</v>
      </c>
      <c r="C11" s="12" t="s">
        <v>39</v>
      </c>
      <c r="D11" s="5" t="s">
        <v>10</v>
      </c>
      <c r="E11" s="12" t="s">
        <v>38</v>
      </c>
      <c r="F11" s="12"/>
      <c r="H11" s="5"/>
    </row>
    <row r="12" spans="1:8" x14ac:dyDescent="0.25">
      <c r="A12" s="5" t="s">
        <v>56</v>
      </c>
      <c r="B12" s="5" t="s">
        <v>58</v>
      </c>
      <c r="C12" s="5" t="s">
        <v>59</v>
      </c>
      <c r="D12" s="5" t="s">
        <v>10</v>
      </c>
      <c r="E12" s="12" t="s">
        <v>38</v>
      </c>
      <c r="F12" s="12"/>
      <c r="H12" s="5"/>
    </row>
    <row r="13" spans="1:8" x14ac:dyDescent="0.25">
      <c r="A13" s="5" t="s">
        <v>56</v>
      </c>
      <c r="B13" s="5" t="s">
        <v>60</v>
      </c>
      <c r="C13" s="5" t="s">
        <v>61</v>
      </c>
      <c r="D13" s="5" t="s">
        <v>10</v>
      </c>
      <c r="E13" s="12" t="s">
        <v>38</v>
      </c>
      <c r="F13" s="12"/>
      <c r="H13" s="5"/>
    </row>
    <row r="14" spans="1:8" x14ac:dyDescent="0.25">
      <c r="A14" s="5" t="s">
        <v>49</v>
      </c>
      <c r="B14" s="5" t="s">
        <v>21</v>
      </c>
      <c r="C14" s="5" t="s">
        <v>43</v>
      </c>
      <c r="D14" s="5" t="s">
        <v>22</v>
      </c>
      <c r="E14" s="12" t="s">
        <v>45</v>
      </c>
      <c r="F14" s="12"/>
    </row>
  </sheetData>
  <autoFilter ref="A1:E1">
    <sortState ref="A2:E1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Выпадающ</vt:lpstr>
      <vt:lpstr>СЗ</vt:lpstr>
      <vt:lpstr>Замечание</vt:lpstr>
      <vt:lpstr>Справочник</vt:lpstr>
      <vt:lpstr>Замечание!Область_печати</vt:lpstr>
      <vt:lpstr>СЗ!Область_печати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Сибирова Маргарита Сергеевна</dc:creator>
  <cp:lastModifiedBy>Сибирова Маргарита Сергеевна</cp:lastModifiedBy>
  <cp:lastPrinted>2025-01-20T07:47:02Z</cp:lastPrinted>
  <dcterms:created xsi:type="dcterms:W3CDTF">2024-11-06T10:13:21Z</dcterms:created>
  <dcterms:modified xsi:type="dcterms:W3CDTF">2025-01-20T10:31:59Z</dcterms:modified>
</cp:coreProperties>
</file>