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kokorin\Desktop\УДАЛИТЬ\"/>
    </mc:Choice>
  </mc:AlternateContent>
  <xr:revisionPtr revIDLastSave="0" documentId="13_ncr:1_{C6FD16E6-FD06-4490-981A-6F574A34BE86}" xr6:coauthVersionLast="45" xr6:coauthVersionMax="47" xr10:uidLastSave="{00000000-0000-0000-0000-000000000000}"/>
  <bookViews>
    <workbookView xWindow="-108" yWindow="-108" windowWidth="23256" windowHeight="12576" tabRatio="672" firstSheet="1" activeTab="1" xr2:uid="{45C60FE0-504D-477A-8B24-5A70583E1FBC}"/>
  </bookViews>
  <sheets>
    <sheet name="Образец" sheetId="3" r:id="rId1"/>
    <sheet name="Спецификация" sheetId="5" r:id="rId2"/>
    <sheet name="Проект." sheetId="6" r:id="rId3"/>
    <sheet name="Снабжение" sheetId="8" r:id="rId4"/>
  </sheets>
  <definedNames>
    <definedName name="_xlnm._FilterDatabase" localSheetId="0" hidden="1">Образец!$H$5:$H$455</definedName>
    <definedName name="_xlnm._FilterDatabase" localSheetId="2" hidden="1">Проект.!$I$6:$I$500</definedName>
    <definedName name="_xlnm._FilterDatabase" localSheetId="3" hidden="1">Снабжение!$I$6:$I$500</definedName>
    <definedName name="_xlnm._FilterDatabase" localSheetId="1" hidden="1">Спецификация!$I$3:$I$497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B5" i="6"/>
  <c r="C5" i="6"/>
  <c r="D5" i="6"/>
  <c r="E5" i="6"/>
  <c r="F5" i="6"/>
  <c r="G5" i="6"/>
  <c r="H5" i="6"/>
  <c r="I7" i="6"/>
  <c r="I8" i="6"/>
  <c r="I9" i="6"/>
  <c r="I10" i="6"/>
  <c r="I11" i="6"/>
  <c r="I12" i="6"/>
  <c r="I13" i="6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A9" i="8"/>
  <c r="B9" i="8"/>
  <c r="C9" i="8"/>
  <c r="D9" i="8"/>
  <c r="E9" i="8"/>
  <c r="F9" i="8"/>
  <c r="G9" i="8"/>
  <c r="H9" i="8"/>
  <c r="A10" i="8"/>
  <c r="B10" i="8"/>
  <c r="C10" i="8"/>
  <c r="D10" i="8"/>
  <c r="E10" i="8"/>
  <c r="F10" i="8"/>
  <c r="G10" i="8"/>
  <c r="H10" i="8"/>
  <c r="A11" i="8"/>
  <c r="B11" i="8"/>
  <c r="C11" i="8"/>
  <c r="D11" i="8"/>
  <c r="E11" i="8"/>
  <c r="F11" i="8"/>
  <c r="G11" i="8"/>
  <c r="H11" i="8"/>
  <c r="A12" i="8"/>
  <c r="B12" i="8"/>
  <c r="C12" i="8"/>
  <c r="D12" i="8"/>
  <c r="E12" i="8"/>
  <c r="F12" i="8"/>
  <c r="G12" i="8"/>
  <c r="H12" i="8"/>
  <c r="A13" i="8"/>
  <c r="B13" i="8"/>
  <c r="C13" i="8"/>
  <c r="D13" i="8"/>
  <c r="E13" i="8"/>
  <c r="F13" i="8"/>
  <c r="G13" i="8"/>
  <c r="H13" i="8"/>
  <c r="A14" i="8"/>
  <c r="B14" i="8"/>
  <c r="C14" i="8"/>
  <c r="D14" i="8"/>
  <c r="E14" i="8"/>
  <c r="F14" i="8"/>
  <c r="G14" i="8"/>
  <c r="H14" i="8"/>
  <c r="A15" i="8"/>
  <c r="B15" i="8"/>
  <c r="C15" i="8"/>
  <c r="D15" i="8"/>
  <c r="E15" i="8"/>
  <c r="F15" i="8"/>
  <c r="G15" i="8"/>
  <c r="H15" i="8"/>
  <c r="A16" i="8"/>
  <c r="B16" i="8"/>
  <c r="C16" i="8"/>
  <c r="D16" i="8"/>
  <c r="E16" i="8"/>
  <c r="F16" i="8"/>
  <c r="G16" i="8"/>
  <c r="H16" i="8"/>
  <c r="A17" i="8"/>
  <c r="B17" i="8"/>
  <c r="C17" i="8"/>
  <c r="D17" i="8"/>
  <c r="E17" i="8"/>
  <c r="F17" i="8"/>
  <c r="G17" i="8"/>
  <c r="H17" i="8"/>
  <c r="A18" i="8"/>
  <c r="B18" i="8"/>
  <c r="C18" i="8"/>
  <c r="D18" i="8"/>
  <c r="E18" i="8"/>
  <c r="F18" i="8"/>
  <c r="G18" i="8"/>
  <c r="H18" i="8"/>
  <c r="A19" i="8"/>
  <c r="B19" i="8"/>
  <c r="C19" i="8"/>
  <c r="D19" i="8"/>
  <c r="E19" i="8"/>
  <c r="F19" i="8"/>
  <c r="G19" i="8"/>
  <c r="H19" i="8"/>
  <c r="A20" i="8"/>
  <c r="B20" i="8"/>
  <c r="C20" i="8"/>
  <c r="D20" i="8"/>
  <c r="E20" i="8"/>
  <c r="F20" i="8"/>
  <c r="G20" i="8"/>
  <c r="H20" i="8"/>
  <c r="A21" i="8"/>
  <c r="B21" i="8"/>
  <c r="C21" i="8"/>
  <c r="D21" i="8"/>
  <c r="E21" i="8"/>
  <c r="F21" i="8"/>
  <c r="G21" i="8"/>
  <c r="H21" i="8"/>
  <c r="A22" i="8"/>
  <c r="B22" i="8"/>
  <c r="C22" i="8"/>
  <c r="D22" i="8"/>
  <c r="E22" i="8"/>
  <c r="F22" i="8"/>
  <c r="G22" i="8"/>
  <c r="H22" i="8"/>
  <c r="A23" i="8"/>
  <c r="B23" i="8"/>
  <c r="C23" i="8"/>
  <c r="D23" i="8"/>
  <c r="E23" i="8"/>
  <c r="F23" i="8"/>
  <c r="G23" i="8"/>
  <c r="H23" i="8"/>
  <c r="A24" i="8"/>
  <c r="B24" i="8"/>
  <c r="C24" i="8"/>
  <c r="D24" i="8"/>
  <c r="E24" i="8"/>
  <c r="F24" i="8"/>
  <c r="G24" i="8"/>
  <c r="H24" i="8"/>
  <c r="A25" i="8"/>
  <c r="B25" i="8"/>
  <c r="C25" i="8"/>
  <c r="D25" i="8"/>
  <c r="E25" i="8"/>
  <c r="F25" i="8"/>
  <c r="G25" i="8"/>
  <c r="H25" i="8"/>
  <c r="A26" i="8"/>
  <c r="B26" i="8"/>
  <c r="C26" i="8"/>
  <c r="D26" i="8"/>
  <c r="E26" i="8"/>
  <c r="F26" i="8"/>
  <c r="G26" i="8"/>
  <c r="H26" i="8"/>
  <c r="A27" i="8"/>
  <c r="B27" i="8"/>
  <c r="C27" i="8"/>
  <c r="D27" i="8"/>
  <c r="E27" i="8"/>
  <c r="F27" i="8"/>
  <c r="G27" i="8"/>
  <c r="H27" i="8"/>
  <c r="A28" i="8"/>
  <c r="B28" i="8"/>
  <c r="C28" i="8"/>
  <c r="D28" i="8"/>
  <c r="E28" i="8"/>
  <c r="F28" i="8"/>
  <c r="G28" i="8"/>
  <c r="H28" i="8"/>
  <c r="A29" i="8"/>
  <c r="B29" i="8"/>
  <c r="C29" i="8"/>
  <c r="D29" i="8"/>
  <c r="E29" i="8"/>
  <c r="F29" i="8"/>
  <c r="G29" i="8"/>
  <c r="H29" i="8"/>
  <c r="A30" i="8"/>
  <c r="B30" i="8"/>
  <c r="C30" i="8"/>
  <c r="D30" i="8"/>
  <c r="E30" i="8"/>
  <c r="F30" i="8"/>
  <c r="G30" i="8"/>
  <c r="H30" i="8"/>
  <c r="A31" i="8"/>
  <c r="B31" i="8"/>
  <c r="C31" i="8"/>
  <c r="D31" i="8"/>
  <c r="E31" i="8"/>
  <c r="F31" i="8"/>
  <c r="G31" i="8"/>
  <c r="H31" i="8"/>
  <c r="A32" i="8"/>
  <c r="B32" i="8"/>
  <c r="C32" i="8"/>
  <c r="D32" i="8"/>
  <c r="E32" i="8"/>
  <c r="F32" i="8"/>
  <c r="G32" i="8"/>
  <c r="H32" i="8"/>
  <c r="A33" i="8"/>
  <c r="B33" i="8"/>
  <c r="C33" i="8"/>
  <c r="D33" i="8"/>
  <c r="E33" i="8"/>
  <c r="F33" i="8"/>
  <c r="G33" i="8"/>
  <c r="H33" i="8"/>
  <c r="A34" i="8"/>
  <c r="B34" i="8"/>
  <c r="C34" i="8"/>
  <c r="D34" i="8"/>
  <c r="E34" i="8"/>
  <c r="F34" i="8"/>
  <c r="G34" i="8"/>
  <c r="H34" i="8"/>
  <c r="A35" i="8"/>
  <c r="B35" i="8"/>
  <c r="C35" i="8"/>
  <c r="D35" i="8"/>
  <c r="E35" i="8"/>
  <c r="F35" i="8"/>
  <c r="G35" i="8"/>
  <c r="H35" i="8"/>
  <c r="A36" i="8"/>
  <c r="B36" i="8"/>
  <c r="C36" i="8"/>
  <c r="D36" i="8"/>
  <c r="E36" i="8"/>
  <c r="F36" i="8"/>
  <c r="G36" i="8"/>
  <c r="H36" i="8"/>
  <c r="A37" i="8"/>
  <c r="B37" i="8"/>
  <c r="C37" i="8"/>
  <c r="D37" i="8"/>
  <c r="E37" i="8"/>
  <c r="F37" i="8"/>
  <c r="G37" i="8"/>
  <c r="H37" i="8"/>
  <c r="A38" i="8"/>
  <c r="B38" i="8"/>
  <c r="C38" i="8"/>
  <c r="D38" i="8"/>
  <c r="E38" i="8"/>
  <c r="F38" i="8"/>
  <c r="G38" i="8"/>
  <c r="H38" i="8"/>
  <c r="A39" i="8"/>
  <c r="B39" i="8"/>
  <c r="C39" i="8"/>
  <c r="D39" i="8"/>
  <c r="E39" i="8"/>
  <c r="F39" i="8"/>
  <c r="G39" i="8"/>
  <c r="H39" i="8"/>
  <c r="A40" i="8"/>
  <c r="B40" i="8"/>
  <c r="C40" i="8"/>
  <c r="D40" i="8"/>
  <c r="E40" i="8"/>
  <c r="F40" i="8"/>
  <c r="G40" i="8"/>
  <c r="H40" i="8"/>
  <c r="A41" i="8"/>
  <c r="B41" i="8"/>
  <c r="C41" i="8"/>
  <c r="D41" i="8"/>
  <c r="E41" i="8"/>
  <c r="F41" i="8"/>
  <c r="G41" i="8"/>
  <c r="H41" i="8"/>
  <c r="A42" i="8"/>
  <c r="B42" i="8"/>
  <c r="C42" i="8"/>
  <c r="D42" i="8"/>
  <c r="E42" i="8"/>
  <c r="F42" i="8"/>
  <c r="G42" i="8"/>
  <c r="H42" i="8"/>
  <c r="A43" i="8"/>
  <c r="B43" i="8"/>
  <c r="C43" i="8"/>
  <c r="D43" i="8"/>
  <c r="E43" i="8"/>
  <c r="F43" i="8"/>
  <c r="G43" i="8"/>
  <c r="H43" i="8"/>
  <c r="A44" i="8"/>
  <c r="B44" i="8"/>
  <c r="C44" i="8"/>
  <c r="D44" i="8"/>
  <c r="E44" i="8"/>
  <c r="F44" i="8"/>
  <c r="G44" i="8"/>
  <c r="H44" i="8"/>
  <c r="A45" i="8"/>
  <c r="B45" i="8"/>
  <c r="C45" i="8"/>
  <c r="D45" i="8"/>
  <c r="E45" i="8"/>
  <c r="F45" i="8"/>
  <c r="G45" i="8"/>
  <c r="H45" i="8"/>
  <c r="A46" i="8"/>
  <c r="B46" i="8"/>
  <c r="C46" i="8"/>
  <c r="D46" i="8"/>
  <c r="E46" i="8"/>
  <c r="F46" i="8"/>
  <c r="G46" i="8"/>
  <c r="H46" i="8"/>
  <c r="A47" i="8"/>
  <c r="B47" i="8"/>
  <c r="C47" i="8"/>
  <c r="D47" i="8"/>
  <c r="E47" i="8"/>
  <c r="F47" i="8"/>
  <c r="G47" i="8"/>
  <c r="H47" i="8"/>
  <c r="A48" i="8"/>
  <c r="B48" i="8"/>
  <c r="C48" i="8"/>
  <c r="D48" i="8"/>
  <c r="E48" i="8"/>
  <c r="F48" i="8"/>
  <c r="G48" i="8"/>
  <c r="H48" i="8"/>
  <c r="A49" i="8"/>
  <c r="B49" i="8"/>
  <c r="C49" i="8"/>
  <c r="D49" i="8"/>
  <c r="E49" i="8"/>
  <c r="F49" i="8"/>
  <c r="G49" i="8"/>
  <c r="H49" i="8"/>
  <c r="A50" i="8"/>
  <c r="B50" i="8"/>
  <c r="C50" i="8"/>
  <c r="D50" i="8"/>
  <c r="E50" i="8"/>
  <c r="F50" i="8"/>
  <c r="G50" i="8"/>
  <c r="H50" i="8"/>
  <c r="A51" i="8"/>
  <c r="B51" i="8"/>
  <c r="C51" i="8"/>
  <c r="D51" i="8"/>
  <c r="E51" i="8"/>
  <c r="F51" i="8"/>
  <c r="G51" i="8"/>
  <c r="H51" i="8"/>
  <c r="A52" i="8"/>
  <c r="B52" i="8"/>
  <c r="C52" i="8"/>
  <c r="D52" i="8"/>
  <c r="E52" i="8"/>
  <c r="F52" i="8"/>
  <c r="G52" i="8"/>
  <c r="H52" i="8"/>
  <c r="A53" i="8"/>
  <c r="B53" i="8"/>
  <c r="C53" i="8"/>
  <c r="D53" i="8"/>
  <c r="E53" i="8"/>
  <c r="F53" i="8"/>
  <c r="G53" i="8"/>
  <c r="H53" i="8"/>
  <c r="A54" i="8"/>
  <c r="B54" i="8"/>
  <c r="C54" i="8"/>
  <c r="D54" i="8"/>
  <c r="E54" i="8"/>
  <c r="F54" i="8"/>
  <c r="G54" i="8"/>
  <c r="H54" i="8"/>
  <c r="A55" i="8"/>
  <c r="B55" i="8"/>
  <c r="C55" i="8"/>
  <c r="D55" i="8"/>
  <c r="E55" i="8"/>
  <c r="F55" i="8"/>
  <c r="G55" i="8"/>
  <c r="H55" i="8"/>
  <c r="A56" i="8"/>
  <c r="B56" i="8"/>
  <c r="C56" i="8"/>
  <c r="D56" i="8"/>
  <c r="E56" i="8"/>
  <c r="F56" i="8"/>
  <c r="G56" i="8"/>
  <c r="H56" i="8"/>
  <c r="A57" i="8"/>
  <c r="B57" i="8"/>
  <c r="C57" i="8"/>
  <c r="D57" i="8"/>
  <c r="E57" i="8"/>
  <c r="F57" i="8"/>
  <c r="G57" i="8"/>
  <c r="H57" i="8"/>
  <c r="A58" i="8"/>
  <c r="B58" i="8"/>
  <c r="C58" i="8"/>
  <c r="D58" i="8"/>
  <c r="E58" i="8"/>
  <c r="F58" i="8"/>
  <c r="G58" i="8"/>
  <c r="H58" i="8"/>
  <c r="A59" i="8"/>
  <c r="B59" i="8"/>
  <c r="C59" i="8"/>
  <c r="D59" i="8"/>
  <c r="E59" i="8"/>
  <c r="F59" i="8"/>
  <c r="G59" i="8"/>
  <c r="H59" i="8"/>
  <c r="A60" i="8"/>
  <c r="B60" i="8"/>
  <c r="C60" i="8"/>
  <c r="D60" i="8"/>
  <c r="E60" i="8"/>
  <c r="F60" i="8"/>
  <c r="G60" i="8"/>
  <c r="H60" i="8"/>
  <c r="A61" i="8"/>
  <c r="B61" i="8"/>
  <c r="C61" i="8"/>
  <c r="D61" i="8"/>
  <c r="E61" i="8"/>
  <c r="F61" i="8"/>
  <c r="G61" i="8"/>
  <c r="H61" i="8"/>
  <c r="A62" i="8"/>
  <c r="B62" i="8"/>
  <c r="C62" i="8"/>
  <c r="D62" i="8"/>
  <c r="E62" i="8"/>
  <c r="F62" i="8"/>
  <c r="G62" i="8"/>
  <c r="H62" i="8"/>
  <c r="A63" i="8"/>
  <c r="B63" i="8"/>
  <c r="C63" i="8"/>
  <c r="D63" i="8"/>
  <c r="E63" i="8"/>
  <c r="F63" i="8"/>
  <c r="G63" i="8"/>
  <c r="H63" i="8"/>
  <c r="A64" i="8"/>
  <c r="B64" i="8"/>
  <c r="C64" i="8"/>
  <c r="D64" i="8"/>
  <c r="E64" i="8"/>
  <c r="F64" i="8"/>
  <c r="G64" i="8"/>
  <c r="H64" i="8"/>
  <c r="A65" i="8"/>
  <c r="B65" i="8"/>
  <c r="C65" i="8"/>
  <c r="D65" i="8"/>
  <c r="E65" i="8"/>
  <c r="F65" i="8"/>
  <c r="G65" i="8"/>
  <c r="H65" i="8"/>
  <c r="A66" i="8"/>
  <c r="B66" i="8"/>
  <c r="C66" i="8"/>
  <c r="D66" i="8"/>
  <c r="E66" i="8"/>
  <c r="F66" i="8"/>
  <c r="G66" i="8"/>
  <c r="H66" i="8"/>
  <c r="A67" i="8"/>
  <c r="B67" i="8"/>
  <c r="C67" i="8"/>
  <c r="D67" i="8"/>
  <c r="E67" i="8"/>
  <c r="F67" i="8"/>
  <c r="G67" i="8"/>
  <c r="H67" i="8"/>
  <c r="A68" i="8"/>
  <c r="B68" i="8"/>
  <c r="C68" i="8"/>
  <c r="D68" i="8"/>
  <c r="E68" i="8"/>
  <c r="F68" i="8"/>
  <c r="G68" i="8"/>
  <c r="H68" i="8"/>
  <c r="A69" i="8"/>
  <c r="B69" i="8"/>
  <c r="C69" i="8"/>
  <c r="D69" i="8"/>
  <c r="E69" i="8"/>
  <c r="F69" i="8"/>
  <c r="G69" i="8"/>
  <c r="H69" i="8"/>
  <c r="A70" i="8"/>
  <c r="B70" i="8"/>
  <c r="C70" i="8"/>
  <c r="D70" i="8"/>
  <c r="E70" i="8"/>
  <c r="F70" i="8"/>
  <c r="G70" i="8"/>
  <c r="H70" i="8"/>
  <c r="A71" i="8"/>
  <c r="B71" i="8"/>
  <c r="C71" i="8"/>
  <c r="D71" i="8"/>
  <c r="E71" i="8"/>
  <c r="F71" i="8"/>
  <c r="G71" i="8"/>
  <c r="H71" i="8"/>
  <c r="A72" i="8"/>
  <c r="B72" i="8"/>
  <c r="C72" i="8"/>
  <c r="D72" i="8"/>
  <c r="E72" i="8"/>
  <c r="F72" i="8"/>
  <c r="G72" i="8"/>
  <c r="H72" i="8"/>
  <c r="A73" i="8"/>
  <c r="B73" i="8"/>
  <c r="C73" i="8"/>
  <c r="D73" i="8"/>
  <c r="E73" i="8"/>
  <c r="F73" i="8"/>
  <c r="G73" i="8"/>
  <c r="H73" i="8"/>
  <c r="A74" i="8"/>
  <c r="B74" i="8"/>
  <c r="C74" i="8"/>
  <c r="D74" i="8"/>
  <c r="E74" i="8"/>
  <c r="F74" i="8"/>
  <c r="G74" i="8"/>
  <c r="H74" i="8"/>
  <c r="A75" i="8"/>
  <c r="B75" i="8"/>
  <c r="C75" i="8"/>
  <c r="D75" i="8"/>
  <c r="E75" i="8"/>
  <c r="F75" i="8"/>
  <c r="G75" i="8"/>
  <c r="H75" i="8"/>
  <c r="A76" i="8"/>
  <c r="B76" i="8"/>
  <c r="C76" i="8"/>
  <c r="D76" i="8"/>
  <c r="E76" i="8"/>
  <c r="F76" i="8"/>
  <c r="G76" i="8"/>
  <c r="H76" i="8"/>
  <c r="A77" i="8"/>
  <c r="B77" i="8"/>
  <c r="C77" i="8"/>
  <c r="D77" i="8"/>
  <c r="E77" i="8"/>
  <c r="F77" i="8"/>
  <c r="G77" i="8"/>
  <c r="H77" i="8"/>
  <c r="A78" i="8"/>
  <c r="B78" i="8"/>
  <c r="C78" i="8"/>
  <c r="D78" i="8"/>
  <c r="E78" i="8"/>
  <c r="F78" i="8"/>
  <c r="G78" i="8"/>
  <c r="H78" i="8"/>
  <c r="A79" i="8"/>
  <c r="B79" i="8"/>
  <c r="C79" i="8"/>
  <c r="D79" i="8"/>
  <c r="E79" i="8"/>
  <c r="F79" i="8"/>
  <c r="G79" i="8"/>
  <c r="H79" i="8"/>
  <c r="A80" i="8"/>
  <c r="B80" i="8"/>
  <c r="C80" i="8"/>
  <c r="D80" i="8"/>
  <c r="E80" i="8"/>
  <c r="F80" i="8"/>
  <c r="G80" i="8"/>
  <c r="H80" i="8"/>
  <c r="A81" i="8"/>
  <c r="B81" i="8"/>
  <c r="C81" i="8"/>
  <c r="D81" i="8"/>
  <c r="E81" i="8"/>
  <c r="F81" i="8"/>
  <c r="G81" i="8"/>
  <c r="H81" i="8"/>
  <c r="A82" i="8"/>
  <c r="B82" i="8"/>
  <c r="C82" i="8"/>
  <c r="D82" i="8"/>
  <c r="E82" i="8"/>
  <c r="F82" i="8"/>
  <c r="G82" i="8"/>
  <c r="H82" i="8"/>
  <c r="A83" i="8"/>
  <c r="B83" i="8"/>
  <c r="C83" i="8"/>
  <c r="D83" i="8"/>
  <c r="E83" i="8"/>
  <c r="F83" i="8"/>
  <c r="G83" i="8"/>
  <c r="H83" i="8"/>
  <c r="A84" i="8"/>
  <c r="B84" i="8"/>
  <c r="C84" i="8"/>
  <c r="D84" i="8"/>
  <c r="E84" i="8"/>
  <c r="F84" i="8"/>
  <c r="G84" i="8"/>
  <c r="H84" i="8"/>
  <c r="A85" i="8"/>
  <c r="B85" i="8"/>
  <c r="C85" i="8"/>
  <c r="D85" i="8"/>
  <c r="E85" i="8"/>
  <c r="F85" i="8"/>
  <c r="G85" i="8"/>
  <c r="H85" i="8"/>
  <c r="A86" i="8"/>
  <c r="B86" i="8"/>
  <c r="C86" i="8"/>
  <c r="D86" i="8"/>
  <c r="E86" i="8"/>
  <c r="F86" i="8"/>
  <c r="G86" i="8"/>
  <c r="H86" i="8"/>
  <c r="A87" i="8"/>
  <c r="B87" i="8"/>
  <c r="C87" i="8"/>
  <c r="D87" i="8"/>
  <c r="E87" i="8"/>
  <c r="F87" i="8"/>
  <c r="G87" i="8"/>
  <c r="H87" i="8"/>
  <c r="A88" i="8"/>
  <c r="B88" i="8"/>
  <c r="C88" i="8"/>
  <c r="D88" i="8"/>
  <c r="E88" i="8"/>
  <c r="F88" i="8"/>
  <c r="G88" i="8"/>
  <c r="H88" i="8"/>
  <c r="A89" i="8"/>
  <c r="B89" i="8"/>
  <c r="C89" i="8"/>
  <c r="D89" i="8"/>
  <c r="E89" i="8"/>
  <c r="F89" i="8"/>
  <c r="G89" i="8"/>
  <c r="H89" i="8"/>
  <c r="A90" i="8"/>
  <c r="B90" i="8"/>
  <c r="C90" i="8"/>
  <c r="D90" i="8"/>
  <c r="E90" i="8"/>
  <c r="F90" i="8"/>
  <c r="G90" i="8"/>
  <c r="H90" i="8"/>
  <c r="A91" i="8"/>
  <c r="B91" i="8"/>
  <c r="C91" i="8"/>
  <c r="D91" i="8"/>
  <c r="E91" i="8"/>
  <c r="F91" i="8"/>
  <c r="G91" i="8"/>
  <c r="H91" i="8"/>
  <c r="A92" i="8"/>
  <c r="B92" i="8"/>
  <c r="C92" i="8"/>
  <c r="D92" i="8"/>
  <c r="E92" i="8"/>
  <c r="F92" i="8"/>
  <c r="G92" i="8"/>
  <c r="H92" i="8"/>
  <c r="A93" i="8"/>
  <c r="B93" i="8"/>
  <c r="C93" i="8"/>
  <c r="D93" i="8"/>
  <c r="E93" i="8"/>
  <c r="F93" i="8"/>
  <c r="G93" i="8"/>
  <c r="H93" i="8"/>
  <c r="A94" i="8"/>
  <c r="B94" i="8"/>
  <c r="C94" i="8"/>
  <c r="D94" i="8"/>
  <c r="E94" i="8"/>
  <c r="F94" i="8"/>
  <c r="G94" i="8"/>
  <c r="H94" i="8"/>
  <c r="A95" i="8"/>
  <c r="B95" i="8"/>
  <c r="C95" i="8"/>
  <c r="D95" i="8"/>
  <c r="E95" i="8"/>
  <c r="F95" i="8"/>
  <c r="G95" i="8"/>
  <c r="H95" i="8"/>
  <c r="A96" i="8"/>
  <c r="B96" i="8"/>
  <c r="C96" i="8"/>
  <c r="D96" i="8"/>
  <c r="E96" i="8"/>
  <c r="F96" i="8"/>
  <c r="G96" i="8"/>
  <c r="H96" i="8"/>
  <c r="A97" i="8"/>
  <c r="B97" i="8"/>
  <c r="C97" i="8"/>
  <c r="D97" i="8"/>
  <c r="E97" i="8"/>
  <c r="F97" i="8"/>
  <c r="G97" i="8"/>
  <c r="H97" i="8"/>
  <c r="A98" i="8"/>
  <c r="B98" i="8"/>
  <c r="C98" i="8"/>
  <c r="D98" i="8"/>
  <c r="E98" i="8"/>
  <c r="F98" i="8"/>
  <c r="G98" i="8"/>
  <c r="H98" i="8"/>
  <c r="A99" i="8"/>
  <c r="B99" i="8"/>
  <c r="C99" i="8"/>
  <c r="D99" i="8"/>
  <c r="E99" i="8"/>
  <c r="F99" i="8"/>
  <c r="G99" i="8"/>
  <c r="H99" i="8"/>
  <c r="A100" i="8"/>
  <c r="B100" i="8"/>
  <c r="C100" i="8"/>
  <c r="D100" i="8"/>
  <c r="E100" i="8"/>
  <c r="F100" i="8"/>
  <c r="G100" i="8"/>
  <c r="H100" i="8"/>
  <c r="A101" i="8"/>
  <c r="B101" i="8"/>
  <c r="C101" i="8"/>
  <c r="D101" i="8"/>
  <c r="E101" i="8"/>
  <c r="F101" i="8"/>
  <c r="G101" i="8"/>
  <c r="H101" i="8"/>
  <c r="A102" i="8"/>
  <c r="B102" i="8"/>
  <c r="C102" i="8"/>
  <c r="D102" i="8"/>
  <c r="E102" i="8"/>
  <c r="F102" i="8"/>
  <c r="G102" i="8"/>
  <c r="H102" i="8"/>
  <c r="A103" i="8"/>
  <c r="B103" i="8"/>
  <c r="C103" i="8"/>
  <c r="D103" i="8"/>
  <c r="E103" i="8"/>
  <c r="F103" i="8"/>
  <c r="G103" i="8"/>
  <c r="H103" i="8"/>
  <c r="A104" i="8"/>
  <c r="B104" i="8"/>
  <c r="C104" i="8"/>
  <c r="D104" i="8"/>
  <c r="E104" i="8"/>
  <c r="F104" i="8"/>
  <c r="G104" i="8"/>
  <c r="H104" i="8"/>
  <c r="A105" i="8"/>
  <c r="B105" i="8"/>
  <c r="C105" i="8"/>
  <c r="D105" i="8"/>
  <c r="E105" i="8"/>
  <c r="F105" i="8"/>
  <c r="G105" i="8"/>
  <c r="H105" i="8"/>
  <c r="A106" i="8"/>
  <c r="B106" i="8"/>
  <c r="C106" i="8"/>
  <c r="D106" i="8"/>
  <c r="E106" i="8"/>
  <c r="F106" i="8"/>
  <c r="G106" i="8"/>
  <c r="H106" i="8"/>
  <c r="A107" i="8"/>
  <c r="B107" i="8"/>
  <c r="C107" i="8"/>
  <c r="D107" i="8"/>
  <c r="E107" i="8"/>
  <c r="F107" i="8"/>
  <c r="G107" i="8"/>
  <c r="H107" i="8"/>
  <c r="A108" i="8"/>
  <c r="B108" i="8"/>
  <c r="C108" i="8"/>
  <c r="D108" i="8"/>
  <c r="E108" i="8"/>
  <c r="F108" i="8"/>
  <c r="G108" i="8"/>
  <c r="H108" i="8"/>
  <c r="A109" i="8"/>
  <c r="B109" i="8"/>
  <c r="C109" i="8"/>
  <c r="D109" i="8"/>
  <c r="E109" i="8"/>
  <c r="F109" i="8"/>
  <c r="G109" i="8"/>
  <c r="H109" i="8"/>
  <c r="A110" i="8"/>
  <c r="B110" i="8"/>
  <c r="C110" i="8"/>
  <c r="D110" i="8"/>
  <c r="E110" i="8"/>
  <c r="F110" i="8"/>
  <c r="G110" i="8"/>
  <c r="H110" i="8"/>
  <c r="A111" i="8"/>
  <c r="B111" i="8"/>
  <c r="C111" i="8"/>
  <c r="D111" i="8"/>
  <c r="E111" i="8"/>
  <c r="F111" i="8"/>
  <c r="G111" i="8"/>
  <c r="H111" i="8"/>
  <c r="A112" i="8"/>
  <c r="B112" i="8"/>
  <c r="C112" i="8"/>
  <c r="D112" i="8"/>
  <c r="E112" i="8"/>
  <c r="F112" i="8"/>
  <c r="G112" i="8"/>
  <c r="H112" i="8"/>
  <c r="A113" i="8"/>
  <c r="B113" i="8"/>
  <c r="C113" i="8"/>
  <c r="D113" i="8"/>
  <c r="E113" i="8"/>
  <c r="F113" i="8"/>
  <c r="G113" i="8"/>
  <c r="H113" i="8"/>
  <c r="A114" i="8"/>
  <c r="B114" i="8"/>
  <c r="C114" i="8"/>
  <c r="D114" i="8"/>
  <c r="E114" i="8"/>
  <c r="F114" i="8"/>
  <c r="G114" i="8"/>
  <c r="H114" i="8"/>
  <c r="A115" i="8"/>
  <c r="B115" i="8"/>
  <c r="C115" i="8"/>
  <c r="D115" i="8"/>
  <c r="E115" i="8"/>
  <c r="F115" i="8"/>
  <c r="G115" i="8"/>
  <c r="H115" i="8"/>
  <c r="A116" i="8"/>
  <c r="B116" i="8"/>
  <c r="C116" i="8"/>
  <c r="D116" i="8"/>
  <c r="E116" i="8"/>
  <c r="F116" i="8"/>
  <c r="G116" i="8"/>
  <c r="H116" i="8"/>
  <c r="A117" i="8"/>
  <c r="B117" i="8"/>
  <c r="C117" i="8"/>
  <c r="D117" i="8"/>
  <c r="E117" i="8"/>
  <c r="F117" i="8"/>
  <c r="G117" i="8"/>
  <c r="H117" i="8"/>
  <c r="A118" i="8"/>
  <c r="B118" i="8"/>
  <c r="C118" i="8"/>
  <c r="D118" i="8"/>
  <c r="E118" i="8"/>
  <c r="F118" i="8"/>
  <c r="G118" i="8"/>
  <c r="H118" i="8"/>
  <c r="A119" i="8"/>
  <c r="B119" i="8"/>
  <c r="C119" i="8"/>
  <c r="D119" i="8"/>
  <c r="E119" i="8"/>
  <c r="F119" i="8"/>
  <c r="G119" i="8"/>
  <c r="H119" i="8"/>
  <c r="A120" i="8"/>
  <c r="B120" i="8"/>
  <c r="C120" i="8"/>
  <c r="D120" i="8"/>
  <c r="E120" i="8"/>
  <c r="F120" i="8"/>
  <c r="G120" i="8"/>
  <c r="H120" i="8"/>
  <c r="A121" i="8"/>
  <c r="B121" i="8"/>
  <c r="C121" i="8"/>
  <c r="D121" i="8"/>
  <c r="E121" i="8"/>
  <c r="F121" i="8"/>
  <c r="G121" i="8"/>
  <c r="H121" i="8"/>
  <c r="A122" i="8"/>
  <c r="B122" i="8"/>
  <c r="C122" i="8"/>
  <c r="D122" i="8"/>
  <c r="E122" i="8"/>
  <c r="F122" i="8"/>
  <c r="G122" i="8"/>
  <c r="H122" i="8"/>
  <c r="A123" i="8"/>
  <c r="B123" i="8"/>
  <c r="C123" i="8"/>
  <c r="D123" i="8"/>
  <c r="E123" i="8"/>
  <c r="F123" i="8"/>
  <c r="G123" i="8"/>
  <c r="H123" i="8"/>
  <c r="A124" i="8"/>
  <c r="B124" i="8"/>
  <c r="C124" i="8"/>
  <c r="D124" i="8"/>
  <c r="E124" i="8"/>
  <c r="F124" i="8"/>
  <c r="G124" i="8"/>
  <c r="H124" i="8"/>
  <c r="A125" i="8"/>
  <c r="B125" i="8"/>
  <c r="C125" i="8"/>
  <c r="D125" i="8"/>
  <c r="E125" i="8"/>
  <c r="F125" i="8"/>
  <c r="G125" i="8"/>
  <c r="H125" i="8"/>
  <c r="A126" i="8"/>
  <c r="B126" i="8"/>
  <c r="C126" i="8"/>
  <c r="D126" i="8"/>
  <c r="E126" i="8"/>
  <c r="F126" i="8"/>
  <c r="G126" i="8"/>
  <c r="H126" i="8"/>
  <c r="A127" i="8"/>
  <c r="B127" i="8"/>
  <c r="C127" i="8"/>
  <c r="D127" i="8"/>
  <c r="E127" i="8"/>
  <c r="F127" i="8"/>
  <c r="G127" i="8"/>
  <c r="H127" i="8"/>
  <c r="A128" i="8"/>
  <c r="B128" i="8"/>
  <c r="C128" i="8"/>
  <c r="D128" i="8"/>
  <c r="E128" i="8"/>
  <c r="F128" i="8"/>
  <c r="G128" i="8"/>
  <c r="H128" i="8"/>
  <c r="A129" i="8"/>
  <c r="B129" i="8"/>
  <c r="C129" i="8"/>
  <c r="D129" i="8"/>
  <c r="E129" i="8"/>
  <c r="F129" i="8"/>
  <c r="G129" i="8"/>
  <c r="H129" i="8"/>
  <c r="A130" i="8"/>
  <c r="B130" i="8"/>
  <c r="C130" i="8"/>
  <c r="D130" i="8"/>
  <c r="E130" i="8"/>
  <c r="F130" i="8"/>
  <c r="G130" i="8"/>
  <c r="H130" i="8"/>
  <c r="A131" i="8"/>
  <c r="B131" i="8"/>
  <c r="C131" i="8"/>
  <c r="D131" i="8"/>
  <c r="E131" i="8"/>
  <c r="F131" i="8"/>
  <c r="G131" i="8"/>
  <c r="H131" i="8"/>
  <c r="A132" i="8"/>
  <c r="B132" i="8"/>
  <c r="C132" i="8"/>
  <c r="D132" i="8"/>
  <c r="E132" i="8"/>
  <c r="F132" i="8"/>
  <c r="G132" i="8"/>
  <c r="H132" i="8"/>
  <c r="A133" i="8"/>
  <c r="B133" i="8"/>
  <c r="C133" i="8"/>
  <c r="D133" i="8"/>
  <c r="E133" i="8"/>
  <c r="F133" i="8"/>
  <c r="G133" i="8"/>
  <c r="H133" i="8"/>
  <c r="A134" i="8"/>
  <c r="B134" i="8"/>
  <c r="C134" i="8"/>
  <c r="D134" i="8"/>
  <c r="E134" i="8"/>
  <c r="F134" i="8"/>
  <c r="G134" i="8"/>
  <c r="H134" i="8"/>
  <c r="A135" i="8"/>
  <c r="B135" i="8"/>
  <c r="C135" i="8"/>
  <c r="D135" i="8"/>
  <c r="E135" i="8"/>
  <c r="F135" i="8"/>
  <c r="G135" i="8"/>
  <c r="H135" i="8"/>
  <c r="A136" i="8"/>
  <c r="B136" i="8"/>
  <c r="C136" i="8"/>
  <c r="D136" i="8"/>
  <c r="E136" i="8"/>
  <c r="F136" i="8"/>
  <c r="G136" i="8"/>
  <c r="H136" i="8"/>
  <c r="A137" i="8"/>
  <c r="B137" i="8"/>
  <c r="C137" i="8"/>
  <c r="D137" i="8"/>
  <c r="E137" i="8"/>
  <c r="F137" i="8"/>
  <c r="G137" i="8"/>
  <c r="H137" i="8"/>
  <c r="A138" i="8"/>
  <c r="B138" i="8"/>
  <c r="C138" i="8"/>
  <c r="D138" i="8"/>
  <c r="E138" i="8"/>
  <c r="F138" i="8"/>
  <c r="G138" i="8"/>
  <c r="H138" i="8"/>
  <c r="A139" i="8"/>
  <c r="B139" i="8"/>
  <c r="C139" i="8"/>
  <c r="D139" i="8"/>
  <c r="E139" i="8"/>
  <c r="F139" i="8"/>
  <c r="G139" i="8"/>
  <c r="H139" i="8"/>
  <c r="A140" i="8"/>
  <c r="B140" i="8"/>
  <c r="C140" i="8"/>
  <c r="D140" i="8"/>
  <c r="E140" i="8"/>
  <c r="F140" i="8"/>
  <c r="G140" i="8"/>
  <c r="H140" i="8"/>
  <c r="A141" i="8"/>
  <c r="B141" i="8"/>
  <c r="C141" i="8"/>
  <c r="D141" i="8"/>
  <c r="E141" i="8"/>
  <c r="F141" i="8"/>
  <c r="G141" i="8"/>
  <c r="H141" i="8"/>
  <c r="A142" i="8"/>
  <c r="B142" i="8"/>
  <c r="C142" i="8"/>
  <c r="D142" i="8"/>
  <c r="E142" i="8"/>
  <c r="F142" i="8"/>
  <c r="G142" i="8"/>
  <c r="H142" i="8"/>
  <c r="A143" i="8"/>
  <c r="B143" i="8"/>
  <c r="C143" i="8"/>
  <c r="D143" i="8"/>
  <c r="E143" i="8"/>
  <c r="F143" i="8"/>
  <c r="G143" i="8"/>
  <c r="H143" i="8"/>
  <c r="A144" i="8"/>
  <c r="B144" i="8"/>
  <c r="C144" i="8"/>
  <c r="D144" i="8"/>
  <c r="E144" i="8"/>
  <c r="F144" i="8"/>
  <c r="G144" i="8"/>
  <c r="H144" i="8"/>
  <c r="A145" i="8"/>
  <c r="B145" i="8"/>
  <c r="C145" i="8"/>
  <c r="D145" i="8"/>
  <c r="E145" i="8"/>
  <c r="F145" i="8"/>
  <c r="G145" i="8"/>
  <c r="H145" i="8"/>
  <c r="A146" i="8"/>
  <c r="B146" i="8"/>
  <c r="C146" i="8"/>
  <c r="D146" i="8"/>
  <c r="E146" i="8"/>
  <c r="F146" i="8"/>
  <c r="G146" i="8"/>
  <c r="H146" i="8"/>
  <c r="A147" i="8"/>
  <c r="B147" i="8"/>
  <c r="C147" i="8"/>
  <c r="D147" i="8"/>
  <c r="E147" i="8"/>
  <c r="F147" i="8"/>
  <c r="G147" i="8"/>
  <c r="H147" i="8"/>
  <c r="A148" i="8"/>
  <c r="B148" i="8"/>
  <c r="C148" i="8"/>
  <c r="D148" i="8"/>
  <c r="E148" i="8"/>
  <c r="F148" i="8"/>
  <c r="G148" i="8"/>
  <c r="H148" i="8"/>
  <c r="A149" i="8"/>
  <c r="B149" i="8"/>
  <c r="C149" i="8"/>
  <c r="D149" i="8"/>
  <c r="E149" i="8"/>
  <c r="F149" i="8"/>
  <c r="G149" i="8"/>
  <c r="H149" i="8"/>
  <c r="A150" i="8"/>
  <c r="B150" i="8"/>
  <c r="C150" i="8"/>
  <c r="D150" i="8"/>
  <c r="E150" i="8"/>
  <c r="F150" i="8"/>
  <c r="G150" i="8"/>
  <c r="H150" i="8"/>
  <c r="A151" i="8"/>
  <c r="B151" i="8"/>
  <c r="C151" i="8"/>
  <c r="D151" i="8"/>
  <c r="E151" i="8"/>
  <c r="F151" i="8"/>
  <c r="G151" i="8"/>
  <c r="H151" i="8"/>
  <c r="A152" i="8"/>
  <c r="B152" i="8"/>
  <c r="C152" i="8"/>
  <c r="D152" i="8"/>
  <c r="E152" i="8"/>
  <c r="F152" i="8"/>
  <c r="G152" i="8"/>
  <c r="H152" i="8"/>
  <c r="A153" i="8"/>
  <c r="B153" i="8"/>
  <c r="C153" i="8"/>
  <c r="D153" i="8"/>
  <c r="E153" i="8"/>
  <c r="F153" i="8"/>
  <c r="G153" i="8"/>
  <c r="H153" i="8"/>
  <c r="A154" i="8"/>
  <c r="B154" i="8"/>
  <c r="C154" i="8"/>
  <c r="D154" i="8"/>
  <c r="E154" i="8"/>
  <c r="F154" i="8"/>
  <c r="G154" i="8"/>
  <c r="H154" i="8"/>
  <c r="A155" i="8"/>
  <c r="B155" i="8"/>
  <c r="C155" i="8"/>
  <c r="D155" i="8"/>
  <c r="E155" i="8"/>
  <c r="F155" i="8"/>
  <c r="G155" i="8"/>
  <c r="H155" i="8"/>
  <c r="A156" i="8"/>
  <c r="B156" i="8"/>
  <c r="C156" i="8"/>
  <c r="D156" i="8"/>
  <c r="E156" i="8"/>
  <c r="F156" i="8"/>
  <c r="G156" i="8"/>
  <c r="H156" i="8"/>
  <c r="A157" i="8"/>
  <c r="B157" i="8"/>
  <c r="C157" i="8"/>
  <c r="D157" i="8"/>
  <c r="E157" i="8"/>
  <c r="F157" i="8"/>
  <c r="G157" i="8"/>
  <c r="H157" i="8"/>
  <c r="A158" i="8"/>
  <c r="B158" i="8"/>
  <c r="C158" i="8"/>
  <c r="D158" i="8"/>
  <c r="E158" i="8"/>
  <c r="F158" i="8"/>
  <c r="G158" i="8"/>
  <c r="H158" i="8"/>
  <c r="A159" i="8"/>
  <c r="B159" i="8"/>
  <c r="C159" i="8"/>
  <c r="D159" i="8"/>
  <c r="E159" i="8"/>
  <c r="F159" i="8"/>
  <c r="G159" i="8"/>
  <c r="H159" i="8"/>
  <c r="A160" i="8"/>
  <c r="B160" i="8"/>
  <c r="C160" i="8"/>
  <c r="D160" i="8"/>
  <c r="E160" i="8"/>
  <c r="F160" i="8"/>
  <c r="G160" i="8"/>
  <c r="H160" i="8"/>
  <c r="A161" i="8"/>
  <c r="B161" i="8"/>
  <c r="C161" i="8"/>
  <c r="D161" i="8"/>
  <c r="E161" i="8"/>
  <c r="F161" i="8"/>
  <c r="G161" i="8"/>
  <c r="H161" i="8"/>
  <c r="A162" i="8"/>
  <c r="B162" i="8"/>
  <c r="C162" i="8"/>
  <c r="D162" i="8"/>
  <c r="E162" i="8"/>
  <c r="F162" i="8"/>
  <c r="G162" i="8"/>
  <c r="H162" i="8"/>
  <c r="A163" i="8"/>
  <c r="B163" i="8"/>
  <c r="C163" i="8"/>
  <c r="D163" i="8"/>
  <c r="E163" i="8"/>
  <c r="F163" i="8"/>
  <c r="G163" i="8"/>
  <c r="H163" i="8"/>
  <c r="A164" i="8"/>
  <c r="B164" i="8"/>
  <c r="C164" i="8"/>
  <c r="D164" i="8"/>
  <c r="E164" i="8"/>
  <c r="F164" i="8"/>
  <c r="G164" i="8"/>
  <c r="H164" i="8"/>
  <c r="A165" i="8"/>
  <c r="B165" i="8"/>
  <c r="C165" i="8"/>
  <c r="D165" i="8"/>
  <c r="E165" i="8"/>
  <c r="F165" i="8"/>
  <c r="G165" i="8"/>
  <c r="H165" i="8"/>
  <c r="A166" i="8"/>
  <c r="B166" i="8"/>
  <c r="C166" i="8"/>
  <c r="D166" i="8"/>
  <c r="E166" i="8"/>
  <c r="F166" i="8"/>
  <c r="G166" i="8"/>
  <c r="H166" i="8"/>
  <c r="A167" i="8"/>
  <c r="B167" i="8"/>
  <c r="C167" i="8"/>
  <c r="D167" i="8"/>
  <c r="E167" i="8"/>
  <c r="F167" i="8"/>
  <c r="G167" i="8"/>
  <c r="H167" i="8"/>
  <c r="A168" i="8"/>
  <c r="B168" i="8"/>
  <c r="C168" i="8"/>
  <c r="D168" i="8"/>
  <c r="E168" i="8"/>
  <c r="F168" i="8"/>
  <c r="G168" i="8"/>
  <c r="H168" i="8"/>
  <c r="A169" i="8"/>
  <c r="B169" i="8"/>
  <c r="C169" i="8"/>
  <c r="D169" i="8"/>
  <c r="E169" i="8"/>
  <c r="F169" i="8"/>
  <c r="G169" i="8"/>
  <c r="H169" i="8"/>
  <c r="A170" i="8"/>
  <c r="B170" i="8"/>
  <c r="C170" i="8"/>
  <c r="D170" i="8"/>
  <c r="E170" i="8"/>
  <c r="F170" i="8"/>
  <c r="G170" i="8"/>
  <c r="H170" i="8"/>
  <c r="A171" i="8"/>
  <c r="B171" i="8"/>
  <c r="C171" i="8"/>
  <c r="D171" i="8"/>
  <c r="E171" i="8"/>
  <c r="F171" i="8"/>
  <c r="G171" i="8"/>
  <c r="H171" i="8"/>
  <c r="A172" i="8"/>
  <c r="B172" i="8"/>
  <c r="C172" i="8"/>
  <c r="D172" i="8"/>
  <c r="E172" i="8"/>
  <c r="F172" i="8"/>
  <c r="G172" i="8"/>
  <c r="H172" i="8"/>
  <c r="A173" i="8"/>
  <c r="B173" i="8"/>
  <c r="C173" i="8"/>
  <c r="D173" i="8"/>
  <c r="E173" i="8"/>
  <c r="F173" i="8"/>
  <c r="G173" i="8"/>
  <c r="H173" i="8"/>
  <c r="A174" i="8"/>
  <c r="B174" i="8"/>
  <c r="C174" i="8"/>
  <c r="D174" i="8"/>
  <c r="E174" i="8"/>
  <c r="F174" i="8"/>
  <c r="G174" i="8"/>
  <c r="H174" i="8"/>
  <c r="A175" i="8"/>
  <c r="B175" i="8"/>
  <c r="C175" i="8"/>
  <c r="D175" i="8"/>
  <c r="E175" i="8"/>
  <c r="F175" i="8"/>
  <c r="G175" i="8"/>
  <c r="H175" i="8"/>
  <c r="A176" i="8"/>
  <c r="B176" i="8"/>
  <c r="C176" i="8"/>
  <c r="D176" i="8"/>
  <c r="E176" i="8"/>
  <c r="F176" i="8"/>
  <c r="G176" i="8"/>
  <c r="H176" i="8"/>
  <c r="A177" i="8"/>
  <c r="B177" i="8"/>
  <c r="C177" i="8"/>
  <c r="D177" i="8"/>
  <c r="E177" i="8"/>
  <c r="F177" i="8"/>
  <c r="G177" i="8"/>
  <c r="H177" i="8"/>
  <c r="A178" i="8"/>
  <c r="B178" i="8"/>
  <c r="C178" i="8"/>
  <c r="D178" i="8"/>
  <c r="E178" i="8"/>
  <c r="F178" i="8"/>
  <c r="G178" i="8"/>
  <c r="H178" i="8"/>
  <c r="A179" i="8"/>
  <c r="B179" i="8"/>
  <c r="C179" i="8"/>
  <c r="D179" i="8"/>
  <c r="E179" i="8"/>
  <c r="F179" i="8"/>
  <c r="G179" i="8"/>
  <c r="H179" i="8"/>
  <c r="A180" i="8"/>
  <c r="B180" i="8"/>
  <c r="C180" i="8"/>
  <c r="D180" i="8"/>
  <c r="E180" i="8"/>
  <c r="F180" i="8"/>
  <c r="G180" i="8"/>
  <c r="H180" i="8"/>
  <c r="A181" i="8"/>
  <c r="B181" i="8"/>
  <c r="C181" i="8"/>
  <c r="D181" i="8"/>
  <c r="E181" i="8"/>
  <c r="F181" i="8"/>
  <c r="G181" i="8"/>
  <c r="H181" i="8"/>
  <c r="A182" i="8"/>
  <c r="B182" i="8"/>
  <c r="C182" i="8"/>
  <c r="D182" i="8"/>
  <c r="E182" i="8"/>
  <c r="F182" i="8"/>
  <c r="G182" i="8"/>
  <c r="H182" i="8"/>
  <c r="A183" i="8"/>
  <c r="B183" i="8"/>
  <c r="C183" i="8"/>
  <c r="D183" i="8"/>
  <c r="E183" i="8"/>
  <c r="F183" i="8"/>
  <c r="G183" i="8"/>
  <c r="H183" i="8"/>
  <c r="A184" i="8"/>
  <c r="B184" i="8"/>
  <c r="C184" i="8"/>
  <c r="D184" i="8"/>
  <c r="E184" i="8"/>
  <c r="F184" i="8"/>
  <c r="G184" i="8"/>
  <c r="H184" i="8"/>
  <c r="A185" i="8"/>
  <c r="B185" i="8"/>
  <c r="C185" i="8"/>
  <c r="D185" i="8"/>
  <c r="E185" i="8"/>
  <c r="F185" i="8"/>
  <c r="G185" i="8"/>
  <c r="H185" i="8"/>
  <c r="A186" i="8"/>
  <c r="B186" i="8"/>
  <c r="C186" i="8"/>
  <c r="D186" i="8"/>
  <c r="E186" i="8"/>
  <c r="F186" i="8"/>
  <c r="G186" i="8"/>
  <c r="H186" i="8"/>
  <c r="A187" i="8"/>
  <c r="B187" i="8"/>
  <c r="C187" i="8"/>
  <c r="D187" i="8"/>
  <c r="E187" i="8"/>
  <c r="F187" i="8"/>
  <c r="G187" i="8"/>
  <c r="H187" i="8"/>
  <c r="A188" i="8"/>
  <c r="B188" i="8"/>
  <c r="C188" i="8"/>
  <c r="D188" i="8"/>
  <c r="E188" i="8"/>
  <c r="F188" i="8"/>
  <c r="G188" i="8"/>
  <c r="H188" i="8"/>
  <c r="A189" i="8"/>
  <c r="B189" i="8"/>
  <c r="C189" i="8"/>
  <c r="D189" i="8"/>
  <c r="E189" i="8"/>
  <c r="F189" i="8"/>
  <c r="G189" i="8"/>
  <c r="H189" i="8"/>
  <c r="A190" i="8"/>
  <c r="B190" i="8"/>
  <c r="C190" i="8"/>
  <c r="D190" i="8"/>
  <c r="E190" i="8"/>
  <c r="F190" i="8"/>
  <c r="G190" i="8"/>
  <c r="H190" i="8"/>
  <c r="A191" i="8"/>
  <c r="B191" i="8"/>
  <c r="C191" i="8"/>
  <c r="D191" i="8"/>
  <c r="E191" i="8"/>
  <c r="F191" i="8"/>
  <c r="G191" i="8"/>
  <c r="H191" i="8"/>
  <c r="A192" i="8"/>
  <c r="B192" i="8"/>
  <c r="C192" i="8"/>
  <c r="D192" i="8"/>
  <c r="E192" i="8"/>
  <c r="F192" i="8"/>
  <c r="G192" i="8"/>
  <c r="H192" i="8"/>
  <c r="A193" i="8"/>
  <c r="B193" i="8"/>
  <c r="C193" i="8"/>
  <c r="D193" i="8"/>
  <c r="E193" i="8"/>
  <c r="F193" i="8"/>
  <c r="G193" i="8"/>
  <c r="H193" i="8"/>
  <c r="A194" i="8"/>
  <c r="B194" i="8"/>
  <c r="C194" i="8"/>
  <c r="D194" i="8"/>
  <c r="E194" i="8"/>
  <c r="F194" i="8"/>
  <c r="G194" i="8"/>
  <c r="H194" i="8"/>
  <c r="A195" i="8"/>
  <c r="B195" i="8"/>
  <c r="C195" i="8"/>
  <c r="D195" i="8"/>
  <c r="E195" i="8"/>
  <c r="F195" i="8"/>
  <c r="G195" i="8"/>
  <c r="H195" i="8"/>
  <c r="A196" i="8"/>
  <c r="B196" i="8"/>
  <c r="C196" i="8"/>
  <c r="D196" i="8"/>
  <c r="E196" i="8"/>
  <c r="F196" i="8"/>
  <c r="G196" i="8"/>
  <c r="H196" i="8"/>
  <c r="B197" i="8"/>
  <c r="C197" i="8"/>
  <c r="D197" i="8"/>
  <c r="E197" i="8"/>
  <c r="F197" i="8"/>
  <c r="G197" i="8"/>
  <c r="H197" i="8"/>
  <c r="B198" i="8"/>
  <c r="C198" i="8"/>
  <c r="D198" i="8"/>
  <c r="E198" i="8"/>
  <c r="F198" i="8"/>
  <c r="G198" i="8"/>
  <c r="H198" i="8"/>
  <c r="B199" i="8"/>
  <c r="C199" i="8"/>
  <c r="D199" i="8"/>
  <c r="E199" i="8"/>
  <c r="F199" i="8"/>
  <c r="G199" i="8"/>
  <c r="H199" i="8"/>
  <c r="B200" i="8"/>
  <c r="C200" i="8"/>
  <c r="D200" i="8"/>
  <c r="E200" i="8"/>
  <c r="F200" i="8"/>
  <c r="G200" i="8"/>
  <c r="H200" i="8"/>
  <c r="B201" i="8"/>
  <c r="C201" i="8"/>
  <c r="D201" i="8"/>
  <c r="E201" i="8"/>
  <c r="F201" i="8"/>
  <c r="G201" i="8"/>
  <c r="H201" i="8"/>
  <c r="B202" i="8"/>
  <c r="C202" i="8"/>
  <c r="D202" i="8"/>
  <c r="E202" i="8"/>
  <c r="F202" i="8"/>
  <c r="G202" i="8"/>
  <c r="H202" i="8"/>
  <c r="B203" i="8"/>
  <c r="C203" i="8"/>
  <c r="D203" i="8"/>
  <c r="E203" i="8"/>
  <c r="F203" i="8"/>
  <c r="G203" i="8"/>
  <c r="H203" i="8"/>
  <c r="B204" i="8"/>
  <c r="C204" i="8"/>
  <c r="D204" i="8"/>
  <c r="E204" i="8"/>
  <c r="F204" i="8"/>
  <c r="G204" i="8"/>
  <c r="H204" i="8"/>
  <c r="B205" i="8"/>
  <c r="C205" i="8"/>
  <c r="D205" i="8"/>
  <c r="E205" i="8"/>
  <c r="F205" i="8"/>
  <c r="G205" i="8"/>
  <c r="H205" i="8"/>
  <c r="B206" i="8"/>
  <c r="C206" i="8"/>
  <c r="D206" i="8"/>
  <c r="E206" i="8"/>
  <c r="F206" i="8"/>
  <c r="G206" i="8"/>
  <c r="H206" i="8"/>
  <c r="B207" i="8"/>
  <c r="C207" i="8"/>
  <c r="D207" i="8"/>
  <c r="E207" i="8"/>
  <c r="F207" i="8"/>
  <c r="G207" i="8"/>
  <c r="H207" i="8"/>
  <c r="B208" i="8"/>
  <c r="C208" i="8"/>
  <c r="D208" i="8"/>
  <c r="E208" i="8"/>
  <c r="F208" i="8"/>
  <c r="G208" i="8"/>
  <c r="H208" i="8"/>
  <c r="B209" i="8"/>
  <c r="C209" i="8"/>
  <c r="D209" i="8"/>
  <c r="E209" i="8"/>
  <c r="F209" i="8"/>
  <c r="G209" i="8"/>
  <c r="H209" i="8"/>
  <c r="B210" i="8"/>
  <c r="C210" i="8"/>
  <c r="D210" i="8"/>
  <c r="E210" i="8"/>
  <c r="F210" i="8"/>
  <c r="G210" i="8"/>
  <c r="H210" i="8"/>
  <c r="B211" i="8"/>
  <c r="C211" i="8"/>
  <c r="D211" i="8"/>
  <c r="E211" i="8"/>
  <c r="F211" i="8"/>
  <c r="G211" i="8"/>
  <c r="H211" i="8"/>
  <c r="B212" i="8"/>
  <c r="C212" i="8"/>
  <c r="D212" i="8"/>
  <c r="E212" i="8"/>
  <c r="F212" i="8"/>
  <c r="G212" i="8"/>
  <c r="H212" i="8"/>
  <c r="A213" i="8"/>
  <c r="B213" i="8"/>
  <c r="C213" i="8"/>
  <c r="D213" i="8"/>
  <c r="E213" i="8"/>
  <c r="F213" i="8"/>
  <c r="G213" i="8"/>
  <c r="H213" i="8"/>
  <c r="B214" i="8"/>
  <c r="C214" i="8"/>
  <c r="D214" i="8"/>
  <c r="E214" i="8"/>
  <c r="F214" i="8"/>
  <c r="G214" i="8"/>
  <c r="H214" i="8"/>
  <c r="B215" i="8"/>
  <c r="C215" i="8"/>
  <c r="D215" i="8"/>
  <c r="E215" i="8"/>
  <c r="F215" i="8"/>
  <c r="G215" i="8"/>
  <c r="H215" i="8"/>
  <c r="A216" i="8"/>
  <c r="B216" i="8"/>
  <c r="C216" i="8"/>
  <c r="D216" i="8"/>
  <c r="E216" i="8"/>
  <c r="F216" i="8"/>
  <c r="G216" i="8"/>
  <c r="H216" i="8"/>
  <c r="A217" i="8"/>
  <c r="B217" i="8"/>
  <c r="C217" i="8"/>
  <c r="D217" i="8"/>
  <c r="E217" i="8"/>
  <c r="F217" i="8"/>
  <c r="G217" i="8"/>
  <c r="H217" i="8"/>
  <c r="A218" i="8"/>
  <c r="B218" i="8"/>
  <c r="C218" i="8"/>
  <c r="D218" i="8"/>
  <c r="E218" i="8"/>
  <c r="F218" i="8"/>
  <c r="G218" i="8"/>
  <c r="H218" i="8"/>
  <c r="A219" i="8"/>
  <c r="B219" i="8"/>
  <c r="C219" i="8"/>
  <c r="D219" i="8"/>
  <c r="E219" i="8"/>
  <c r="F219" i="8"/>
  <c r="G219" i="8"/>
  <c r="H219" i="8"/>
  <c r="A220" i="8"/>
  <c r="B220" i="8"/>
  <c r="C220" i="8"/>
  <c r="D220" i="8"/>
  <c r="E220" i="8"/>
  <c r="F220" i="8"/>
  <c r="G220" i="8"/>
  <c r="H220" i="8"/>
  <c r="A221" i="8"/>
  <c r="B221" i="8"/>
  <c r="C221" i="8"/>
  <c r="D221" i="8"/>
  <c r="E221" i="8"/>
  <c r="F221" i="8"/>
  <c r="G221" i="8"/>
  <c r="H221" i="8"/>
  <c r="A222" i="8"/>
  <c r="B222" i="8"/>
  <c r="C222" i="8"/>
  <c r="D222" i="8"/>
  <c r="E222" i="8"/>
  <c r="F222" i="8"/>
  <c r="G222" i="8"/>
  <c r="H222" i="8"/>
  <c r="A223" i="8"/>
  <c r="B223" i="8"/>
  <c r="C223" i="8"/>
  <c r="D223" i="8"/>
  <c r="E223" i="8"/>
  <c r="F223" i="8"/>
  <c r="G223" i="8"/>
  <c r="H223" i="8"/>
  <c r="A224" i="8"/>
  <c r="B224" i="8"/>
  <c r="C224" i="8"/>
  <c r="D224" i="8"/>
  <c r="E224" i="8"/>
  <c r="F224" i="8"/>
  <c r="G224" i="8"/>
  <c r="H224" i="8"/>
  <c r="A225" i="8"/>
  <c r="B225" i="8"/>
  <c r="C225" i="8"/>
  <c r="D225" i="8"/>
  <c r="E225" i="8"/>
  <c r="F225" i="8"/>
  <c r="G225" i="8"/>
  <c r="H225" i="8"/>
  <c r="A226" i="8"/>
  <c r="B226" i="8"/>
  <c r="C226" i="8"/>
  <c r="D226" i="8"/>
  <c r="E226" i="8"/>
  <c r="F226" i="8"/>
  <c r="G226" i="8"/>
  <c r="H226" i="8"/>
  <c r="A227" i="8"/>
  <c r="B227" i="8"/>
  <c r="C227" i="8"/>
  <c r="D227" i="8"/>
  <c r="E227" i="8"/>
  <c r="F227" i="8"/>
  <c r="G227" i="8"/>
  <c r="H227" i="8"/>
  <c r="A228" i="8"/>
  <c r="B228" i="8"/>
  <c r="C228" i="8"/>
  <c r="D228" i="8"/>
  <c r="E228" i="8"/>
  <c r="F228" i="8"/>
  <c r="G228" i="8"/>
  <c r="H228" i="8"/>
  <c r="A229" i="8"/>
  <c r="B229" i="8"/>
  <c r="C229" i="8"/>
  <c r="D229" i="8"/>
  <c r="E229" i="8"/>
  <c r="F229" i="8"/>
  <c r="G229" i="8"/>
  <c r="H229" i="8"/>
  <c r="A230" i="8"/>
  <c r="B230" i="8"/>
  <c r="C230" i="8"/>
  <c r="D230" i="8"/>
  <c r="E230" i="8"/>
  <c r="F230" i="8"/>
  <c r="G230" i="8"/>
  <c r="H230" i="8"/>
  <c r="A231" i="8"/>
  <c r="B231" i="8"/>
  <c r="C231" i="8"/>
  <c r="D231" i="8"/>
  <c r="E231" i="8"/>
  <c r="F231" i="8"/>
  <c r="G231" i="8"/>
  <c r="H231" i="8"/>
  <c r="A232" i="8"/>
  <c r="B232" i="8"/>
  <c r="C232" i="8"/>
  <c r="D232" i="8"/>
  <c r="E232" i="8"/>
  <c r="F232" i="8"/>
  <c r="G232" i="8"/>
  <c r="H232" i="8"/>
  <c r="A233" i="8"/>
  <c r="B233" i="8"/>
  <c r="C233" i="8"/>
  <c r="D233" i="8"/>
  <c r="E233" i="8"/>
  <c r="F233" i="8"/>
  <c r="G233" i="8"/>
  <c r="H233" i="8"/>
  <c r="A234" i="8"/>
  <c r="B234" i="8"/>
  <c r="C234" i="8"/>
  <c r="D234" i="8"/>
  <c r="E234" i="8"/>
  <c r="F234" i="8"/>
  <c r="G234" i="8"/>
  <c r="H234" i="8"/>
  <c r="A235" i="8"/>
  <c r="B235" i="8"/>
  <c r="C235" i="8"/>
  <c r="D235" i="8"/>
  <c r="E235" i="8"/>
  <c r="F235" i="8"/>
  <c r="G235" i="8"/>
  <c r="H235" i="8"/>
  <c r="A236" i="8"/>
  <c r="B236" i="8"/>
  <c r="C236" i="8"/>
  <c r="D236" i="8"/>
  <c r="E236" i="8"/>
  <c r="F236" i="8"/>
  <c r="G236" i="8"/>
  <c r="H236" i="8"/>
  <c r="A237" i="8"/>
  <c r="B237" i="8"/>
  <c r="C237" i="8"/>
  <c r="D237" i="8"/>
  <c r="E237" i="8"/>
  <c r="F237" i="8"/>
  <c r="G237" i="8"/>
  <c r="H237" i="8"/>
  <c r="A238" i="8"/>
  <c r="B238" i="8"/>
  <c r="C238" i="8"/>
  <c r="D238" i="8"/>
  <c r="E238" i="8"/>
  <c r="F238" i="8"/>
  <c r="G238" i="8"/>
  <c r="H238" i="8"/>
  <c r="A239" i="8"/>
  <c r="B239" i="8"/>
  <c r="C239" i="8"/>
  <c r="D239" i="8"/>
  <c r="E239" i="8"/>
  <c r="F239" i="8"/>
  <c r="G239" i="8"/>
  <c r="H239" i="8"/>
  <c r="A240" i="8"/>
  <c r="B240" i="8"/>
  <c r="C240" i="8"/>
  <c r="D240" i="8"/>
  <c r="E240" i="8"/>
  <c r="F240" i="8"/>
  <c r="G240" i="8"/>
  <c r="H240" i="8"/>
  <c r="A241" i="8"/>
  <c r="B241" i="8"/>
  <c r="C241" i="8"/>
  <c r="D241" i="8"/>
  <c r="E241" i="8"/>
  <c r="F241" i="8"/>
  <c r="G241" i="8"/>
  <c r="H241" i="8"/>
  <c r="A242" i="8"/>
  <c r="B242" i="8"/>
  <c r="C242" i="8"/>
  <c r="D242" i="8"/>
  <c r="E242" i="8"/>
  <c r="F242" i="8"/>
  <c r="G242" i="8"/>
  <c r="H242" i="8"/>
  <c r="A243" i="8"/>
  <c r="B243" i="8"/>
  <c r="C243" i="8"/>
  <c r="D243" i="8"/>
  <c r="E243" i="8"/>
  <c r="F243" i="8"/>
  <c r="G243" i="8"/>
  <c r="H243" i="8"/>
  <c r="A244" i="8"/>
  <c r="B244" i="8"/>
  <c r="C244" i="8"/>
  <c r="D244" i="8"/>
  <c r="E244" i="8"/>
  <c r="F244" i="8"/>
  <c r="G244" i="8"/>
  <c r="H244" i="8"/>
  <c r="A245" i="8"/>
  <c r="B245" i="8"/>
  <c r="C245" i="8"/>
  <c r="D245" i="8"/>
  <c r="E245" i="8"/>
  <c r="F245" i="8"/>
  <c r="G245" i="8"/>
  <c r="H245" i="8"/>
  <c r="A246" i="8"/>
  <c r="B246" i="8"/>
  <c r="C246" i="8"/>
  <c r="D246" i="8"/>
  <c r="E246" i="8"/>
  <c r="F246" i="8"/>
  <c r="G246" i="8"/>
  <c r="H246" i="8"/>
  <c r="A247" i="8"/>
  <c r="B247" i="8"/>
  <c r="C247" i="8"/>
  <c r="D247" i="8"/>
  <c r="E247" i="8"/>
  <c r="F247" i="8"/>
  <c r="G247" i="8"/>
  <c r="H247" i="8"/>
  <c r="A248" i="8"/>
  <c r="B248" i="8"/>
  <c r="C248" i="8"/>
  <c r="D248" i="8"/>
  <c r="E248" i="8"/>
  <c r="F248" i="8"/>
  <c r="G248" i="8"/>
  <c r="H248" i="8"/>
  <c r="A249" i="8"/>
  <c r="B249" i="8"/>
  <c r="C249" i="8"/>
  <c r="D249" i="8"/>
  <c r="E249" i="8"/>
  <c r="F249" i="8"/>
  <c r="G249" i="8"/>
  <c r="H249" i="8"/>
  <c r="A250" i="8"/>
  <c r="B250" i="8"/>
  <c r="C250" i="8"/>
  <c r="D250" i="8"/>
  <c r="E250" i="8"/>
  <c r="F250" i="8"/>
  <c r="G250" i="8"/>
  <c r="H250" i="8"/>
  <c r="A251" i="8"/>
  <c r="B251" i="8"/>
  <c r="C251" i="8"/>
  <c r="D251" i="8"/>
  <c r="E251" i="8"/>
  <c r="F251" i="8"/>
  <c r="G251" i="8"/>
  <c r="H251" i="8"/>
  <c r="A252" i="8"/>
  <c r="B252" i="8"/>
  <c r="C252" i="8"/>
  <c r="D252" i="8"/>
  <c r="E252" i="8"/>
  <c r="F252" i="8"/>
  <c r="G252" i="8"/>
  <c r="H252" i="8"/>
  <c r="A253" i="8"/>
  <c r="B253" i="8"/>
  <c r="C253" i="8"/>
  <c r="D253" i="8"/>
  <c r="E253" i="8"/>
  <c r="F253" i="8"/>
  <c r="G253" i="8"/>
  <c r="H253" i="8"/>
  <c r="A254" i="8"/>
  <c r="B254" i="8"/>
  <c r="C254" i="8"/>
  <c r="D254" i="8"/>
  <c r="E254" i="8"/>
  <c r="F254" i="8"/>
  <c r="G254" i="8"/>
  <c r="H254" i="8"/>
  <c r="A255" i="8"/>
  <c r="B255" i="8"/>
  <c r="C255" i="8"/>
  <c r="D255" i="8"/>
  <c r="E255" i="8"/>
  <c r="F255" i="8"/>
  <c r="G255" i="8"/>
  <c r="H255" i="8"/>
  <c r="A256" i="8"/>
  <c r="B256" i="8"/>
  <c r="C256" i="8"/>
  <c r="D256" i="8"/>
  <c r="E256" i="8"/>
  <c r="F256" i="8"/>
  <c r="G256" i="8"/>
  <c r="H256" i="8"/>
  <c r="A257" i="8"/>
  <c r="B257" i="8"/>
  <c r="C257" i="8"/>
  <c r="D257" i="8"/>
  <c r="E257" i="8"/>
  <c r="F257" i="8"/>
  <c r="G257" i="8"/>
  <c r="H257" i="8"/>
  <c r="B258" i="8"/>
  <c r="C258" i="8"/>
  <c r="D258" i="8"/>
  <c r="E258" i="8"/>
  <c r="F258" i="8"/>
  <c r="G258" i="8"/>
  <c r="H258" i="8"/>
  <c r="B259" i="8"/>
  <c r="C259" i="8"/>
  <c r="D259" i="8"/>
  <c r="E259" i="8"/>
  <c r="F259" i="8"/>
  <c r="G259" i="8"/>
  <c r="H259" i="8"/>
  <c r="B260" i="8"/>
  <c r="C260" i="8"/>
  <c r="D260" i="8"/>
  <c r="E260" i="8"/>
  <c r="F260" i="8"/>
  <c r="G260" i="8"/>
  <c r="H260" i="8"/>
  <c r="B261" i="8"/>
  <c r="C261" i="8"/>
  <c r="D261" i="8"/>
  <c r="E261" i="8"/>
  <c r="F261" i="8"/>
  <c r="G261" i="8"/>
  <c r="H261" i="8"/>
  <c r="B262" i="8"/>
  <c r="C262" i="8"/>
  <c r="D262" i="8"/>
  <c r="E262" i="8"/>
  <c r="F262" i="8"/>
  <c r="G262" i="8"/>
  <c r="H262" i="8"/>
  <c r="B263" i="8"/>
  <c r="C263" i="8"/>
  <c r="D263" i="8"/>
  <c r="E263" i="8"/>
  <c r="F263" i="8"/>
  <c r="G263" i="8"/>
  <c r="H263" i="8"/>
  <c r="B264" i="8"/>
  <c r="C264" i="8"/>
  <c r="D264" i="8"/>
  <c r="E264" i="8"/>
  <c r="F264" i="8"/>
  <c r="G264" i="8"/>
  <c r="H264" i="8"/>
  <c r="B265" i="8"/>
  <c r="C265" i="8"/>
  <c r="D265" i="8"/>
  <c r="E265" i="8"/>
  <c r="F265" i="8"/>
  <c r="G265" i="8"/>
  <c r="H265" i="8"/>
  <c r="B266" i="8"/>
  <c r="C266" i="8"/>
  <c r="D266" i="8"/>
  <c r="E266" i="8"/>
  <c r="F266" i="8"/>
  <c r="G266" i="8"/>
  <c r="H266" i="8"/>
  <c r="B267" i="8"/>
  <c r="C267" i="8"/>
  <c r="D267" i="8"/>
  <c r="E267" i="8"/>
  <c r="F267" i="8"/>
  <c r="G267" i="8"/>
  <c r="H267" i="8"/>
  <c r="B268" i="8"/>
  <c r="C268" i="8"/>
  <c r="D268" i="8"/>
  <c r="E268" i="8"/>
  <c r="F268" i="8"/>
  <c r="G268" i="8"/>
  <c r="H268" i="8"/>
  <c r="B269" i="8"/>
  <c r="C269" i="8"/>
  <c r="D269" i="8"/>
  <c r="E269" i="8"/>
  <c r="F269" i="8"/>
  <c r="G269" i="8"/>
  <c r="H269" i="8"/>
  <c r="B270" i="8"/>
  <c r="C270" i="8"/>
  <c r="D270" i="8"/>
  <c r="E270" i="8"/>
  <c r="F270" i="8"/>
  <c r="G270" i="8"/>
  <c r="H270" i="8"/>
  <c r="B271" i="8"/>
  <c r="C271" i="8"/>
  <c r="D271" i="8"/>
  <c r="E271" i="8"/>
  <c r="F271" i="8"/>
  <c r="G271" i="8"/>
  <c r="H271" i="8"/>
  <c r="B272" i="8"/>
  <c r="C272" i="8"/>
  <c r="D272" i="8"/>
  <c r="E272" i="8"/>
  <c r="F272" i="8"/>
  <c r="G272" i="8"/>
  <c r="H272" i="8"/>
  <c r="B273" i="8"/>
  <c r="C273" i="8"/>
  <c r="D273" i="8"/>
  <c r="E273" i="8"/>
  <c r="F273" i="8"/>
  <c r="G273" i="8"/>
  <c r="H273" i="8"/>
  <c r="B274" i="8"/>
  <c r="C274" i="8"/>
  <c r="D274" i="8"/>
  <c r="E274" i="8"/>
  <c r="F274" i="8"/>
  <c r="G274" i="8"/>
  <c r="H274" i="8"/>
  <c r="B275" i="8"/>
  <c r="C275" i="8"/>
  <c r="D275" i="8"/>
  <c r="E275" i="8"/>
  <c r="F275" i="8"/>
  <c r="G275" i="8"/>
  <c r="H275" i="8"/>
  <c r="A276" i="8"/>
  <c r="B276" i="8"/>
  <c r="C276" i="8"/>
  <c r="D276" i="8"/>
  <c r="E276" i="8"/>
  <c r="F276" i="8"/>
  <c r="G276" i="8"/>
  <c r="H276" i="8"/>
  <c r="A277" i="8"/>
  <c r="B277" i="8"/>
  <c r="C277" i="8"/>
  <c r="D277" i="8"/>
  <c r="E277" i="8"/>
  <c r="F277" i="8"/>
  <c r="G277" i="8"/>
  <c r="H277" i="8"/>
  <c r="A278" i="8"/>
  <c r="B278" i="8"/>
  <c r="C278" i="8"/>
  <c r="D278" i="8"/>
  <c r="E278" i="8"/>
  <c r="F278" i="8"/>
  <c r="G278" i="8"/>
  <c r="H278" i="8"/>
  <c r="A279" i="8"/>
  <c r="B279" i="8"/>
  <c r="C279" i="8"/>
  <c r="D279" i="8"/>
  <c r="E279" i="8"/>
  <c r="F279" i="8"/>
  <c r="G279" i="8"/>
  <c r="H279" i="8"/>
  <c r="A280" i="8"/>
  <c r="B280" i="8"/>
  <c r="C280" i="8"/>
  <c r="D280" i="8"/>
  <c r="E280" i="8"/>
  <c r="F280" i="8"/>
  <c r="G280" i="8"/>
  <c r="H280" i="8"/>
  <c r="A281" i="8"/>
  <c r="B281" i="8"/>
  <c r="C281" i="8"/>
  <c r="D281" i="8"/>
  <c r="E281" i="8"/>
  <c r="F281" i="8"/>
  <c r="G281" i="8"/>
  <c r="H281" i="8"/>
  <c r="A282" i="8"/>
  <c r="B282" i="8"/>
  <c r="C282" i="8"/>
  <c r="D282" i="8"/>
  <c r="E282" i="8"/>
  <c r="F282" i="8"/>
  <c r="G282" i="8"/>
  <c r="H282" i="8"/>
  <c r="A283" i="8"/>
  <c r="B283" i="8"/>
  <c r="C283" i="8"/>
  <c r="D283" i="8"/>
  <c r="E283" i="8"/>
  <c r="F283" i="8"/>
  <c r="G283" i="8"/>
  <c r="H283" i="8"/>
  <c r="A284" i="8"/>
  <c r="B284" i="8"/>
  <c r="C284" i="8"/>
  <c r="D284" i="8"/>
  <c r="E284" i="8"/>
  <c r="F284" i="8"/>
  <c r="G284" i="8"/>
  <c r="H284" i="8"/>
  <c r="A285" i="8"/>
  <c r="B285" i="8"/>
  <c r="C285" i="8"/>
  <c r="D285" i="8"/>
  <c r="E285" i="8"/>
  <c r="F285" i="8"/>
  <c r="G285" i="8"/>
  <c r="H285" i="8"/>
  <c r="A286" i="8"/>
  <c r="B286" i="8"/>
  <c r="C286" i="8"/>
  <c r="D286" i="8"/>
  <c r="E286" i="8"/>
  <c r="F286" i="8"/>
  <c r="G286" i="8"/>
  <c r="H286" i="8"/>
  <c r="A287" i="8"/>
  <c r="B287" i="8"/>
  <c r="C287" i="8"/>
  <c r="D287" i="8"/>
  <c r="E287" i="8"/>
  <c r="F287" i="8"/>
  <c r="G287" i="8"/>
  <c r="H287" i="8"/>
  <c r="A288" i="8"/>
  <c r="B288" i="8"/>
  <c r="C288" i="8"/>
  <c r="D288" i="8"/>
  <c r="E288" i="8"/>
  <c r="F288" i="8"/>
  <c r="G288" i="8"/>
  <c r="H288" i="8"/>
  <c r="A289" i="8"/>
  <c r="B289" i="8"/>
  <c r="C289" i="8"/>
  <c r="D289" i="8"/>
  <c r="E289" i="8"/>
  <c r="F289" i="8"/>
  <c r="G289" i="8"/>
  <c r="H289" i="8"/>
  <c r="A290" i="8"/>
  <c r="B290" i="8"/>
  <c r="C290" i="8"/>
  <c r="D290" i="8"/>
  <c r="E290" i="8"/>
  <c r="F290" i="8"/>
  <c r="G290" i="8"/>
  <c r="H290" i="8"/>
  <c r="A291" i="8"/>
  <c r="B291" i="8"/>
  <c r="C291" i="8"/>
  <c r="D291" i="8"/>
  <c r="E291" i="8"/>
  <c r="F291" i="8"/>
  <c r="G291" i="8"/>
  <c r="H291" i="8"/>
  <c r="A292" i="8"/>
  <c r="B292" i="8"/>
  <c r="C292" i="8"/>
  <c r="D292" i="8"/>
  <c r="E292" i="8"/>
  <c r="F292" i="8"/>
  <c r="G292" i="8"/>
  <c r="H292" i="8"/>
  <c r="A293" i="8"/>
  <c r="B293" i="8"/>
  <c r="C293" i="8"/>
  <c r="D293" i="8"/>
  <c r="E293" i="8"/>
  <c r="F293" i="8"/>
  <c r="G293" i="8"/>
  <c r="H293" i="8"/>
  <c r="A294" i="8"/>
  <c r="B294" i="8"/>
  <c r="C294" i="8"/>
  <c r="D294" i="8"/>
  <c r="E294" i="8"/>
  <c r="F294" i="8"/>
  <c r="G294" i="8"/>
  <c r="H294" i="8"/>
  <c r="A295" i="8"/>
  <c r="B295" i="8"/>
  <c r="C295" i="8"/>
  <c r="D295" i="8"/>
  <c r="E295" i="8"/>
  <c r="F295" i="8"/>
  <c r="G295" i="8"/>
  <c r="H295" i="8"/>
  <c r="A296" i="8"/>
  <c r="B296" i="8"/>
  <c r="C296" i="8"/>
  <c r="D296" i="8"/>
  <c r="E296" i="8"/>
  <c r="F296" i="8"/>
  <c r="G296" i="8"/>
  <c r="H296" i="8"/>
  <c r="A297" i="8"/>
  <c r="B297" i="8"/>
  <c r="C297" i="8"/>
  <c r="D297" i="8"/>
  <c r="E297" i="8"/>
  <c r="F297" i="8"/>
  <c r="G297" i="8"/>
  <c r="H297" i="8"/>
  <c r="A298" i="8"/>
  <c r="B298" i="8"/>
  <c r="C298" i="8"/>
  <c r="D298" i="8"/>
  <c r="E298" i="8"/>
  <c r="F298" i="8"/>
  <c r="G298" i="8"/>
  <c r="H298" i="8"/>
  <c r="A299" i="8"/>
  <c r="B299" i="8"/>
  <c r="C299" i="8"/>
  <c r="D299" i="8"/>
  <c r="E299" i="8"/>
  <c r="F299" i="8"/>
  <c r="G299" i="8"/>
  <c r="H299" i="8"/>
  <c r="A300" i="8"/>
  <c r="B300" i="8"/>
  <c r="C300" i="8"/>
  <c r="D300" i="8"/>
  <c r="E300" i="8"/>
  <c r="F300" i="8"/>
  <c r="G300" i="8"/>
  <c r="H300" i="8"/>
  <c r="A301" i="8"/>
  <c r="B301" i="8"/>
  <c r="C301" i="8"/>
  <c r="D301" i="8"/>
  <c r="E301" i="8"/>
  <c r="F301" i="8"/>
  <c r="G301" i="8"/>
  <c r="H301" i="8"/>
  <c r="A302" i="8"/>
  <c r="B302" i="8"/>
  <c r="C302" i="8"/>
  <c r="D302" i="8"/>
  <c r="E302" i="8"/>
  <c r="F302" i="8"/>
  <c r="G302" i="8"/>
  <c r="H302" i="8"/>
  <c r="A303" i="8"/>
  <c r="B303" i="8"/>
  <c r="C303" i="8"/>
  <c r="D303" i="8"/>
  <c r="E303" i="8"/>
  <c r="F303" i="8"/>
  <c r="G303" i="8"/>
  <c r="H303" i="8"/>
  <c r="A304" i="8"/>
  <c r="B304" i="8"/>
  <c r="C304" i="8"/>
  <c r="D304" i="8"/>
  <c r="E304" i="8"/>
  <c r="F304" i="8"/>
  <c r="G304" i="8"/>
  <c r="H304" i="8"/>
  <c r="A305" i="8"/>
  <c r="B305" i="8"/>
  <c r="C305" i="8"/>
  <c r="D305" i="8"/>
  <c r="E305" i="8"/>
  <c r="F305" i="8"/>
  <c r="G305" i="8"/>
  <c r="H305" i="8"/>
  <c r="A306" i="8"/>
  <c r="B306" i="8"/>
  <c r="C306" i="8"/>
  <c r="D306" i="8"/>
  <c r="E306" i="8"/>
  <c r="F306" i="8"/>
  <c r="G306" i="8"/>
  <c r="H306" i="8"/>
  <c r="A307" i="8"/>
  <c r="B307" i="8"/>
  <c r="C307" i="8"/>
  <c r="D307" i="8"/>
  <c r="E307" i="8"/>
  <c r="F307" i="8"/>
  <c r="G307" i="8"/>
  <c r="H307" i="8"/>
  <c r="A308" i="8"/>
  <c r="B308" i="8"/>
  <c r="C308" i="8"/>
  <c r="D308" i="8"/>
  <c r="E308" i="8"/>
  <c r="F308" i="8"/>
  <c r="G308" i="8"/>
  <c r="H308" i="8"/>
  <c r="A309" i="8"/>
  <c r="B309" i="8"/>
  <c r="C309" i="8"/>
  <c r="D309" i="8"/>
  <c r="E309" i="8"/>
  <c r="F309" i="8"/>
  <c r="G309" i="8"/>
  <c r="H309" i="8"/>
  <c r="A310" i="8"/>
  <c r="B310" i="8"/>
  <c r="C310" i="8"/>
  <c r="D310" i="8"/>
  <c r="E310" i="8"/>
  <c r="F310" i="8"/>
  <c r="G310" i="8"/>
  <c r="H310" i="8"/>
  <c r="A311" i="8"/>
  <c r="B311" i="8"/>
  <c r="C311" i="8"/>
  <c r="D311" i="8"/>
  <c r="E311" i="8"/>
  <c r="F311" i="8"/>
  <c r="G311" i="8"/>
  <c r="H311" i="8"/>
  <c r="A312" i="8"/>
  <c r="B312" i="8"/>
  <c r="C312" i="8"/>
  <c r="D312" i="8"/>
  <c r="E312" i="8"/>
  <c r="F312" i="8"/>
  <c r="G312" i="8"/>
  <c r="H312" i="8"/>
  <c r="A313" i="8"/>
  <c r="B313" i="8"/>
  <c r="C313" i="8"/>
  <c r="D313" i="8"/>
  <c r="E313" i="8"/>
  <c r="F313" i="8"/>
  <c r="G313" i="8"/>
  <c r="H313" i="8"/>
  <c r="A314" i="8"/>
  <c r="B314" i="8"/>
  <c r="C314" i="8"/>
  <c r="D314" i="8"/>
  <c r="E314" i="8"/>
  <c r="F314" i="8"/>
  <c r="G314" i="8"/>
  <c r="H314" i="8"/>
  <c r="A315" i="8"/>
  <c r="B315" i="8"/>
  <c r="C315" i="8"/>
  <c r="D315" i="8"/>
  <c r="E315" i="8"/>
  <c r="F315" i="8"/>
  <c r="G315" i="8"/>
  <c r="H315" i="8"/>
  <c r="A316" i="8"/>
  <c r="B316" i="8"/>
  <c r="C316" i="8"/>
  <c r="D316" i="8"/>
  <c r="E316" i="8"/>
  <c r="F316" i="8"/>
  <c r="G316" i="8"/>
  <c r="H316" i="8"/>
  <c r="A317" i="8"/>
  <c r="B317" i="8"/>
  <c r="C317" i="8"/>
  <c r="D317" i="8"/>
  <c r="E317" i="8"/>
  <c r="F317" i="8"/>
  <c r="G317" i="8"/>
  <c r="H317" i="8"/>
  <c r="A318" i="8"/>
  <c r="B318" i="8"/>
  <c r="C318" i="8"/>
  <c r="D318" i="8"/>
  <c r="E318" i="8"/>
  <c r="F318" i="8"/>
  <c r="G318" i="8"/>
  <c r="H318" i="8"/>
  <c r="A319" i="8"/>
  <c r="B319" i="8"/>
  <c r="C319" i="8"/>
  <c r="D319" i="8"/>
  <c r="E319" i="8"/>
  <c r="F319" i="8"/>
  <c r="G319" i="8"/>
  <c r="H319" i="8"/>
  <c r="A320" i="8"/>
  <c r="B320" i="8"/>
  <c r="C320" i="8"/>
  <c r="D320" i="8"/>
  <c r="E320" i="8"/>
  <c r="F320" i="8"/>
  <c r="G320" i="8"/>
  <c r="H320" i="8"/>
  <c r="A321" i="8"/>
  <c r="B321" i="8"/>
  <c r="C321" i="8"/>
  <c r="D321" i="8"/>
  <c r="E321" i="8"/>
  <c r="F321" i="8"/>
  <c r="G321" i="8"/>
  <c r="H321" i="8"/>
  <c r="A322" i="8"/>
  <c r="B322" i="8"/>
  <c r="C322" i="8"/>
  <c r="D322" i="8"/>
  <c r="E322" i="8"/>
  <c r="F322" i="8"/>
  <c r="G322" i="8"/>
  <c r="H322" i="8"/>
  <c r="A323" i="8"/>
  <c r="B323" i="8"/>
  <c r="C323" i="8"/>
  <c r="D323" i="8"/>
  <c r="E323" i="8"/>
  <c r="F323" i="8"/>
  <c r="G323" i="8"/>
  <c r="H323" i="8"/>
  <c r="A324" i="8"/>
  <c r="B324" i="8"/>
  <c r="C324" i="8"/>
  <c r="D324" i="8"/>
  <c r="E324" i="8"/>
  <c r="F324" i="8"/>
  <c r="G324" i="8"/>
  <c r="H324" i="8"/>
  <c r="A325" i="8"/>
  <c r="B325" i="8"/>
  <c r="C325" i="8"/>
  <c r="D325" i="8"/>
  <c r="E325" i="8"/>
  <c r="F325" i="8"/>
  <c r="G325" i="8"/>
  <c r="H325" i="8"/>
  <c r="A326" i="8"/>
  <c r="B326" i="8"/>
  <c r="C326" i="8"/>
  <c r="D326" i="8"/>
  <c r="E326" i="8"/>
  <c r="F326" i="8"/>
  <c r="G326" i="8"/>
  <c r="H326" i="8"/>
  <c r="A327" i="8"/>
  <c r="B327" i="8"/>
  <c r="C327" i="8"/>
  <c r="D327" i="8"/>
  <c r="E327" i="8"/>
  <c r="F327" i="8"/>
  <c r="G327" i="8"/>
  <c r="H327" i="8"/>
  <c r="A328" i="8"/>
  <c r="B328" i="8"/>
  <c r="C328" i="8"/>
  <c r="D328" i="8"/>
  <c r="E328" i="8"/>
  <c r="F328" i="8"/>
  <c r="G328" i="8"/>
  <c r="H328" i="8"/>
  <c r="A329" i="8"/>
  <c r="B329" i="8"/>
  <c r="C329" i="8"/>
  <c r="D329" i="8"/>
  <c r="E329" i="8"/>
  <c r="F329" i="8"/>
  <c r="G329" i="8"/>
  <c r="H329" i="8"/>
  <c r="A330" i="8"/>
  <c r="B330" i="8"/>
  <c r="C330" i="8"/>
  <c r="D330" i="8"/>
  <c r="E330" i="8"/>
  <c r="F330" i="8"/>
  <c r="G330" i="8"/>
  <c r="H330" i="8"/>
  <c r="A331" i="8"/>
  <c r="B331" i="8"/>
  <c r="C331" i="8"/>
  <c r="D331" i="8"/>
  <c r="E331" i="8"/>
  <c r="F331" i="8"/>
  <c r="G331" i="8"/>
  <c r="H331" i="8"/>
  <c r="A332" i="8"/>
  <c r="B332" i="8"/>
  <c r="C332" i="8"/>
  <c r="D332" i="8"/>
  <c r="E332" i="8"/>
  <c r="F332" i="8"/>
  <c r="G332" i="8"/>
  <c r="H332" i="8"/>
  <c r="A333" i="8"/>
  <c r="B333" i="8"/>
  <c r="C333" i="8"/>
  <c r="D333" i="8"/>
  <c r="E333" i="8"/>
  <c r="F333" i="8"/>
  <c r="G333" i="8"/>
  <c r="H333" i="8"/>
  <c r="A334" i="8"/>
  <c r="B334" i="8"/>
  <c r="C334" i="8"/>
  <c r="D334" i="8"/>
  <c r="E334" i="8"/>
  <c r="F334" i="8"/>
  <c r="G334" i="8"/>
  <c r="H334" i="8"/>
  <c r="A335" i="8"/>
  <c r="B335" i="8"/>
  <c r="C335" i="8"/>
  <c r="D335" i="8"/>
  <c r="E335" i="8"/>
  <c r="F335" i="8"/>
  <c r="G335" i="8"/>
  <c r="H335" i="8"/>
  <c r="A336" i="8"/>
  <c r="B336" i="8"/>
  <c r="C336" i="8"/>
  <c r="D336" i="8"/>
  <c r="E336" i="8"/>
  <c r="F336" i="8"/>
  <c r="G336" i="8"/>
  <c r="H336" i="8"/>
  <c r="A337" i="8"/>
  <c r="B337" i="8"/>
  <c r="C337" i="8"/>
  <c r="D337" i="8"/>
  <c r="E337" i="8"/>
  <c r="F337" i="8"/>
  <c r="G337" i="8"/>
  <c r="H337" i="8"/>
  <c r="A338" i="8"/>
  <c r="B338" i="8"/>
  <c r="C338" i="8"/>
  <c r="D338" i="8"/>
  <c r="E338" i="8"/>
  <c r="F338" i="8"/>
  <c r="G338" i="8"/>
  <c r="H338" i="8"/>
  <c r="A339" i="8"/>
  <c r="B339" i="8"/>
  <c r="C339" i="8"/>
  <c r="D339" i="8"/>
  <c r="E339" i="8"/>
  <c r="F339" i="8"/>
  <c r="G339" i="8"/>
  <c r="H339" i="8"/>
  <c r="A340" i="8"/>
  <c r="B340" i="8"/>
  <c r="C340" i="8"/>
  <c r="D340" i="8"/>
  <c r="E340" i="8"/>
  <c r="F340" i="8"/>
  <c r="G340" i="8"/>
  <c r="H340" i="8"/>
  <c r="A341" i="8"/>
  <c r="B341" i="8"/>
  <c r="C341" i="8"/>
  <c r="D341" i="8"/>
  <c r="E341" i="8"/>
  <c r="F341" i="8"/>
  <c r="G341" i="8"/>
  <c r="H341" i="8"/>
  <c r="A342" i="8"/>
  <c r="B342" i="8"/>
  <c r="C342" i="8"/>
  <c r="D342" i="8"/>
  <c r="E342" i="8"/>
  <c r="F342" i="8"/>
  <c r="G342" i="8"/>
  <c r="H342" i="8"/>
  <c r="A343" i="8"/>
  <c r="B343" i="8"/>
  <c r="C343" i="8"/>
  <c r="D343" i="8"/>
  <c r="E343" i="8"/>
  <c r="F343" i="8"/>
  <c r="G343" i="8"/>
  <c r="H343" i="8"/>
  <c r="A344" i="8"/>
  <c r="B344" i="8"/>
  <c r="C344" i="8"/>
  <c r="D344" i="8"/>
  <c r="E344" i="8"/>
  <c r="F344" i="8"/>
  <c r="G344" i="8"/>
  <c r="H344" i="8"/>
  <c r="A345" i="8"/>
  <c r="B345" i="8"/>
  <c r="C345" i="8"/>
  <c r="D345" i="8"/>
  <c r="E345" i="8"/>
  <c r="F345" i="8"/>
  <c r="G345" i="8"/>
  <c r="H345" i="8"/>
  <c r="A346" i="8"/>
  <c r="B346" i="8"/>
  <c r="C346" i="8"/>
  <c r="D346" i="8"/>
  <c r="E346" i="8"/>
  <c r="F346" i="8"/>
  <c r="G346" i="8"/>
  <c r="H346" i="8"/>
  <c r="A347" i="8"/>
  <c r="B347" i="8"/>
  <c r="C347" i="8"/>
  <c r="D347" i="8"/>
  <c r="E347" i="8"/>
  <c r="F347" i="8"/>
  <c r="G347" i="8"/>
  <c r="H347" i="8"/>
  <c r="A348" i="8"/>
  <c r="B348" i="8"/>
  <c r="C348" i="8"/>
  <c r="D348" i="8"/>
  <c r="E348" i="8"/>
  <c r="F348" i="8"/>
  <c r="G348" i="8"/>
  <c r="H348" i="8"/>
  <c r="A349" i="8"/>
  <c r="B349" i="8"/>
  <c r="C349" i="8"/>
  <c r="D349" i="8"/>
  <c r="E349" i="8"/>
  <c r="F349" i="8"/>
  <c r="G349" i="8"/>
  <c r="H349" i="8"/>
  <c r="A350" i="8"/>
  <c r="B350" i="8"/>
  <c r="C350" i="8"/>
  <c r="D350" i="8"/>
  <c r="E350" i="8"/>
  <c r="F350" i="8"/>
  <c r="G350" i="8"/>
  <c r="H350" i="8"/>
  <c r="A351" i="8"/>
  <c r="B351" i="8"/>
  <c r="C351" i="8"/>
  <c r="D351" i="8"/>
  <c r="E351" i="8"/>
  <c r="F351" i="8"/>
  <c r="G351" i="8"/>
  <c r="H351" i="8"/>
  <c r="A352" i="8"/>
  <c r="B352" i="8"/>
  <c r="C352" i="8"/>
  <c r="D352" i="8"/>
  <c r="E352" i="8"/>
  <c r="F352" i="8"/>
  <c r="G352" i="8"/>
  <c r="H352" i="8"/>
  <c r="A353" i="8"/>
  <c r="B353" i="8"/>
  <c r="C353" i="8"/>
  <c r="D353" i="8"/>
  <c r="E353" i="8"/>
  <c r="F353" i="8"/>
  <c r="G353" i="8"/>
  <c r="H353" i="8"/>
  <c r="A354" i="8"/>
  <c r="B354" i="8"/>
  <c r="C354" i="8"/>
  <c r="D354" i="8"/>
  <c r="E354" i="8"/>
  <c r="F354" i="8"/>
  <c r="G354" i="8"/>
  <c r="H354" i="8"/>
  <c r="A355" i="8"/>
  <c r="B355" i="8"/>
  <c r="C355" i="8"/>
  <c r="D355" i="8"/>
  <c r="E355" i="8"/>
  <c r="F355" i="8"/>
  <c r="G355" i="8"/>
  <c r="H355" i="8"/>
  <c r="A356" i="8"/>
  <c r="B356" i="8"/>
  <c r="C356" i="8"/>
  <c r="D356" i="8"/>
  <c r="E356" i="8"/>
  <c r="F356" i="8"/>
  <c r="G356" i="8"/>
  <c r="H356" i="8"/>
  <c r="A357" i="8"/>
  <c r="B357" i="8"/>
  <c r="C357" i="8"/>
  <c r="D357" i="8"/>
  <c r="E357" i="8"/>
  <c r="F357" i="8"/>
  <c r="G357" i="8"/>
  <c r="H357" i="8"/>
  <c r="A358" i="8"/>
  <c r="B358" i="8"/>
  <c r="C358" i="8"/>
  <c r="D358" i="8"/>
  <c r="E358" i="8"/>
  <c r="F358" i="8"/>
  <c r="G358" i="8"/>
  <c r="H358" i="8"/>
  <c r="A359" i="8"/>
  <c r="B359" i="8"/>
  <c r="C359" i="8"/>
  <c r="D359" i="8"/>
  <c r="E359" i="8"/>
  <c r="F359" i="8"/>
  <c r="G359" i="8"/>
  <c r="H359" i="8"/>
  <c r="A360" i="8"/>
  <c r="B360" i="8"/>
  <c r="C360" i="8"/>
  <c r="D360" i="8"/>
  <c r="E360" i="8"/>
  <c r="F360" i="8"/>
  <c r="G360" i="8"/>
  <c r="H360" i="8"/>
  <c r="A361" i="8"/>
  <c r="B361" i="8"/>
  <c r="C361" i="8"/>
  <c r="D361" i="8"/>
  <c r="E361" i="8"/>
  <c r="F361" i="8"/>
  <c r="G361" i="8"/>
  <c r="H361" i="8"/>
  <c r="A362" i="8"/>
  <c r="B362" i="8"/>
  <c r="C362" i="8"/>
  <c r="D362" i="8"/>
  <c r="E362" i="8"/>
  <c r="F362" i="8"/>
  <c r="G362" i="8"/>
  <c r="H362" i="8"/>
  <c r="A363" i="8"/>
  <c r="B363" i="8"/>
  <c r="C363" i="8"/>
  <c r="D363" i="8"/>
  <c r="E363" i="8"/>
  <c r="F363" i="8"/>
  <c r="G363" i="8"/>
  <c r="H363" i="8"/>
  <c r="A364" i="8"/>
  <c r="B364" i="8"/>
  <c r="C364" i="8"/>
  <c r="D364" i="8"/>
  <c r="E364" i="8"/>
  <c r="F364" i="8"/>
  <c r="G364" i="8"/>
  <c r="H364" i="8"/>
  <c r="A365" i="8"/>
  <c r="B365" i="8"/>
  <c r="C365" i="8"/>
  <c r="D365" i="8"/>
  <c r="E365" i="8"/>
  <c r="F365" i="8"/>
  <c r="G365" i="8"/>
  <c r="H365" i="8"/>
  <c r="A366" i="8"/>
  <c r="B366" i="8"/>
  <c r="C366" i="8"/>
  <c r="D366" i="8"/>
  <c r="E366" i="8"/>
  <c r="F366" i="8"/>
  <c r="G366" i="8"/>
  <c r="H366" i="8"/>
  <c r="A367" i="8"/>
  <c r="B367" i="8"/>
  <c r="C367" i="8"/>
  <c r="D367" i="8"/>
  <c r="E367" i="8"/>
  <c r="F367" i="8"/>
  <c r="G367" i="8"/>
  <c r="H367" i="8"/>
  <c r="A368" i="8"/>
  <c r="B368" i="8"/>
  <c r="C368" i="8"/>
  <c r="D368" i="8"/>
  <c r="E368" i="8"/>
  <c r="F368" i="8"/>
  <c r="G368" i="8"/>
  <c r="H368" i="8"/>
  <c r="A369" i="8"/>
  <c r="B369" i="8"/>
  <c r="C369" i="8"/>
  <c r="D369" i="8"/>
  <c r="E369" i="8"/>
  <c r="F369" i="8"/>
  <c r="G369" i="8"/>
  <c r="H369" i="8"/>
  <c r="A370" i="8"/>
  <c r="B370" i="8"/>
  <c r="C370" i="8"/>
  <c r="D370" i="8"/>
  <c r="E370" i="8"/>
  <c r="F370" i="8"/>
  <c r="G370" i="8"/>
  <c r="H370" i="8"/>
  <c r="A371" i="8"/>
  <c r="B371" i="8"/>
  <c r="C371" i="8"/>
  <c r="D371" i="8"/>
  <c r="E371" i="8"/>
  <c r="F371" i="8"/>
  <c r="G371" i="8"/>
  <c r="H371" i="8"/>
  <c r="A372" i="8"/>
  <c r="B372" i="8"/>
  <c r="C372" i="8"/>
  <c r="D372" i="8"/>
  <c r="E372" i="8"/>
  <c r="F372" i="8"/>
  <c r="G372" i="8"/>
  <c r="H372" i="8"/>
  <c r="A373" i="8"/>
  <c r="B373" i="8"/>
  <c r="C373" i="8"/>
  <c r="D373" i="8"/>
  <c r="E373" i="8"/>
  <c r="F373" i="8"/>
  <c r="G373" i="8"/>
  <c r="H373" i="8"/>
  <c r="A374" i="8"/>
  <c r="B374" i="8"/>
  <c r="C374" i="8"/>
  <c r="D374" i="8"/>
  <c r="E374" i="8"/>
  <c r="F374" i="8"/>
  <c r="G374" i="8"/>
  <c r="H374" i="8"/>
  <c r="A375" i="8"/>
  <c r="B375" i="8"/>
  <c r="C375" i="8"/>
  <c r="D375" i="8"/>
  <c r="E375" i="8"/>
  <c r="F375" i="8"/>
  <c r="G375" i="8"/>
  <c r="H375" i="8"/>
  <c r="A376" i="8"/>
  <c r="B376" i="8"/>
  <c r="C376" i="8"/>
  <c r="D376" i="8"/>
  <c r="E376" i="8"/>
  <c r="F376" i="8"/>
  <c r="G376" i="8"/>
  <c r="H376" i="8"/>
  <c r="A377" i="8"/>
  <c r="B377" i="8"/>
  <c r="C377" i="8"/>
  <c r="D377" i="8"/>
  <c r="E377" i="8"/>
  <c r="F377" i="8"/>
  <c r="G377" i="8"/>
  <c r="H377" i="8"/>
  <c r="A378" i="8"/>
  <c r="B378" i="8"/>
  <c r="C378" i="8"/>
  <c r="D378" i="8"/>
  <c r="E378" i="8"/>
  <c r="F378" i="8"/>
  <c r="G378" i="8"/>
  <c r="H378" i="8"/>
  <c r="A379" i="8"/>
  <c r="B379" i="8"/>
  <c r="C379" i="8"/>
  <c r="D379" i="8"/>
  <c r="E379" i="8"/>
  <c r="F379" i="8"/>
  <c r="G379" i="8"/>
  <c r="H379" i="8"/>
  <c r="A380" i="8"/>
  <c r="B380" i="8"/>
  <c r="C380" i="8"/>
  <c r="D380" i="8"/>
  <c r="E380" i="8"/>
  <c r="F380" i="8"/>
  <c r="G380" i="8"/>
  <c r="H380" i="8"/>
  <c r="A381" i="8"/>
  <c r="B381" i="8"/>
  <c r="C381" i="8"/>
  <c r="D381" i="8"/>
  <c r="E381" i="8"/>
  <c r="F381" i="8"/>
  <c r="G381" i="8"/>
  <c r="H381" i="8"/>
  <c r="A382" i="8"/>
  <c r="B382" i="8"/>
  <c r="C382" i="8"/>
  <c r="D382" i="8"/>
  <c r="E382" i="8"/>
  <c r="F382" i="8"/>
  <c r="G382" i="8"/>
  <c r="H382" i="8"/>
  <c r="A383" i="8"/>
  <c r="B383" i="8"/>
  <c r="C383" i="8"/>
  <c r="D383" i="8"/>
  <c r="E383" i="8"/>
  <c r="F383" i="8"/>
  <c r="G383" i="8"/>
  <c r="H383" i="8"/>
  <c r="A384" i="8"/>
  <c r="B384" i="8"/>
  <c r="C384" i="8"/>
  <c r="D384" i="8"/>
  <c r="E384" i="8"/>
  <c r="F384" i="8"/>
  <c r="G384" i="8"/>
  <c r="H384" i="8"/>
  <c r="A385" i="8"/>
  <c r="B385" i="8"/>
  <c r="C385" i="8"/>
  <c r="D385" i="8"/>
  <c r="E385" i="8"/>
  <c r="F385" i="8"/>
  <c r="G385" i="8"/>
  <c r="H385" i="8"/>
  <c r="A386" i="8"/>
  <c r="B386" i="8"/>
  <c r="C386" i="8"/>
  <c r="D386" i="8"/>
  <c r="E386" i="8"/>
  <c r="F386" i="8"/>
  <c r="G386" i="8"/>
  <c r="H386" i="8"/>
  <c r="A387" i="8"/>
  <c r="B387" i="8"/>
  <c r="C387" i="8"/>
  <c r="D387" i="8"/>
  <c r="E387" i="8"/>
  <c r="F387" i="8"/>
  <c r="G387" i="8"/>
  <c r="H387" i="8"/>
  <c r="A388" i="8"/>
  <c r="B388" i="8"/>
  <c r="C388" i="8"/>
  <c r="D388" i="8"/>
  <c r="E388" i="8"/>
  <c r="F388" i="8"/>
  <c r="G388" i="8"/>
  <c r="H388" i="8"/>
  <c r="A389" i="8"/>
  <c r="B389" i="8"/>
  <c r="C389" i="8"/>
  <c r="D389" i="8"/>
  <c r="E389" i="8"/>
  <c r="F389" i="8"/>
  <c r="G389" i="8"/>
  <c r="H389" i="8"/>
  <c r="A390" i="8"/>
  <c r="B390" i="8"/>
  <c r="C390" i="8"/>
  <c r="D390" i="8"/>
  <c r="E390" i="8"/>
  <c r="F390" i="8"/>
  <c r="G390" i="8"/>
  <c r="H390" i="8"/>
  <c r="A391" i="8"/>
  <c r="B391" i="8"/>
  <c r="C391" i="8"/>
  <c r="D391" i="8"/>
  <c r="E391" i="8"/>
  <c r="F391" i="8"/>
  <c r="G391" i="8"/>
  <c r="H391" i="8"/>
  <c r="A392" i="8"/>
  <c r="B392" i="8"/>
  <c r="C392" i="8"/>
  <c r="D392" i="8"/>
  <c r="E392" i="8"/>
  <c r="F392" i="8"/>
  <c r="G392" i="8"/>
  <c r="H392" i="8"/>
  <c r="A393" i="8"/>
  <c r="B393" i="8"/>
  <c r="C393" i="8"/>
  <c r="D393" i="8"/>
  <c r="E393" i="8"/>
  <c r="F393" i="8"/>
  <c r="G393" i="8"/>
  <c r="H393" i="8"/>
  <c r="A394" i="8"/>
  <c r="B394" i="8"/>
  <c r="C394" i="8"/>
  <c r="D394" i="8"/>
  <c r="E394" i="8"/>
  <c r="F394" i="8"/>
  <c r="G394" i="8"/>
  <c r="H394" i="8"/>
  <c r="A395" i="8"/>
  <c r="B395" i="8"/>
  <c r="C395" i="8"/>
  <c r="D395" i="8"/>
  <c r="E395" i="8"/>
  <c r="F395" i="8"/>
  <c r="G395" i="8"/>
  <c r="H395" i="8"/>
  <c r="A396" i="8"/>
  <c r="B396" i="8"/>
  <c r="C396" i="8"/>
  <c r="D396" i="8"/>
  <c r="E396" i="8"/>
  <c r="F396" i="8"/>
  <c r="G396" i="8"/>
  <c r="H396" i="8"/>
  <c r="A397" i="8"/>
  <c r="B397" i="8"/>
  <c r="C397" i="8"/>
  <c r="D397" i="8"/>
  <c r="E397" i="8"/>
  <c r="F397" i="8"/>
  <c r="G397" i="8"/>
  <c r="H397" i="8"/>
  <c r="A398" i="8"/>
  <c r="B398" i="8"/>
  <c r="C398" i="8"/>
  <c r="D398" i="8"/>
  <c r="E398" i="8"/>
  <c r="F398" i="8"/>
  <c r="G398" i="8"/>
  <c r="H398" i="8"/>
  <c r="A399" i="8"/>
  <c r="B399" i="8"/>
  <c r="C399" i="8"/>
  <c r="D399" i="8"/>
  <c r="E399" i="8"/>
  <c r="F399" i="8"/>
  <c r="G399" i="8"/>
  <c r="H399" i="8"/>
  <c r="A400" i="8"/>
  <c r="B400" i="8"/>
  <c r="C400" i="8"/>
  <c r="D400" i="8"/>
  <c r="E400" i="8"/>
  <c r="F400" i="8"/>
  <c r="G400" i="8"/>
  <c r="H400" i="8"/>
  <c r="A401" i="8"/>
  <c r="B401" i="8"/>
  <c r="C401" i="8"/>
  <c r="D401" i="8"/>
  <c r="E401" i="8"/>
  <c r="F401" i="8"/>
  <c r="G401" i="8"/>
  <c r="H401" i="8"/>
  <c r="A402" i="8"/>
  <c r="B402" i="8"/>
  <c r="C402" i="8"/>
  <c r="D402" i="8"/>
  <c r="E402" i="8"/>
  <c r="F402" i="8"/>
  <c r="G402" i="8"/>
  <c r="H402" i="8"/>
  <c r="A403" i="8"/>
  <c r="B403" i="8"/>
  <c r="C403" i="8"/>
  <c r="D403" i="8"/>
  <c r="E403" i="8"/>
  <c r="F403" i="8"/>
  <c r="G403" i="8"/>
  <c r="H403" i="8"/>
  <c r="A404" i="8"/>
  <c r="B404" i="8"/>
  <c r="C404" i="8"/>
  <c r="D404" i="8"/>
  <c r="E404" i="8"/>
  <c r="F404" i="8"/>
  <c r="G404" i="8"/>
  <c r="H404" i="8"/>
  <c r="A405" i="8"/>
  <c r="B405" i="8"/>
  <c r="C405" i="8"/>
  <c r="D405" i="8"/>
  <c r="E405" i="8"/>
  <c r="F405" i="8"/>
  <c r="G405" i="8"/>
  <c r="H405" i="8"/>
  <c r="A406" i="8"/>
  <c r="B406" i="8"/>
  <c r="C406" i="8"/>
  <c r="D406" i="8"/>
  <c r="E406" i="8"/>
  <c r="F406" i="8"/>
  <c r="G406" i="8"/>
  <c r="H406" i="8"/>
  <c r="A407" i="8"/>
  <c r="B407" i="8"/>
  <c r="C407" i="8"/>
  <c r="D407" i="8"/>
  <c r="E407" i="8"/>
  <c r="F407" i="8"/>
  <c r="G407" i="8"/>
  <c r="H407" i="8"/>
  <c r="A408" i="8"/>
  <c r="B408" i="8"/>
  <c r="C408" i="8"/>
  <c r="D408" i="8"/>
  <c r="E408" i="8"/>
  <c r="F408" i="8"/>
  <c r="G408" i="8"/>
  <c r="H408" i="8"/>
  <c r="A409" i="8"/>
  <c r="B409" i="8"/>
  <c r="C409" i="8"/>
  <c r="D409" i="8"/>
  <c r="E409" i="8"/>
  <c r="F409" i="8"/>
  <c r="G409" i="8"/>
  <c r="H409" i="8"/>
  <c r="A410" i="8"/>
  <c r="B410" i="8"/>
  <c r="C410" i="8"/>
  <c r="D410" i="8"/>
  <c r="E410" i="8"/>
  <c r="F410" i="8"/>
  <c r="G410" i="8"/>
  <c r="H410" i="8"/>
  <c r="A411" i="8"/>
  <c r="B411" i="8"/>
  <c r="C411" i="8"/>
  <c r="D411" i="8"/>
  <c r="E411" i="8"/>
  <c r="F411" i="8"/>
  <c r="G411" i="8"/>
  <c r="H411" i="8"/>
  <c r="A412" i="8"/>
  <c r="B412" i="8"/>
  <c r="C412" i="8"/>
  <c r="D412" i="8"/>
  <c r="E412" i="8"/>
  <c r="F412" i="8"/>
  <c r="G412" i="8"/>
  <c r="H412" i="8"/>
  <c r="A413" i="8"/>
  <c r="B413" i="8"/>
  <c r="C413" i="8"/>
  <c r="D413" i="8"/>
  <c r="E413" i="8"/>
  <c r="F413" i="8"/>
  <c r="G413" i="8"/>
  <c r="H413" i="8"/>
  <c r="A414" i="8"/>
  <c r="B414" i="8"/>
  <c r="C414" i="8"/>
  <c r="D414" i="8"/>
  <c r="E414" i="8"/>
  <c r="F414" i="8"/>
  <c r="G414" i="8"/>
  <c r="H414" i="8"/>
  <c r="A415" i="8"/>
  <c r="B415" i="8"/>
  <c r="C415" i="8"/>
  <c r="D415" i="8"/>
  <c r="E415" i="8"/>
  <c r="F415" i="8"/>
  <c r="G415" i="8"/>
  <c r="H415" i="8"/>
  <c r="A416" i="8"/>
  <c r="B416" i="8"/>
  <c r="C416" i="8"/>
  <c r="D416" i="8"/>
  <c r="E416" i="8"/>
  <c r="F416" i="8"/>
  <c r="G416" i="8"/>
  <c r="H416" i="8"/>
  <c r="A417" i="8"/>
  <c r="B417" i="8"/>
  <c r="C417" i="8"/>
  <c r="D417" i="8"/>
  <c r="E417" i="8"/>
  <c r="F417" i="8"/>
  <c r="G417" i="8"/>
  <c r="H417" i="8"/>
  <c r="A418" i="8"/>
  <c r="B418" i="8"/>
  <c r="C418" i="8"/>
  <c r="D418" i="8"/>
  <c r="E418" i="8"/>
  <c r="F418" i="8"/>
  <c r="G418" i="8"/>
  <c r="H418" i="8"/>
  <c r="A419" i="8"/>
  <c r="B419" i="8"/>
  <c r="C419" i="8"/>
  <c r="D419" i="8"/>
  <c r="E419" i="8"/>
  <c r="F419" i="8"/>
  <c r="G419" i="8"/>
  <c r="H419" i="8"/>
  <c r="A420" i="8"/>
  <c r="B420" i="8"/>
  <c r="C420" i="8"/>
  <c r="D420" i="8"/>
  <c r="E420" i="8"/>
  <c r="F420" i="8"/>
  <c r="G420" i="8"/>
  <c r="H420" i="8"/>
  <c r="A421" i="8"/>
  <c r="B421" i="8"/>
  <c r="C421" i="8"/>
  <c r="D421" i="8"/>
  <c r="E421" i="8"/>
  <c r="F421" i="8"/>
  <c r="G421" i="8"/>
  <c r="H421" i="8"/>
  <c r="A422" i="8"/>
  <c r="B422" i="8"/>
  <c r="C422" i="8"/>
  <c r="D422" i="8"/>
  <c r="E422" i="8"/>
  <c r="F422" i="8"/>
  <c r="G422" i="8"/>
  <c r="H422" i="8"/>
  <c r="A423" i="8"/>
  <c r="B423" i="8"/>
  <c r="C423" i="8"/>
  <c r="D423" i="8"/>
  <c r="E423" i="8"/>
  <c r="F423" i="8"/>
  <c r="G423" i="8"/>
  <c r="H423" i="8"/>
  <c r="A424" i="8"/>
  <c r="B424" i="8"/>
  <c r="C424" i="8"/>
  <c r="D424" i="8"/>
  <c r="E424" i="8"/>
  <c r="F424" i="8"/>
  <c r="G424" i="8"/>
  <c r="H424" i="8"/>
  <c r="A425" i="8"/>
  <c r="B425" i="8"/>
  <c r="C425" i="8"/>
  <c r="D425" i="8"/>
  <c r="E425" i="8"/>
  <c r="F425" i="8"/>
  <c r="G425" i="8"/>
  <c r="H425" i="8"/>
  <c r="A426" i="8"/>
  <c r="B426" i="8"/>
  <c r="C426" i="8"/>
  <c r="D426" i="8"/>
  <c r="E426" i="8"/>
  <c r="F426" i="8"/>
  <c r="G426" i="8"/>
  <c r="H426" i="8"/>
  <c r="A427" i="8"/>
  <c r="B427" i="8"/>
  <c r="C427" i="8"/>
  <c r="D427" i="8"/>
  <c r="E427" i="8"/>
  <c r="F427" i="8"/>
  <c r="G427" i="8"/>
  <c r="H427" i="8"/>
  <c r="A428" i="8"/>
  <c r="B428" i="8"/>
  <c r="C428" i="8"/>
  <c r="D428" i="8"/>
  <c r="E428" i="8"/>
  <c r="F428" i="8"/>
  <c r="G428" i="8"/>
  <c r="H428" i="8"/>
  <c r="A429" i="8"/>
  <c r="B429" i="8"/>
  <c r="C429" i="8"/>
  <c r="D429" i="8"/>
  <c r="E429" i="8"/>
  <c r="F429" i="8"/>
  <c r="G429" i="8"/>
  <c r="H429" i="8"/>
  <c r="A430" i="8"/>
  <c r="B430" i="8"/>
  <c r="C430" i="8"/>
  <c r="D430" i="8"/>
  <c r="E430" i="8"/>
  <c r="F430" i="8"/>
  <c r="G430" i="8"/>
  <c r="H430" i="8"/>
  <c r="A431" i="8"/>
  <c r="B431" i="8"/>
  <c r="C431" i="8"/>
  <c r="D431" i="8"/>
  <c r="E431" i="8"/>
  <c r="F431" i="8"/>
  <c r="G431" i="8"/>
  <c r="H431" i="8"/>
  <c r="A432" i="8"/>
  <c r="B432" i="8"/>
  <c r="C432" i="8"/>
  <c r="D432" i="8"/>
  <c r="E432" i="8"/>
  <c r="F432" i="8"/>
  <c r="G432" i="8"/>
  <c r="H432" i="8"/>
  <c r="A433" i="8"/>
  <c r="B433" i="8"/>
  <c r="C433" i="8"/>
  <c r="D433" i="8"/>
  <c r="E433" i="8"/>
  <c r="F433" i="8"/>
  <c r="G433" i="8"/>
  <c r="H433" i="8"/>
  <c r="A434" i="8"/>
  <c r="B434" i="8"/>
  <c r="C434" i="8"/>
  <c r="D434" i="8"/>
  <c r="E434" i="8"/>
  <c r="F434" i="8"/>
  <c r="G434" i="8"/>
  <c r="H434" i="8"/>
  <c r="A435" i="8"/>
  <c r="B435" i="8"/>
  <c r="C435" i="8"/>
  <c r="D435" i="8"/>
  <c r="E435" i="8"/>
  <c r="F435" i="8"/>
  <c r="G435" i="8"/>
  <c r="H435" i="8"/>
  <c r="A436" i="8"/>
  <c r="B436" i="8"/>
  <c r="C436" i="8"/>
  <c r="D436" i="8"/>
  <c r="E436" i="8"/>
  <c r="F436" i="8"/>
  <c r="G436" i="8"/>
  <c r="H436" i="8"/>
  <c r="A437" i="8"/>
  <c r="B437" i="8"/>
  <c r="C437" i="8"/>
  <c r="D437" i="8"/>
  <c r="E437" i="8"/>
  <c r="F437" i="8"/>
  <c r="G437" i="8"/>
  <c r="H437" i="8"/>
  <c r="A438" i="8"/>
  <c r="B438" i="8"/>
  <c r="C438" i="8"/>
  <c r="D438" i="8"/>
  <c r="E438" i="8"/>
  <c r="F438" i="8"/>
  <c r="G438" i="8"/>
  <c r="H438" i="8"/>
  <c r="A439" i="8"/>
  <c r="B439" i="8"/>
  <c r="C439" i="8"/>
  <c r="D439" i="8"/>
  <c r="E439" i="8"/>
  <c r="F439" i="8"/>
  <c r="G439" i="8"/>
  <c r="H439" i="8"/>
  <c r="A440" i="8"/>
  <c r="B440" i="8"/>
  <c r="C440" i="8"/>
  <c r="D440" i="8"/>
  <c r="E440" i="8"/>
  <c r="F440" i="8"/>
  <c r="G440" i="8"/>
  <c r="H440" i="8"/>
  <c r="A441" i="8"/>
  <c r="B441" i="8"/>
  <c r="C441" i="8"/>
  <c r="D441" i="8"/>
  <c r="E441" i="8"/>
  <c r="F441" i="8"/>
  <c r="G441" i="8"/>
  <c r="H441" i="8"/>
  <c r="A442" i="8"/>
  <c r="B442" i="8"/>
  <c r="C442" i="8"/>
  <c r="D442" i="8"/>
  <c r="E442" i="8"/>
  <c r="F442" i="8"/>
  <c r="G442" i="8"/>
  <c r="H442" i="8"/>
  <c r="A443" i="8"/>
  <c r="B443" i="8"/>
  <c r="C443" i="8"/>
  <c r="D443" i="8"/>
  <c r="E443" i="8"/>
  <c r="F443" i="8"/>
  <c r="G443" i="8"/>
  <c r="H443" i="8"/>
  <c r="A444" i="8"/>
  <c r="B444" i="8"/>
  <c r="C444" i="8"/>
  <c r="D444" i="8"/>
  <c r="E444" i="8"/>
  <c r="F444" i="8"/>
  <c r="G444" i="8"/>
  <c r="H444" i="8"/>
  <c r="A445" i="8"/>
  <c r="B445" i="8"/>
  <c r="C445" i="8"/>
  <c r="D445" i="8"/>
  <c r="E445" i="8"/>
  <c r="F445" i="8"/>
  <c r="G445" i="8"/>
  <c r="H445" i="8"/>
  <c r="A446" i="8"/>
  <c r="B446" i="8"/>
  <c r="C446" i="8"/>
  <c r="D446" i="8"/>
  <c r="E446" i="8"/>
  <c r="F446" i="8"/>
  <c r="G446" i="8"/>
  <c r="H446" i="8"/>
  <c r="A447" i="8"/>
  <c r="B447" i="8"/>
  <c r="C447" i="8"/>
  <c r="D447" i="8"/>
  <c r="E447" i="8"/>
  <c r="F447" i="8"/>
  <c r="G447" i="8"/>
  <c r="H447" i="8"/>
  <c r="A448" i="8"/>
  <c r="B448" i="8"/>
  <c r="C448" i="8"/>
  <c r="D448" i="8"/>
  <c r="E448" i="8"/>
  <c r="F448" i="8"/>
  <c r="G448" i="8"/>
  <c r="H448" i="8"/>
  <c r="A449" i="8"/>
  <c r="B449" i="8"/>
  <c r="C449" i="8"/>
  <c r="D449" i="8"/>
  <c r="E449" i="8"/>
  <c r="F449" i="8"/>
  <c r="G449" i="8"/>
  <c r="H449" i="8"/>
  <c r="A450" i="8"/>
  <c r="B450" i="8"/>
  <c r="C450" i="8"/>
  <c r="D450" i="8"/>
  <c r="E450" i="8"/>
  <c r="F450" i="8"/>
  <c r="G450" i="8"/>
  <c r="H450" i="8"/>
  <c r="A451" i="8"/>
  <c r="B451" i="8"/>
  <c r="C451" i="8"/>
  <c r="D451" i="8"/>
  <c r="E451" i="8"/>
  <c r="F451" i="8"/>
  <c r="G451" i="8"/>
  <c r="H451" i="8"/>
  <c r="A452" i="8"/>
  <c r="B452" i="8"/>
  <c r="C452" i="8"/>
  <c r="D452" i="8"/>
  <c r="E452" i="8"/>
  <c r="F452" i="8"/>
  <c r="G452" i="8"/>
  <c r="H452" i="8"/>
  <c r="A453" i="8"/>
  <c r="B453" i="8"/>
  <c r="C453" i="8"/>
  <c r="D453" i="8"/>
  <c r="E453" i="8"/>
  <c r="F453" i="8"/>
  <c r="G453" i="8"/>
  <c r="H453" i="8"/>
  <c r="A454" i="8"/>
  <c r="B454" i="8"/>
  <c r="C454" i="8"/>
  <c r="D454" i="8"/>
  <c r="E454" i="8"/>
  <c r="F454" i="8"/>
  <c r="G454" i="8"/>
  <c r="H454" i="8"/>
  <c r="A455" i="8"/>
  <c r="B455" i="8"/>
  <c r="C455" i="8"/>
  <c r="D455" i="8"/>
  <c r="E455" i="8"/>
  <c r="F455" i="8"/>
  <c r="G455" i="8"/>
  <c r="H455" i="8"/>
  <c r="A456" i="8"/>
  <c r="B456" i="8"/>
  <c r="C456" i="8"/>
  <c r="D456" i="8"/>
  <c r="E456" i="8"/>
  <c r="F456" i="8"/>
  <c r="G456" i="8"/>
  <c r="H456" i="8"/>
  <c r="A457" i="8"/>
  <c r="B457" i="8"/>
  <c r="C457" i="8"/>
  <c r="D457" i="8"/>
  <c r="E457" i="8"/>
  <c r="F457" i="8"/>
  <c r="G457" i="8"/>
  <c r="H457" i="8"/>
  <c r="A458" i="8"/>
  <c r="B458" i="8"/>
  <c r="C458" i="8"/>
  <c r="D458" i="8"/>
  <c r="E458" i="8"/>
  <c r="F458" i="8"/>
  <c r="G458" i="8"/>
  <c r="H458" i="8"/>
  <c r="A459" i="8"/>
  <c r="B459" i="8"/>
  <c r="C459" i="8"/>
  <c r="D459" i="8"/>
  <c r="E459" i="8"/>
  <c r="F459" i="8"/>
  <c r="G459" i="8"/>
  <c r="H459" i="8"/>
  <c r="A460" i="8"/>
  <c r="B460" i="8"/>
  <c r="C460" i="8"/>
  <c r="D460" i="8"/>
  <c r="E460" i="8"/>
  <c r="F460" i="8"/>
  <c r="G460" i="8"/>
  <c r="H460" i="8"/>
  <c r="A461" i="8"/>
  <c r="B461" i="8"/>
  <c r="C461" i="8"/>
  <c r="D461" i="8"/>
  <c r="E461" i="8"/>
  <c r="F461" i="8"/>
  <c r="G461" i="8"/>
  <c r="H461" i="8"/>
  <c r="A462" i="8"/>
  <c r="B462" i="8"/>
  <c r="C462" i="8"/>
  <c r="D462" i="8"/>
  <c r="E462" i="8"/>
  <c r="F462" i="8"/>
  <c r="G462" i="8"/>
  <c r="H462" i="8"/>
  <c r="A463" i="8"/>
  <c r="B463" i="8"/>
  <c r="C463" i="8"/>
  <c r="D463" i="8"/>
  <c r="E463" i="8"/>
  <c r="F463" i="8"/>
  <c r="G463" i="8"/>
  <c r="H463" i="8"/>
  <c r="A464" i="8"/>
  <c r="B464" i="8"/>
  <c r="C464" i="8"/>
  <c r="D464" i="8"/>
  <c r="E464" i="8"/>
  <c r="F464" i="8"/>
  <c r="G464" i="8"/>
  <c r="H464" i="8"/>
  <c r="A465" i="8"/>
  <c r="B465" i="8"/>
  <c r="C465" i="8"/>
  <c r="D465" i="8"/>
  <c r="E465" i="8"/>
  <c r="F465" i="8"/>
  <c r="G465" i="8"/>
  <c r="H465" i="8"/>
  <c r="A466" i="8"/>
  <c r="B466" i="8"/>
  <c r="C466" i="8"/>
  <c r="D466" i="8"/>
  <c r="E466" i="8"/>
  <c r="F466" i="8"/>
  <c r="G466" i="8"/>
  <c r="H466" i="8"/>
  <c r="A467" i="8"/>
  <c r="B467" i="8"/>
  <c r="C467" i="8"/>
  <c r="D467" i="8"/>
  <c r="E467" i="8"/>
  <c r="F467" i="8"/>
  <c r="G467" i="8"/>
  <c r="H467" i="8"/>
  <c r="A468" i="8"/>
  <c r="B468" i="8"/>
  <c r="C468" i="8"/>
  <c r="D468" i="8"/>
  <c r="E468" i="8"/>
  <c r="F468" i="8"/>
  <c r="G468" i="8"/>
  <c r="H468" i="8"/>
  <c r="A469" i="8"/>
  <c r="B469" i="8"/>
  <c r="C469" i="8"/>
  <c r="D469" i="8"/>
  <c r="E469" i="8"/>
  <c r="F469" i="8"/>
  <c r="G469" i="8"/>
  <c r="H469" i="8"/>
  <c r="A470" i="8"/>
  <c r="B470" i="8"/>
  <c r="C470" i="8"/>
  <c r="D470" i="8"/>
  <c r="E470" i="8"/>
  <c r="F470" i="8"/>
  <c r="G470" i="8"/>
  <c r="H470" i="8"/>
  <c r="A471" i="8"/>
  <c r="B471" i="8"/>
  <c r="C471" i="8"/>
  <c r="D471" i="8"/>
  <c r="E471" i="8"/>
  <c r="F471" i="8"/>
  <c r="G471" i="8"/>
  <c r="H471" i="8"/>
  <c r="A472" i="8"/>
  <c r="B472" i="8"/>
  <c r="C472" i="8"/>
  <c r="D472" i="8"/>
  <c r="E472" i="8"/>
  <c r="F472" i="8"/>
  <c r="G472" i="8"/>
  <c r="H472" i="8"/>
  <c r="A473" i="8"/>
  <c r="B473" i="8"/>
  <c r="C473" i="8"/>
  <c r="D473" i="8"/>
  <c r="E473" i="8"/>
  <c r="F473" i="8"/>
  <c r="G473" i="8"/>
  <c r="H473" i="8"/>
  <c r="A474" i="8"/>
  <c r="B474" i="8"/>
  <c r="C474" i="8"/>
  <c r="D474" i="8"/>
  <c r="E474" i="8"/>
  <c r="F474" i="8"/>
  <c r="G474" i="8"/>
  <c r="H474" i="8"/>
  <c r="A475" i="8"/>
  <c r="B475" i="8"/>
  <c r="C475" i="8"/>
  <c r="D475" i="8"/>
  <c r="E475" i="8"/>
  <c r="F475" i="8"/>
  <c r="G475" i="8"/>
  <c r="H475" i="8"/>
  <c r="A476" i="8"/>
  <c r="B476" i="8"/>
  <c r="C476" i="8"/>
  <c r="D476" i="8"/>
  <c r="E476" i="8"/>
  <c r="F476" i="8"/>
  <c r="G476" i="8"/>
  <c r="H476" i="8"/>
  <c r="A477" i="8"/>
  <c r="B477" i="8"/>
  <c r="C477" i="8"/>
  <c r="D477" i="8"/>
  <c r="E477" i="8"/>
  <c r="F477" i="8"/>
  <c r="G477" i="8"/>
  <c r="H477" i="8"/>
  <c r="A478" i="8"/>
  <c r="B478" i="8"/>
  <c r="C478" i="8"/>
  <c r="D478" i="8"/>
  <c r="E478" i="8"/>
  <c r="F478" i="8"/>
  <c r="G478" i="8"/>
  <c r="H478" i="8"/>
  <c r="A479" i="8"/>
  <c r="B479" i="8"/>
  <c r="C479" i="8"/>
  <c r="D479" i="8"/>
  <c r="E479" i="8"/>
  <c r="F479" i="8"/>
  <c r="G479" i="8"/>
  <c r="H479" i="8"/>
  <c r="A480" i="8"/>
  <c r="B480" i="8"/>
  <c r="C480" i="8"/>
  <c r="D480" i="8"/>
  <c r="E480" i="8"/>
  <c r="F480" i="8"/>
  <c r="G480" i="8"/>
  <c r="H480" i="8"/>
  <c r="A481" i="8"/>
  <c r="B481" i="8"/>
  <c r="C481" i="8"/>
  <c r="D481" i="8"/>
  <c r="E481" i="8"/>
  <c r="F481" i="8"/>
  <c r="G481" i="8"/>
  <c r="H481" i="8"/>
  <c r="A482" i="8"/>
  <c r="B482" i="8"/>
  <c r="C482" i="8"/>
  <c r="D482" i="8"/>
  <c r="E482" i="8"/>
  <c r="F482" i="8"/>
  <c r="G482" i="8"/>
  <c r="H482" i="8"/>
  <c r="A483" i="8"/>
  <c r="B483" i="8"/>
  <c r="C483" i="8"/>
  <c r="D483" i="8"/>
  <c r="E483" i="8"/>
  <c r="F483" i="8"/>
  <c r="G483" i="8"/>
  <c r="H483" i="8"/>
  <c r="A484" i="8"/>
  <c r="B484" i="8"/>
  <c r="C484" i="8"/>
  <c r="D484" i="8"/>
  <c r="E484" i="8"/>
  <c r="F484" i="8"/>
  <c r="G484" i="8"/>
  <c r="H484" i="8"/>
  <c r="A485" i="8"/>
  <c r="B485" i="8"/>
  <c r="C485" i="8"/>
  <c r="D485" i="8"/>
  <c r="E485" i="8"/>
  <c r="F485" i="8"/>
  <c r="G485" i="8"/>
  <c r="H485" i="8"/>
  <c r="A486" i="8"/>
  <c r="B486" i="8"/>
  <c r="C486" i="8"/>
  <c r="D486" i="8"/>
  <c r="E486" i="8"/>
  <c r="F486" i="8"/>
  <c r="G486" i="8"/>
  <c r="H486" i="8"/>
  <c r="A487" i="8"/>
  <c r="B487" i="8"/>
  <c r="C487" i="8"/>
  <c r="D487" i="8"/>
  <c r="E487" i="8"/>
  <c r="F487" i="8"/>
  <c r="G487" i="8"/>
  <c r="H487" i="8"/>
  <c r="A488" i="8"/>
  <c r="B488" i="8"/>
  <c r="C488" i="8"/>
  <c r="D488" i="8"/>
  <c r="E488" i="8"/>
  <c r="F488" i="8"/>
  <c r="G488" i="8"/>
  <c r="H488" i="8"/>
  <c r="A489" i="8"/>
  <c r="B489" i="8"/>
  <c r="C489" i="8"/>
  <c r="D489" i="8"/>
  <c r="E489" i="8"/>
  <c r="F489" i="8"/>
  <c r="G489" i="8"/>
  <c r="H489" i="8"/>
  <c r="A490" i="8"/>
  <c r="B490" i="8"/>
  <c r="C490" i="8"/>
  <c r="D490" i="8"/>
  <c r="E490" i="8"/>
  <c r="F490" i="8"/>
  <c r="G490" i="8"/>
  <c r="H490" i="8"/>
  <c r="A491" i="8"/>
  <c r="B491" i="8"/>
  <c r="C491" i="8"/>
  <c r="D491" i="8"/>
  <c r="E491" i="8"/>
  <c r="F491" i="8"/>
  <c r="G491" i="8"/>
  <c r="H491" i="8"/>
  <c r="A492" i="8"/>
  <c r="B492" i="8"/>
  <c r="C492" i="8"/>
  <c r="D492" i="8"/>
  <c r="E492" i="8"/>
  <c r="F492" i="8"/>
  <c r="G492" i="8"/>
  <c r="H492" i="8"/>
  <c r="A493" i="8"/>
  <c r="B493" i="8"/>
  <c r="C493" i="8"/>
  <c r="D493" i="8"/>
  <c r="E493" i="8"/>
  <c r="F493" i="8"/>
  <c r="G493" i="8"/>
  <c r="H493" i="8"/>
  <c r="A494" i="8"/>
  <c r="B494" i="8"/>
  <c r="C494" i="8"/>
  <c r="D494" i="8"/>
  <c r="E494" i="8"/>
  <c r="F494" i="8"/>
  <c r="G494" i="8"/>
  <c r="H494" i="8"/>
  <c r="A495" i="8"/>
  <c r="B495" i="8"/>
  <c r="C495" i="8"/>
  <c r="D495" i="8"/>
  <c r="E495" i="8"/>
  <c r="F495" i="8"/>
  <c r="G495" i="8"/>
  <c r="H495" i="8"/>
  <c r="A496" i="8"/>
  <c r="B496" i="8"/>
  <c r="C496" i="8"/>
  <c r="D496" i="8"/>
  <c r="E496" i="8"/>
  <c r="F496" i="8"/>
  <c r="G496" i="8"/>
  <c r="H496" i="8"/>
  <c r="A497" i="8"/>
  <c r="B497" i="8"/>
  <c r="C497" i="8"/>
  <c r="D497" i="8"/>
  <c r="E497" i="8"/>
  <c r="F497" i="8"/>
  <c r="G497" i="8"/>
  <c r="H497" i="8"/>
  <c r="A498" i="8"/>
  <c r="B498" i="8"/>
  <c r="C498" i="8"/>
  <c r="D498" i="8"/>
  <c r="E498" i="8"/>
  <c r="F498" i="8"/>
  <c r="G498" i="8"/>
  <c r="H498" i="8"/>
  <c r="A499" i="8"/>
  <c r="B499" i="8"/>
  <c r="C499" i="8"/>
  <c r="D499" i="8"/>
  <c r="E499" i="8"/>
  <c r="F499" i="8"/>
  <c r="G499" i="8"/>
  <c r="H499" i="8"/>
  <c r="A500" i="8"/>
  <c r="B500" i="8"/>
  <c r="C500" i="8"/>
  <c r="D500" i="8"/>
  <c r="E500" i="8"/>
  <c r="F500" i="8"/>
  <c r="G500" i="8"/>
  <c r="H500" i="8"/>
  <c r="B8" i="8"/>
  <c r="C8" i="8"/>
  <c r="D8" i="8"/>
  <c r="E8" i="8"/>
  <c r="F8" i="8"/>
  <c r="G8" i="8"/>
  <c r="H8" i="8"/>
  <c r="A8" i="8"/>
  <c r="B5" i="8"/>
  <c r="C5" i="8"/>
  <c r="D5" i="8"/>
  <c r="E5" i="8"/>
  <c r="F5" i="8"/>
  <c r="G5" i="8"/>
  <c r="H5" i="8"/>
  <c r="A5" i="8"/>
  <c r="B6" i="8"/>
  <c r="C6" i="8"/>
  <c r="D6" i="8"/>
  <c r="E6" i="8"/>
  <c r="F6" i="8"/>
  <c r="G6" i="8"/>
  <c r="H6" i="8"/>
  <c r="A6" i="8"/>
  <c r="B7" i="8"/>
  <c r="C7" i="8"/>
  <c r="D7" i="8"/>
  <c r="E7" i="8"/>
  <c r="F7" i="8"/>
  <c r="G7" i="8"/>
  <c r="H7" i="8"/>
  <c r="A7" i="8"/>
  <c r="I500" i="6"/>
  <c r="I499" i="6"/>
  <c r="I498" i="6"/>
  <c r="I497" i="6"/>
  <c r="I496" i="6"/>
  <c r="I495" i="6"/>
  <c r="I494" i="6"/>
  <c r="I493" i="6"/>
  <c r="I492" i="6"/>
  <c r="I491" i="6"/>
  <c r="I490" i="6"/>
  <c r="I489" i="6"/>
  <c r="I488" i="6"/>
  <c r="I487" i="6"/>
  <c r="I486" i="6"/>
  <c r="I485" i="6"/>
  <c r="I484" i="6"/>
  <c r="I483" i="6"/>
  <c r="I482" i="6"/>
  <c r="I481" i="6"/>
  <c r="I480" i="6"/>
  <c r="I479" i="6"/>
  <c r="I478" i="6"/>
  <c r="I477" i="6"/>
  <c r="I476" i="6"/>
  <c r="I475" i="6"/>
  <c r="I474" i="6"/>
  <c r="I473" i="6"/>
  <c r="I472" i="6"/>
  <c r="I471" i="6"/>
  <c r="I470" i="6"/>
  <c r="I469" i="6"/>
  <c r="I468" i="6"/>
  <c r="I467" i="6"/>
  <c r="I466" i="6"/>
  <c r="I465" i="6"/>
  <c r="I464" i="6"/>
  <c r="I463" i="6"/>
  <c r="I462" i="6"/>
  <c r="I461" i="6"/>
  <c r="I460" i="6"/>
  <c r="I459" i="6"/>
  <c r="I458" i="6"/>
  <c r="I457" i="6"/>
  <c r="I456" i="6"/>
  <c r="I455" i="6"/>
  <c r="I454" i="6"/>
  <c r="I453" i="6"/>
  <c r="I452" i="6"/>
  <c r="I451" i="6"/>
  <c r="I450" i="6"/>
  <c r="I449" i="6"/>
  <c r="I448" i="6"/>
  <c r="I447" i="6"/>
  <c r="I446" i="6"/>
  <c r="I445" i="6"/>
  <c r="I444" i="6"/>
  <c r="I443" i="6"/>
  <c r="I442" i="6"/>
  <c r="I441" i="6"/>
  <c r="I440" i="6"/>
  <c r="I439" i="6"/>
  <c r="I438" i="6"/>
  <c r="I437" i="6"/>
  <c r="I436" i="6"/>
  <c r="I435" i="6"/>
  <c r="I434" i="6"/>
  <c r="I433" i="6"/>
  <c r="I432" i="6"/>
  <c r="I431" i="6"/>
  <c r="I430" i="6"/>
  <c r="I429" i="6"/>
  <c r="I428" i="6"/>
  <c r="I427" i="6"/>
  <c r="I426" i="6"/>
  <c r="I425" i="6"/>
  <c r="I424" i="6"/>
  <c r="I423" i="6"/>
  <c r="I422" i="6"/>
  <c r="I421" i="6"/>
  <c r="I420" i="6"/>
  <c r="I419" i="6"/>
  <c r="I418" i="6"/>
  <c r="I417" i="6"/>
  <c r="I416" i="6"/>
  <c r="I415" i="6"/>
  <c r="I414" i="6"/>
  <c r="I413" i="6"/>
  <c r="I412" i="6"/>
  <c r="I411" i="6"/>
  <c r="I410" i="6"/>
  <c r="I409" i="6"/>
  <c r="I408" i="6"/>
  <c r="I407" i="6"/>
  <c r="I406" i="6"/>
  <c r="I405" i="6"/>
  <c r="I404" i="6"/>
  <c r="I403" i="6"/>
  <c r="I402" i="6"/>
  <c r="I401" i="6"/>
  <c r="I400" i="6"/>
  <c r="I399" i="6"/>
  <c r="I398" i="6"/>
  <c r="I397" i="6"/>
  <c r="I396" i="6"/>
  <c r="I395" i="6"/>
  <c r="I394" i="6"/>
  <c r="I393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9" i="6"/>
  <c r="I378" i="6"/>
  <c r="I377" i="6"/>
  <c r="I376" i="6"/>
  <c r="I375" i="6"/>
  <c r="I374" i="6"/>
  <c r="I373" i="6"/>
  <c r="I372" i="6"/>
  <c r="I371" i="6"/>
  <c r="I370" i="6"/>
  <c r="I369" i="6"/>
  <c r="I368" i="6"/>
  <c r="I367" i="6"/>
  <c r="I366" i="6"/>
  <c r="I365" i="6"/>
  <c r="I364" i="6"/>
  <c r="I363" i="6"/>
  <c r="I362" i="6"/>
  <c r="I361" i="6"/>
  <c r="I360" i="6"/>
  <c r="I359" i="6"/>
  <c r="I358" i="6"/>
  <c r="I357" i="6"/>
  <c r="I356" i="6"/>
  <c r="I355" i="6"/>
  <c r="I354" i="6"/>
  <c r="I353" i="6"/>
  <c r="I352" i="6"/>
  <c r="I351" i="6"/>
  <c r="I350" i="6"/>
  <c r="I349" i="6"/>
  <c r="I348" i="6"/>
  <c r="I347" i="6"/>
  <c r="I346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A9" i="6"/>
  <c r="B9" i="6"/>
  <c r="C9" i="6"/>
  <c r="D9" i="6"/>
  <c r="E9" i="6"/>
  <c r="F9" i="6"/>
  <c r="G9" i="6"/>
  <c r="H9" i="6"/>
  <c r="A10" i="6"/>
  <c r="B10" i="6"/>
  <c r="C10" i="6"/>
  <c r="D10" i="6"/>
  <c r="E10" i="6"/>
  <c r="F10" i="6"/>
  <c r="G10" i="6"/>
  <c r="H10" i="6"/>
  <c r="A11" i="6"/>
  <c r="B11" i="6"/>
  <c r="C11" i="6"/>
  <c r="D11" i="6"/>
  <c r="E11" i="6"/>
  <c r="F11" i="6"/>
  <c r="G11" i="6"/>
  <c r="H11" i="6"/>
  <c r="A12" i="6"/>
  <c r="B12" i="6"/>
  <c r="C12" i="6"/>
  <c r="D12" i="6"/>
  <c r="E12" i="6"/>
  <c r="F12" i="6"/>
  <c r="G12" i="6"/>
  <c r="H12" i="6"/>
  <c r="A13" i="6"/>
  <c r="B13" i="6"/>
  <c r="C13" i="6"/>
  <c r="D13" i="6"/>
  <c r="E13" i="6"/>
  <c r="F13" i="6"/>
  <c r="G13" i="6"/>
  <c r="H13" i="6"/>
  <c r="A14" i="6"/>
  <c r="B14" i="6"/>
  <c r="C14" i="6"/>
  <c r="D14" i="6"/>
  <c r="E14" i="6"/>
  <c r="F14" i="6"/>
  <c r="G14" i="6"/>
  <c r="H14" i="6"/>
  <c r="A15" i="6"/>
  <c r="B15" i="6"/>
  <c r="C15" i="6"/>
  <c r="D15" i="6"/>
  <c r="E15" i="6"/>
  <c r="F15" i="6"/>
  <c r="G15" i="6"/>
  <c r="H15" i="6"/>
  <c r="A16" i="6"/>
  <c r="B16" i="6"/>
  <c r="C16" i="6"/>
  <c r="D16" i="6"/>
  <c r="E16" i="6"/>
  <c r="F16" i="6"/>
  <c r="G16" i="6"/>
  <c r="H16" i="6"/>
  <c r="A17" i="6"/>
  <c r="B17" i="6"/>
  <c r="C17" i="6"/>
  <c r="D17" i="6"/>
  <c r="E17" i="6"/>
  <c r="F17" i="6"/>
  <c r="G17" i="6"/>
  <c r="H17" i="6"/>
  <c r="A18" i="6"/>
  <c r="B18" i="6"/>
  <c r="C18" i="6"/>
  <c r="D18" i="6"/>
  <c r="E18" i="6"/>
  <c r="F18" i="6"/>
  <c r="G18" i="6"/>
  <c r="H18" i="6"/>
  <c r="A19" i="6"/>
  <c r="B19" i="6"/>
  <c r="C19" i="6"/>
  <c r="D19" i="6"/>
  <c r="E19" i="6"/>
  <c r="F19" i="6"/>
  <c r="G19" i="6"/>
  <c r="H19" i="6"/>
  <c r="A20" i="6"/>
  <c r="B20" i="6"/>
  <c r="C20" i="6"/>
  <c r="D20" i="6"/>
  <c r="E20" i="6"/>
  <c r="F20" i="6"/>
  <c r="G20" i="6"/>
  <c r="H20" i="6"/>
  <c r="A21" i="6"/>
  <c r="B21" i="6"/>
  <c r="C21" i="6"/>
  <c r="D21" i="6"/>
  <c r="E21" i="6"/>
  <c r="F21" i="6"/>
  <c r="G21" i="6"/>
  <c r="H21" i="6"/>
  <c r="A22" i="6"/>
  <c r="B22" i="6"/>
  <c r="C22" i="6"/>
  <c r="D22" i="6"/>
  <c r="E22" i="6"/>
  <c r="F22" i="6"/>
  <c r="G22" i="6"/>
  <c r="H22" i="6"/>
  <c r="A23" i="6"/>
  <c r="B23" i="6"/>
  <c r="C23" i="6"/>
  <c r="D23" i="6"/>
  <c r="E23" i="6"/>
  <c r="F23" i="6"/>
  <c r="G23" i="6"/>
  <c r="H23" i="6"/>
  <c r="A24" i="6"/>
  <c r="B24" i="6"/>
  <c r="C24" i="6"/>
  <c r="D24" i="6"/>
  <c r="E24" i="6"/>
  <c r="F24" i="6"/>
  <c r="G24" i="6"/>
  <c r="H24" i="6"/>
  <c r="A25" i="6"/>
  <c r="B25" i="6"/>
  <c r="C25" i="6"/>
  <c r="D25" i="6"/>
  <c r="E25" i="6"/>
  <c r="F25" i="6"/>
  <c r="G25" i="6"/>
  <c r="H25" i="6"/>
  <c r="A26" i="6"/>
  <c r="B26" i="6"/>
  <c r="C26" i="6"/>
  <c r="D26" i="6"/>
  <c r="E26" i="6"/>
  <c r="F26" i="6"/>
  <c r="G26" i="6"/>
  <c r="H26" i="6"/>
  <c r="A27" i="6"/>
  <c r="B27" i="6"/>
  <c r="C27" i="6"/>
  <c r="D27" i="6"/>
  <c r="E27" i="6"/>
  <c r="F27" i="6"/>
  <c r="G27" i="6"/>
  <c r="H27" i="6"/>
  <c r="A28" i="6"/>
  <c r="B28" i="6"/>
  <c r="C28" i="6"/>
  <c r="D28" i="6"/>
  <c r="E28" i="6"/>
  <c r="F28" i="6"/>
  <c r="G28" i="6"/>
  <c r="H28" i="6"/>
  <c r="A29" i="6"/>
  <c r="B29" i="6"/>
  <c r="C29" i="6"/>
  <c r="D29" i="6"/>
  <c r="E29" i="6"/>
  <c r="F29" i="6"/>
  <c r="G29" i="6"/>
  <c r="H29" i="6"/>
  <c r="A30" i="6"/>
  <c r="B30" i="6"/>
  <c r="C30" i="6"/>
  <c r="D30" i="6"/>
  <c r="E30" i="6"/>
  <c r="F30" i="6"/>
  <c r="G30" i="6"/>
  <c r="H30" i="6"/>
  <c r="A31" i="6"/>
  <c r="B31" i="6"/>
  <c r="C31" i="6"/>
  <c r="D31" i="6"/>
  <c r="E31" i="6"/>
  <c r="F31" i="6"/>
  <c r="G31" i="6"/>
  <c r="H31" i="6"/>
  <c r="A32" i="6"/>
  <c r="B32" i="6"/>
  <c r="C32" i="6"/>
  <c r="D32" i="6"/>
  <c r="E32" i="6"/>
  <c r="F32" i="6"/>
  <c r="G32" i="6"/>
  <c r="H32" i="6"/>
  <c r="A33" i="6"/>
  <c r="B33" i="6"/>
  <c r="C33" i="6"/>
  <c r="D33" i="6"/>
  <c r="E33" i="6"/>
  <c r="F33" i="6"/>
  <c r="G33" i="6"/>
  <c r="H33" i="6"/>
  <c r="A34" i="6"/>
  <c r="B34" i="6"/>
  <c r="C34" i="6"/>
  <c r="D34" i="6"/>
  <c r="E34" i="6"/>
  <c r="F34" i="6"/>
  <c r="G34" i="6"/>
  <c r="H34" i="6"/>
  <c r="A35" i="6"/>
  <c r="B35" i="6"/>
  <c r="C35" i="6"/>
  <c r="D35" i="6"/>
  <c r="E35" i="6"/>
  <c r="F35" i="6"/>
  <c r="G35" i="6"/>
  <c r="H35" i="6"/>
  <c r="A36" i="6"/>
  <c r="B36" i="6"/>
  <c r="C36" i="6"/>
  <c r="D36" i="6"/>
  <c r="E36" i="6"/>
  <c r="F36" i="6"/>
  <c r="G36" i="6"/>
  <c r="H36" i="6"/>
  <c r="A37" i="6"/>
  <c r="B37" i="6"/>
  <c r="C37" i="6"/>
  <c r="D37" i="6"/>
  <c r="E37" i="6"/>
  <c r="F37" i="6"/>
  <c r="G37" i="6"/>
  <c r="H37" i="6"/>
  <c r="A38" i="6"/>
  <c r="B38" i="6"/>
  <c r="C38" i="6"/>
  <c r="D38" i="6"/>
  <c r="E38" i="6"/>
  <c r="F38" i="6"/>
  <c r="G38" i="6"/>
  <c r="H38" i="6"/>
  <c r="A39" i="6"/>
  <c r="B39" i="6"/>
  <c r="C39" i="6"/>
  <c r="D39" i="6"/>
  <c r="E39" i="6"/>
  <c r="F39" i="6"/>
  <c r="G39" i="6"/>
  <c r="H39" i="6"/>
  <c r="A40" i="6"/>
  <c r="B40" i="6"/>
  <c r="C40" i="6"/>
  <c r="D40" i="6"/>
  <c r="E40" i="6"/>
  <c r="F40" i="6"/>
  <c r="G40" i="6"/>
  <c r="H40" i="6"/>
  <c r="A41" i="6"/>
  <c r="B41" i="6"/>
  <c r="C41" i="6"/>
  <c r="D41" i="6"/>
  <c r="E41" i="6"/>
  <c r="F41" i="6"/>
  <c r="G41" i="6"/>
  <c r="H41" i="6"/>
  <c r="A42" i="6"/>
  <c r="B42" i="6"/>
  <c r="C42" i="6"/>
  <c r="D42" i="6"/>
  <c r="E42" i="6"/>
  <c r="F42" i="6"/>
  <c r="G42" i="6"/>
  <c r="H42" i="6"/>
  <c r="A43" i="6"/>
  <c r="B43" i="6"/>
  <c r="C43" i="6"/>
  <c r="D43" i="6"/>
  <c r="E43" i="6"/>
  <c r="F43" i="6"/>
  <c r="G43" i="6"/>
  <c r="H43" i="6"/>
  <c r="A44" i="6"/>
  <c r="B44" i="6"/>
  <c r="C44" i="6"/>
  <c r="D44" i="6"/>
  <c r="E44" i="6"/>
  <c r="F44" i="6"/>
  <c r="G44" i="6"/>
  <c r="H44" i="6"/>
  <c r="A45" i="6"/>
  <c r="B45" i="6"/>
  <c r="C45" i="6"/>
  <c r="D45" i="6"/>
  <c r="E45" i="6"/>
  <c r="F45" i="6"/>
  <c r="G45" i="6"/>
  <c r="H45" i="6"/>
  <c r="A46" i="6"/>
  <c r="B46" i="6"/>
  <c r="C46" i="6"/>
  <c r="D46" i="6"/>
  <c r="E46" i="6"/>
  <c r="F46" i="6"/>
  <c r="G46" i="6"/>
  <c r="H46" i="6"/>
  <c r="A47" i="6"/>
  <c r="B47" i="6"/>
  <c r="C47" i="6"/>
  <c r="D47" i="6"/>
  <c r="E47" i="6"/>
  <c r="F47" i="6"/>
  <c r="G47" i="6"/>
  <c r="H47" i="6"/>
  <c r="A48" i="6"/>
  <c r="B48" i="6"/>
  <c r="C48" i="6"/>
  <c r="D48" i="6"/>
  <c r="E48" i="6"/>
  <c r="F48" i="6"/>
  <c r="G48" i="6"/>
  <c r="H48" i="6"/>
  <c r="A49" i="6"/>
  <c r="B49" i="6"/>
  <c r="C49" i="6"/>
  <c r="D49" i="6"/>
  <c r="E49" i="6"/>
  <c r="F49" i="6"/>
  <c r="G49" i="6"/>
  <c r="H49" i="6"/>
  <c r="A50" i="6"/>
  <c r="B50" i="6"/>
  <c r="C50" i="6"/>
  <c r="D50" i="6"/>
  <c r="E50" i="6"/>
  <c r="F50" i="6"/>
  <c r="G50" i="6"/>
  <c r="H50" i="6"/>
  <c r="A51" i="6"/>
  <c r="B51" i="6"/>
  <c r="C51" i="6"/>
  <c r="D51" i="6"/>
  <c r="E51" i="6"/>
  <c r="F51" i="6"/>
  <c r="G51" i="6"/>
  <c r="H51" i="6"/>
  <c r="A52" i="6"/>
  <c r="B52" i="6"/>
  <c r="C52" i="6"/>
  <c r="D52" i="6"/>
  <c r="E52" i="6"/>
  <c r="F52" i="6"/>
  <c r="G52" i="6"/>
  <c r="H52" i="6"/>
  <c r="A53" i="6"/>
  <c r="B53" i="6"/>
  <c r="C53" i="6"/>
  <c r="D53" i="6"/>
  <c r="E53" i="6"/>
  <c r="F53" i="6"/>
  <c r="G53" i="6"/>
  <c r="H53" i="6"/>
  <c r="A54" i="6"/>
  <c r="B54" i="6"/>
  <c r="C54" i="6"/>
  <c r="D54" i="6"/>
  <c r="E54" i="6"/>
  <c r="F54" i="6"/>
  <c r="G54" i="6"/>
  <c r="H54" i="6"/>
  <c r="A55" i="6"/>
  <c r="B55" i="6"/>
  <c r="C55" i="6"/>
  <c r="D55" i="6"/>
  <c r="E55" i="6"/>
  <c r="F55" i="6"/>
  <c r="G55" i="6"/>
  <c r="H55" i="6"/>
  <c r="A56" i="6"/>
  <c r="B56" i="6"/>
  <c r="C56" i="6"/>
  <c r="D56" i="6"/>
  <c r="E56" i="6"/>
  <c r="F56" i="6"/>
  <c r="G56" i="6"/>
  <c r="H56" i="6"/>
  <c r="A57" i="6"/>
  <c r="B57" i="6"/>
  <c r="C57" i="6"/>
  <c r="D57" i="6"/>
  <c r="E57" i="6"/>
  <c r="F57" i="6"/>
  <c r="G57" i="6"/>
  <c r="H57" i="6"/>
  <c r="A58" i="6"/>
  <c r="B58" i="6"/>
  <c r="C58" i="6"/>
  <c r="D58" i="6"/>
  <c r="E58" i="6"/>
  <c r="F58" i="6"/>
  <c r="G58" i="6"/>
  <c r="H58" i="6"/>
  <c r="A59" i="6"/>
  <c r="B59" i="6"/>
  <c r="C59" i="6"/>
  <c r="D59" i="6"/>
  <c r="E59" i="6"/>
  <c r="F59" i="6"/>
  <c r="G59" i="6"/>
  <c r="H59" i="6"/>
  <c r="A60" i="6"/>
  <c r="B60" i="6"/>
  <c r="C60" i="6"/>
  <c r="D60" i="6"/>
  <c r="E60" i="6"/>
  <c r="F60" i="6"/>
  <c r="G60" i="6"/>
  <c r="H60" i="6"/>
  <c r="A61" i="6"/>
  <c r="B61" i="6"/>
  <c r="C61" i="6"/>
  <c r="D61" i="6"/>
  <c r="E61" i="6"/>
  <c r="F61" i="6"/>
  <c r="G61" i="6"/>
  <c r="H61" i="6"/>
  <c r="A62" i="6"/>
  <c r="B62" i="6"/>
  <c r="C62" i="6"/>
  <c r="D62" i="6"/>
  <c r="E62" i="6"/>
  <c r="F62" i="6"/>
  <c r="G62" i="6"/>
  <c r="H62" i="6"/>
  <c r="A63" i="6"/>
  <c r="B63" i="6"/>
  <c r="C63" i="6"/>
  <c r="D63" i="6"/>
  <c r="E63" i="6"/>
  <c r="F63" i="6"/>
  <c r="G63" i="6"/>
  <c r="H63" i="6"/>
  <c r="A64" i="6"/>
  <c r="B64" i="6"/>
  <c r="C64" i="6"/>
  <c r="D64" i="6"/>
  <c r="E64" i="6"/>
  <c r="F64" i="6"/>
  <c r="G64" i="6"/>
  <c r="H64" i="6"/>
  <c r="A65" i="6"/>
  <c r="B65" i="6"/>
  <c r="C65" i="6"/>
  <c r="D65" i="6"/>
  <c r="E65" i="6"/>
  <c r="F65" i="6"/>
  <c r="G65" i="6"/>
  <c r="H65" i="6"/>
  <c r="A66" i="6"/>
  <c r="B66" i="6"/>
  <c r="C66" i="6"/>
  <c r="D66" i="6"/>
  <c r="E66" i="6"/>
  <c r="F66" i="6"/>
  <c r="G66" i="6"/>
  <c r="H66" i="6"/>
  <c r="A67" i="6"/>
  <c r="B67" i="6"/>
  <c r="C67" i="6"/>
  <c r="D67" i="6"/>
  <c r="E67" i="6"/>
  <c r="F67" i="6"/>
  <c r="G67" i="6"/>
  <c r="H67" i="6"/>
  <c r="A68" i="6"/>
  <c r="B68" i="6"/>
  <c r="C68" i="6"/>
  <c r="D68" i="6"/>
  <c r="E68" i="6"/>
  <c r="F68" i="6"/>
  <c r="G68" i="6"/>
  <c r="H68" i="6"/>
  <c r="A69" i="6"/>
  <c r="B69" i="6"/>
  <c r="C69" i="6"/>
  <c r="D69" i="6"/>
  <c r="E69" i="6"/>
  <c r="F69" i="6"/>
  <c r="G69" i="6"/>
  <c r="H69" i="6"/>
  <c r="A70" i="6"/>
  <c r="B70" i="6"/>
  <c r="C70" i="6"/>
  <c r="D70" i="6"/>
  <c r="E70" i="6"/>
  <c r="F70" i="6"/>
  <c r="G70" i="6"/>
  <c r="H70" i="6"/>
  <c r="A71" i="6"/>
  <c r="B71" i="6"/>
  <c r="C71" i="6"/>
  <c r="D71" i="6"/>
  <c r="E71" i="6"/>
  <c r="F71" i="6"/>
  <c r="G71" i="6"/>
  <c r="H71" i="6"/>
  <c r="A72" i="6"/>
  <c r="B72" i="6"/>
  <c r="C72" i="6"/>
  <c r="D72" i="6"/>
  <c r="E72" i="6"/>
  <c r="F72" i="6"/>
  <c r="G72" i="6"/>
  <c r="H72" i="6"/>
  <c r="A73" i="6"/>
  <c r="B73" i="6"/>
  <c r="C73" i="6"/>
  <c r="D73" i="6"/>
  <c r="E73" i="6"/>
  <c r="F73" i="6"/>
  <c r="G73" i="6"/>
  <c r="H73" i="6"/>
  <c r="A74" i="6"/>
  <c r="B74" i="6"/>
  <c r="C74" i="6"/>
  <c r="D74" i="6"/>
  <c r="E74" i="6"/>
  <c r="F74" i="6"/>
  <c r="G74" i="6"/>
  <c r="H74" i="6"/>
  <c r="A75" i="6"/>
  <c r="B75" i="6"/>
  <c r="C75" i="6"/>
  <c r="D75" i="6"/>
  <c r="E75" i="6"/>
  <c r="F75" i="6"/>
  <c r="G75" i="6"/>
  <c r="H75" i="6"/>
  <c r="A76" i="6"/>
  <c r="B76" i="6"/>
  <c r="C76" i="6"/>
  <c r="D76" i="6"/>
  <c r="E76" i="6"/>
  <c r="F76" i="6"/>
  <c r="G76" i="6"/>
  <c r="H76" i="6"/>
  <c r="A77" i="6"/>
  <c r="B77" i="6"/>
  <c r="C77" i="6"/>
  <c r="D77" i="6"/>
  <c r="E77" i="6"/>
  <c r="F77" i="6"/>
  <c r="G77" i="6"/>
  <c r="H77" i="6"/>
  <c r="A78" i="6"/>
  <c r="B78" i="6"/>
  <c r="C78" i="6"/>
  <c r="D78" i="6"/>
  <c r="E78" i="6"/>
  <c r="F78" i="6"/>
  <c r="G78" i="6"/>
  <c r="H78" i="6"/>
  <c r="A79" i="6"/>
  <c r="B79" i="6"/>
  <c r="C79" i="6"/>
  <c r="D79" i="6"/>
  <c r="E79" i="6"/>
  <c r="F79" i="6"/>
  <c r="G79" i="6"/>
  <c r="H79" i="6"/>
  <c r="A80" i="6"/>
  <c r="B80" i="6"/>
  <c r="C80" i="6"/>
  <c r="D80" i="6"/>
  <c r="E80" i="6"/>
  <c r="F80" i="6"/>
  <c r="G80" i="6"/>
  <c r="H80" i="6"/>
  <c r="A81" i="6"/>
  <c r="B81" i="6"/>
  <c r="C81" i="6"/>
  <c r="D81" i="6"/>
  <c r="E81" i="6"/>
  <c r="F81" i="6"/>
  <c r="G81" i="6"/>
  <c r="H81" i="6"/>
  <c r="A82" i="6"/>
  <c r="B82" i="6"/>
  <c r="C82" i="6"/>
  <c r="D82" i="6"/>
  <c r="E82" i="6"/>
  <c r="F82" i="6"/>
  <c r="G82" i="6"/>
  <c r="H82" i="6"/>
  <c r="A83" i="6"/>
  <c r="B83" i="6"/>
  <c r="C83" i="6"/>
  <c r="D83" i="6"/>
  <c r="E83" i="6"/>
  <c r="F83" i="6"/>
  <c r="G83" i="6"/>
  <c r="H83" i="6"/>
  <c r="A84" i="6"/>
  <c r="B84" i="6"/>
  <c r="C84" i="6"/>
  <c r="D84" i="6"/>
  <c r="E84" i="6"/>
  <c r="F84" i="6"/>
  <c r="G84" i="6"/>
  <c r="H84" i="6"/>
  <c r="A85" i="6"/>
  <c r="B85" i="6"/>
  <c r="C85" i="6"/>
  <c r="D85" i="6"/>
  <c r="E85" i="6"/>
  <c r="F85" i="6"/>
  <c r="G85" i="6"/>
  <c r="H85" i="6"/>
  <c r="A86" i="6"/>
  <c r="B86" i="6"/>
  <c r="C86" i="6"/>
  <c r="D86" i="6"/>
  <c r="E86" i="6"/>
  <c r="F86" i="6"/>
  <c r="G86" i="6"/>
  <c r="H86" i="6"/>
  <c r="A87" i="6"/>
  <c r="B87" i="6"/>
  <c r="C87" i="6"/>
  <c r="D87" i="6"/>
  <c r="E87" i="6"/>
  <c r="F87" i="6"/>
  <c r="G87" i="6"/>
  <c r="H87" i="6"/>
  <c r="A88" i="6"/>
  <c r="B88" i="6"/>
  <c r="C88" i="6"/>
  <c r="D88" i="6"/>
  <c r="E88" i="6"/>
  <c r="F88" i="6"/>
  <c r="G88" i="6"/>
  <c r="H88" i="6"/>
  <c r="A89" i="6"/>
  <c r="B89" i="6"/>
  <c r="C89" i="6"/>
  <c r="D89" i="6"/>
  <c r="E89" i="6"/>
  <c r="F89" i="6"/>
  <c r="G89" i="6"/>
  <c r="H89" i="6"/>
  <c r="A90" i="6"/>
  <c r="B90" i="6"/>
  <c r="C90" i="6"/>
  <c r="D90" i="6"/>
  <c r="E90" i="6"/>
  <c r="F90" i="6"/>
  <c r="G90" i="6"/>
  <c r="H90" i="6"/>
  <c r="A91" i="6"/>
  <c r="B91" i="6"/>
  <c r="C91" i="6"/>
  <c r="D91" i="6"/>
  <c r="E91" i="6"/>
  <c r="F91" i="6"/>
  <c r="G91" i="6"/>
  <c r="H91" i="6"/>
  <c r="A92" i="6"/>
  <c r="B92" i="6"/>
  <c r="C92" i="6"/>
  <c r="D92" i="6"/>
  <c r="E92" i="6"/>
  <c r="F92" i="6"/>
  <c r="G92" i="6"/>
  <c r="H92" i="6"/>
  <c r="A93" i="6"/>
  <c r="B93" i="6"/>
  <c r="C93" i="6"/>
  <c r="D93" i="6"/>
  <c r="E93" i="6"/>
  <c r="F93" i="6"/>
  <c r="G93" i="6"/>
  <c r="H93" i="6"/>
  <c r="A94" i="6"/>
  <c r="B94" i="6"/>
  <c r="C94" i="6"/>
  <c r="D94" i="6"/>
  <c r="E94" i="6"/>
  <c r="F94" i="6"/>
  <c r="G94" i="6"/>
  <c r="H94" i="6"/>
  <c r="A95" i="6"/>
  <c r="B95" i="6"/>
  <c r="C95" i="6"/>
  <c r="D95" i="6"/>
  <c r="E95" i="6"/>
  <c r="F95" i="6"/>
  <c r="G95" i="6"/>
  <c r="H95" i="6"/>
  <c r="A96" i="6"/>
  <c r="B96" i="6"/>
  <c r="C96" i="6"/>
  <c r="D96" i="6"/>
  <c r="E96" i="6"/>
  <c r="F96" i="6"/>
  <c r="G96" i="6"/>
  <c r="H96" i="6"/>
  <c r="A97" i="6"/>
  <c r="B97" i="6"/>
  <c r="C97" i="6"/>
  <c r="D97" i="6"/>
  <c r="E97" i="6"/>
  <c r="F97" i="6"/>
  <c r="G97" i="6"/>
  <c r="H97" i="6"/>
  <c r="A98" i="6"/>
  <c r="B98" i="6"/>
  <c r="C98" i="6"/>
  <c r="D98" i="6"/>
  <c r="E98" i="6"/>
  <c r="F98" i="6"/>
  <c r="G98" i="6"/>
  <c r="H98" i="6"/>
  <c r="A99" i="6"/>
  <c r="B99" i="6"/>
  <c r="C99" i="6"/>
  <c r="D99" i="6"/>
  <c r="E99" i="6"/>
  <c r="F99" i="6"/>
  <c r="G99" i="6"/>
  <c r="H99" i="6"/>
  <c r="A100" i="6"/>
  <c r="B100" i="6"/>
  <c r="C100" i="6"/>
  <c r="D100" i="6"/>
  <c r="E100" i="6"/>
  <c r="F100" i="6"/>
  <c r="G100" i="6"/>
  <c r="H100" i="6"/>
  <c r="A101" i="6"/>
  <c r="B101" i="6"/>
  <c r="C101" i="6"/>
  <c r="D101" i="6"/>
  <c r="E101" i="6"/>
  <c r="F101" i="6"/>
  <c r="G101" i="6"/>
  <c r="H101" i="6"/>
  <c r="A102" i="6"/>
  <c r="B102" i="6"/>
  <c r="C102" i="6"/>
  <c r="D102" i="6"/>
  <c r="E102" i="6"/>
  <c r="F102" i="6"/>
  <c r="G102" i="6"/>
  <c r="H102" i="6"/>
  <c r="A103" i="6"/>
  <c r="B103" i="6"/>
  <c r="C103" i="6"/>
  <c r="D103" i="6"/>
  <c r="E103" i="6"/>
  <c r="F103" i="6"/>
  <c r="G103" i="6"/>
  <c r="H103" i="6"/>
  <c r="A104" i="6"/>
  <c r="B104" i="6"/>
  <c r="C104" i="6"/>
  <c r="D104" i="6"/>
  <c r="E104" i="6"/>
  <c r="F104" i="6"/>
  <c r="G104" i="6"/>
  <c r="H104" i="6"/>
  <c r="A105" i="6"/>
  <c r="B105" i="6"/>
  <c r="C105" i="6"/>
  <c r="D105" i="6"/>
  <c r="E105" i="6"/>
  <c r="F105" i="6"/>
  <c r="G105" i="6"/>
  <c r="H105" i="6"/>
  <c r="A106" i="6"/>
  <c r="B106" i="6"/>
  <c r="C106" i="6"/>
  <c r="D106" i="6"/>
  <c r="E106" i="6"/>
  <c r="F106" i="6"/>
  <c r="G106" i="6"/>
  <c r="H106" i="6"/>
  <c r="A107" i="6"/>
  <c r="B107" i="6"/>
  <c r="C107" i="6"/>
  <c r="D107" i="6"/>
  <c r="E107" i="6"/>
  <c r="F107" i="6"/>
  <c r="G107" i="6"/>
  <c r="H107" i="6"/>
  <c r="A108" i="6"/>
  <c r="B108" i="6"/>
  <c r="C108" i="6"/>
  <c r="D108" i="6"/>
  <c r="E108" i="6"/>
  <c r="F108" i="6"/>
  <c r="G108" i="6"/>
  <c r="H108" i="6"/>
  <c r="A109" i="6"/>
  <c r="B109" i="6"/>
  <c r="C109" i="6"/>
  <c r="D109" i="6"/>
  <c r="E109" i="6"/>
  <c r="F109" i="6"/>
  <c r="G109" i="6"/>
  <c r="H109" i="6"/>
  <c r="A110" i="6"/>
  <c r="B110" i="6"/>
  <c r="C110" i="6"/>
  <c r="D110" i="6"/>
  <c r="E110" i="6"/>
  <c r="F110" i="6"/>
  <c r="G110" i="6"/>
  <c r="H110" i="6"/>
  <c r="A111" i="6"/>
  <c r="B111" i="6"/>
  <c r="C111" i="6"/>
  <c r="D111" i="6"/>
  <c r="E111" i="6"/>
  <c r="F111" i="6"/>
  <c r="G111" i="6"/>
  <c r="H111" i="6"/>
  <c r="A112" i="6"/>
  <c r="B112" i="6"/>
  <c r="C112" i="6"/>
  <c r="D112" i="6"/>
  <c r="E112" i="6"/>
  <c r="F112" i="6"/>
  <c r="G112" i="6"/>
  <c r="H112" i="6"/>
  <c r="A113" i="6"/>
  <c r="B113" i="6"/>
  <c r="C113" i="6"/>
  <c r="D113" i="6"/>
  <c r="E113" i="6"/>
  <c r="F113" i="6"/>
  <c r="G113" i="6"/>
  <c r="H113" i="6"/>
  <c r="A114" i="6"/>
  <c r="B114" i="6"/>
  <c r="C114" i="6"/>
  <c r="D114" i="6"/>
  <c r="E114" i="6"/>
  <c r="F114" i="6"/>
  <c r="G114" i="6"/>
  <c r="H114" i="6"/>
  <c r="A115" i="6"/>
  <c r="B115" i="6"/>
  <c r="C115" i="6"/>
  <c r="D115" i="6"/>
  <c r="E115" i="6"/>
  <c r="F115" i="6"/>
  <c r="G115" i="6"/>
  <c r="H115" i="6"/>
  <c r="A116" i="6"/>
  <c r="B116" i="6"/>
  <c r="C116" i="6"/>
  <c r="D116" i="6"/>
  <c r="E116" i="6"/>
  <c r="F116" i="6"/>
  <c r="G116" i="6"/>
  <c r="H116" i="6"/>
  <c r="A117" i="6"/>
  <c r="B117" i="6"/>
  <c r="C117" i="6"/>
  <c r="D117" i="6"/>
  <c r="E117" i="6"/>
  <c r="F117" i="6"/>
  <c r="G117" i="6"/>
  <c r="H117" i="6"/>
  <c r="A118" i="6"/>
  <c r="B118" i="6"/>
  <c r="C118" i="6"/>
  <c r="D118" i="6"/>
  <c r="E118" i="6"/>
  <c r="F118" i="6"/>
  <c r="G118" i="6"/>
  <c r="H118" i="6"/>
  <c r="A119" i="6"/>
  <c r="B119" i="6"/>
  <c r="C119" i="6"/>
  <c r="D119" i="6"/>
  <c r="E119" i="6"/>
  <c r="F119" i="6"/>
  <c r="G119" i="6"/>
  <c r="H119" i="6"/>
  <c r="A120" i="6"/>
  <c r="B120" i="6"/>
  <c r="C120" i="6"/>
  <c r="D120" i="6"/>
  <c r="E120" i="6"/>
  <c r="F120" i="6"/>
  <c r="G120" i="6"/>
  <c r="H120" i="6"/>
  <c r="A121" i="6"/>
  <c r="B121" i="6"/>
  <c r="C121" i="6"/>
  <c r="D121" i="6"/>
  <c r="E121" i="6"/>
  <c r="F121" i="6"/>
  <c r="G121" i="6"/>
  <c r="H121" i="6"/>
  <c r="A122" i="6"/>
  <c r="B122" i="6"/>
  <c r="C122" i="6"/>
  <c r="D122" i="6"/>
  <c r="E122" i="6"/>
  <c r="F122" i="6"/>
  <c r="G122" i="6"/>
  <c r="H122" i="6"/>
  <c r="A123" i="6"/>
  <c r="B123" i="6"/>
  <c r="C123" i="6"/>
  <c r="D123" i="6"/>
  <c r="E123" i="6"/>
  <c r="F123" i="6"/>
  <c r="G123" i="6"/>
  <c r="H123" i="6"/>
  <c r="A124" i="6"/>
  <c r="B124" i="6"/>
  <c r="C124" i="6"/>
  <c r="D124" i="6"/>
  <c r="E124" i="6"/>
  <c r="F124" i="6"/>
  <c r="G124" i="6"/>
  <c r="H124" i="6"/>
  <c r="A125" i="6"/>
  <c r="B125" i="6"/>
  <c r="C125" i="6"/>
  <c r="D125" i="6"/>
  <c r="E125" i="6"/>
  <c r="F125" i="6"/>
  <c r="G125" i="6"/>
  <c r="H125" i="6"/>
  <c r="A126" i="6"/>
  <c r="B126" i="6"/>
  <c r="C126" i="6"/>
  <c r="D126" i="6"/>
  <c r="E126" i="6"/>
  <c r="F126" i="6"/>
  <c r="G126" i="6"/>
  <c r="H126" i="6"/>
  <c r="A127" i="6"/>
  <c r="B127" i="6"/>
  <c r="C127" i="6"/>
  <c r="D127" i="6"/>
  <c r="E127" i="6"/>
  <c r="F127" i="6"/>
  <c r="G127" i="6"/>
  <c r="H127" i="6"/>
  <c r="A128" i="6"/>
  <c r="B128" i="6"/>
  <c r="C128" i="6"/>
  <c r="D128" i="6"/>
  <c r="E128" i="6"/>
  <c r="F128" i="6"/>
  <c r="G128" i="6"/>
  <c r="H128" i="6"/>
  <c r="A129" i="6"/>
  <c r="B129" i="6"/>
  <c r="C129" i="6"/>
  <c r="D129" i="6"/>
  <c r="E129" i="6"/>
  <c r="F129" i="6"/>
  <c r="G129" i="6"/>
  <c r="H129" i="6"/>
  <c r="A130" i="6"/>
  <c r="B130" i="6"/>
  <c r="C130" i="6"/>
  <c r="D130" i="6"/>
  <c r="E130" i="6"/>
  <c r="F130" i="6"/>
  <c r="G130" i="6"/>
  <c r="H130" i="6"/>
  <c r="A131" i="6"/>
  <c r="B131" i="6"/>
  <c r="C131" i="6"/>
  <c r="D131" i="6"/>
  <c r="E131" i="6"/>
  <c r="F131" i="6"/>
  <c r="G131" i="6"/>
  <c r="H131" i="6"/>
  <c r="A132" i="6"/>
  <c r="B132" i="6"/>
  <c r="C132" i="6"/>
  <c r="D132" i="6"/>
  <c r="E132" i="6"/>
  <c r="F132" i="6"/>
  <c r="G132" i="6"/>
  <c r="H132" i="6"/>
  <c r="A133" i="6"/>
  <c r="B133" i="6"/>
  <c r="C133" i="6"/>
  <c r="D133" i="6"/>
  <c r="E133" i="6"/>
  <c r="F133" i="6"/>
  <c r="G133" i="6"/>
  <c r="H133" i="6"/>
  <c r="A134" i="6"/>
  <c r="B134" i="6"/>
  <c r="C134" i="6"/>
  <c r="D134" i="6"/>
  <c r="E134" i="6"/>
  <c r="F134" i="6"/>
  <c r="G134" i="6"/>
  <c r="H134" i="6"/>
  <c r="A135" i="6"/>
  <c r="B135" i="6"/>
  <c r="C135" i="6"/>
  <c r="D135" i="6"/>
  <c r="E135" i="6"/>
  <c r="F135" i="6"/>
  <c r="G135" i="6"/>
  <c r="H135" i="6"/>
  <c r="A136" i="6"/>
  <c r="B136" i="6"/>
  <c r="C136" i="6"/>
  <c r="D136" i="6"/>
  <c r="E136" i="6"/>
  <c r="F136" i="6"/>
  <c r="G136" i="6"/>
  <c r="H136" i="6"/>
  <c r="A137" i="6"/>
  <c r="B137" i="6"/>
  <c r="C137" i="6"/>
  <c r="D137" i="6"/>
  <c r="E137" i="6"/>
  <c r="F137" i="6"/>
  <c r="G137" i="6"/>
  <c r="H137" i="6"/>
  <c r="A138" i="6"/>
  <c r="B138" i="6"/>
  <c r="C138" i="6"/>
  <c r="D138" i="6"/>
  <c r="E138" i="6"/>
  <c r="F138" i="6"/>
  <c r="G138" i="6"/>
  <c r="H138" i="6"/>
  <c r="A139" i="6"/>
  <c r="B139" i="6"/>
  <c r="C139" i="6"/>
  <c r="D139" i="6"/>
  <c r="E139" i="6"/>
  <c r="F139" i="6"/>
  <c r="G139" i="6"/>
  <c r="H139" i="6"/>
  <c r="A140" i="6"/>
  <c r="B140" i="6"/>
  <c r="C140" i="6"/>
  <c r="D140" i="6"/>
  <c r="E140" i="6"/>
  <c r="F140" i="6"/>
  <c r="G140" i="6"/>
  <c r="H140" i="6"/>
  <c r="A141" i="6"/>
  <c r="B141" i="6"/>
  <c r="C141" i="6"/>
  <c r="D141" i="6"/>
  <c r="E141" i="6"/>
  <c r="F141" i="6"/>
  <c r="G141" i="6"/>
  <c r="H141" i="6"/>
  <c r="A142" i="6"/>
  <c r="B142" i="6"/>
  <c r="C142" i="6"/>
  <c r="D142" i="6"/>
  <c r="E142" i="6"/>
  <c r="F142" i="6"/>
  <c r="G142" i="6"/>
  <c r="H142" i="6"/>
  <c r="A143" i="6"/>
  <c r="B143" i="6"/>
  <c r="C143" i="6"/>
  <c r="D143" i="6"/>
  <c r="E143" i="6"/>
  <c r="F143" i="6"/>
  <c r="G143" i="6"/>
  <c r="H143" i="6"/>
  <c r="A144" i="6"/>
  <c r="B144" i="6"/>
  <c r="C144" i="6"/>
  <c r="D144" i="6"/>
  <c r="E144" i="6"/>
  <c r="F144" i="6"/>
  <c r="G144" i="6"/>
  <c r="H144" i="6"/>
  <c r="A145" i="6"/>
  <c r="B145" i="6"/>
  <c r="C145" i="6"/>
  <c r="D145" i="6"/>
  <c r="E145" i="6"/>
  <c r="F145" i="6"/>
  <c r="G145" i="6"/>
  <c r="H145" i="6"/>
  <c r="A146" i="6"/>
  <c r="B146" i="6"/>
  <c r="C146" i="6"/>
  <c r="D146" i="6"/>
  <c r="E146" i="6"/>
  <c r="F146" i="6"/>
  <c r="G146" i="6"/>
  <c r="H146" i="6"/>
  <c r="A147" i="6"/>
  <c r="B147" i="6"/>
  <c r="C147" i="6"/>
  <c r="D147" i="6"/>
  <c r="E147" i="6"/>
  <c r="F147" i="6"/>
  <c r="G147" i="6"/>
  <c r="H147" i="6"/>
  <c r="A148" i="6"/>
  <c r="B148" i="6"/>
  <c r="C148" i="6"/>
  <c r="D148" i="6"/>
  <c r="E148" i="6"/>
  <c r="F148" i="6"/>
  <c r="G148" i="6"/>
  <c r="H148" i="6"/>
  <c r="A149" i="6"/>
  <c r="B149" i="6"/>
  <c r="C149" i="6"/>
  <c r="D149" i="6"/>
  <c r="E149" i="6"/>
  <c r="F149" i="6"/>
  <c r="G149" i="6"/>
  <c r="H149" i="6"/>
  <c r="A150" i="6"/>
  <c r="B150" i="6"/>
  <c r="C150" i="6"/>
  <c r="D150" i="6"/>
  <c r="E150" i="6"/>
  <c r="F150" i="6"/>
  <c r="G150" i="6"/>
  <c r="H150" i="6"/>
  <c r="A151" i="6"/>
  <c r="B151" i="6"/>
  <c r="C151" i="6"/>
  <c r="D151" i="6"/>
  <c r="E151" i="6"/>
  <c r="F151" i="6"/>
  <c r="G151" i="6"/>
  <c r="H151" i="6"/>
  <c r="A152" i="6"/>
  <c r="B152" i="6"/>
  <c r="C152" i="6"/>
  <c r="D152" i="6"/>
  <c r="E152" i="6"/>
  <c r="F152" i="6"/>
  <c r="G152" i="6"/>
  <c r="H152" i="6"/>
  <c r="A153" i="6"/>
  <c r="B153" i="6"/>
  <c r="C153" i="6"/>
  <c r="D153" i="6"/>
  <c r="E153" i="6"/>
  <c r="F153" i="6"/>
  <c r="G153" i="6"/>
  <c r="H153" i="6"/>
  <c r="A154" i="6"/>
  <c r="B154" i="6"/>
  <c r="C154" i="6"/>
  <c r="D154" i="6"/>
  <c r="E154" i="6"/>
  <c r="F154" i="6"/>
  <c r="G154" i="6"/>
  <c r="H154" i="6"/>
  <c r="A155" i="6"/>
  <c r="B155" i="6"/>
  <c r="C155" i="6"/>
  <c r="D155" i="6"/>
  <c r="E155" i="6"/>
  <c r="F155" i="6"/>
  <c r="G155" i="6"/>
  <c r="H155" i="6"/>
  <c r="A156" i="6"/>
  <c r="B156" i="6"/>
  <c r="C156" i="6"/>
  <c r="D156" i="6"/>
  <c r="E156" i="6"/>
  <c r="F156" i="6"/>
  <c r="G156" i="6"/>
  <c r="H156" i="6"/>
  <c r="A157" i="6"/>
  <c r="B157" i="6"/>
  <c r="C157" i="6"/>
  <c r="D157" i="6"/>
  <c r="E157" i="6"/>
  <c r="F157" i="6"/>
  <c r="G157" i="6"/>
  <c r="H157" i="6"/>
  <c r="A158" i="6"/>
  <c r="B158" i="6"/>
  <c r="C158" i="6"/>
  <c r="D158" i="6"/>
  <c r="E158" i="6"/>
  <c r="F158" i="6"/>
  <c r="G158" i="6"/>
  <c r="H158" i="6"/>
  <c r="A159" i="6"/>
  <c r="B159" i="6"/>
  <c r="C159" i="6"/>
  <c r="D159" i="6"/>
  <c r="E159" i="6"/>
  <c r="F159" i="6"/>
  <c r="G159" i="6"/>
  <c r="H159" i="6"/>
  <c r="A160" i="6"/>
  <c r="B160" i="6"/>
  <c r="C160" i="6"/>
  <c r="D160" i="6"/>
  <c r="E160" i="6"/>
  <c r="F160" i="6"/>
  <c r="G160" i="6"/>
  <c r="H160" i="6"/>
  <c r="A161" i="6"/>
  <c r="B161" i="6"/>
  <c r="C161" i="6"/>
  <c r="D161" i="6"/>
  <c r="E161" i="6"/>
  <c r="F161" i="6"/>
  <c r="G161" i="6"/>
  <c r="H161" i="6"/>
  <c r="A162" i="6"/>
  <c r="B162" i="6"/>
  <c r="C162" i="6"/>
  <c r="D162" i="6"/>
  <c r="E162" i="6"/>
  <c r="F162" i="6"/>
  <c r="G162" i="6"/>
  <c r="H162" i="6"/>
  <c r="A163" i="6"/>
  <c r="B163" i="6"/>
  <c r="C163" i="6"/>
  <c r="D163" i="6"/>
  <c r="E163" i="6"/>
  <c r="F163" i="6"/>
  <c r="G163" i="6"/>
  <c r="H163" i="6"/>
  <c r="A164" i="6"/>
  <c r="B164" i="6"/>
  <c r="C164" i="6"/>
  <c r="D164" i="6"/>
  <c r="E164" i="6"/>
  <c r="F164" i="6"/>
  <c r="G164" i="6"/>
  <c r="H164" i="6"/>
  <c r="A165" i="6"/>
  <c r="B165" i="6"/>
  <c r="C165" i="6"/>
  <c r="D165" i="6"/>
  <c r="E165" i="6"/>
  <c r="F165" i="6"/>
  <c r="G165" i="6"/>
  <c r="H165" i="6"/>
  <c r="A166" i="6"/>
  <c r="B166" i="6"/>
  <c r="C166" i="6"/>
  <c r="D166" i="6"/>
  <c r="E166" i="6"/>
  <c r="F166" i="6"/>
  <c r="G166" i="6"/>
  <c r="H166" i="6"/>
  <c r="A167" i="6"/>
  <c r="B167" i="6"/>
  <c r="C167" i="6"/>
  <c r="D167" i="6"/>
  <c r="E167" i="6"/>
  <c r="F167" i="6"/>
  <c r="G167" i="6"/>
  <c r="H167" i="6"/>
  <c r="A168" i="6"/>
  <c r="B168" i="6"/>
  <c r="C168" i="6"/>
  <c r="D168" i="6"/>
  <c r="E168" i="6"/>
  <c r="F168" i="6"/>
  <c r="G168" i="6"/>
  <c r="H168" i="6"/>
  <c r="A169" i="6"/>
  <c r="B169" i="6"/>
  <c r="C169" i="6"/>
  <c r="D169" i="6"/>
  <c r="E169" i="6"/>
  <c r="F169" i="6"/>
  <c r="G169" i="6"/>
  <c r="H169" i="6"/>
  <c r="A170" i="6"/>
  <c r="B170" i="6"/>
  <c r="C170" i="6"/>
  <c r="D170" i="6"/>
  <c r="E170" i="6"/>
  <c r="F170" i="6"/>
  <c r="G170" i="6"/>
  <c r="H170" i="6"/>
  <c r="A171" i="6"/>
  <c r="B171" i="6"/>
  <c r="C171" i="6"/>
  <c r="D171" i="6"/>
  <c r="E171" i="6"/>
  <c r="F171" i="6"/>
  <c r="G171" i="6"/>
  <c r="H171" i="6"/>
  <c r="A172" i="6"/>
  <c r="B172" i="6"/>
  <c r="C172" i="6"/>
  <c r="D172" i="6"/>
  <c r="E172" i="6"/>
  <c r="F172" i="6"/>
  <c r="G172" i="6"/>
  <c r="H172" i="6"/>
  <c r="A173" i="6"/>
  <c r="B173" i="6"/>
  <c r="C173" i="6"/>
  <c r="D173" i="6"/>
  <c r="E173" i="6"/>
  <c r="F173" i="6"/>
  <c r="G173" i="6"/>
  <c r="H173" i="6"/>
  <c r="A174" i="6"/>
  <c r="B174" i="6"/>
  <c r="C174" i="6"/>
  <c r="D174" i="6"/>
  <c r="E174" i="6"/>
  <c r="F174" i="6"/>
  <c r="G174" i="6"/>
  <c r="H174" i="6"/>
  <c r="A175" i="6"/>
  <c r="B175" i="6"/>
  <c r="C175" i="6"/>
  <c r="D175" i="6"/>
  <c r="E175" i="6"/>
  <c r="F175" i="6"/>
  <c r="G175" i="6"/>
  <c r="H175" i="6"/>
  <c r="A176" i="6"/>
  <c r="B176" i="6"/>
  <c r="C176" i="6"/>
  <c r="D176" i="6"/>
  <c r="E176" i="6"/>
  <c r="F176" i="6"/>
  <c r="G176" i="6"/>
  <c r="H176" i="6"/>
  <c r="A177" i="6"/>
  <c r="B177" i="6"/>
  <c r="C177" i="6"/>
  <c r="D177" i="6"/>
  <c r="E177" i="6"/>
  <c r="F177" i="6"/>
  <c r="G177" i="6"/>
  <c r="H177" i="6"/>
  <c r="A178" i="6"/>
  <c r="B178" i="6"/>
  <c r="C178" i="6"/>
  <c r="D178" i="6"/>
  <c r="E178" i="6"/>
  <c r="F178" i="6"/>
  <c r="G178" i="6"/>
  <c r="H178" i="6"/>
  <c r="A179" i="6"/>
  <c r="B179" i="6"/>
  <c r="C179" i="6"/>
  <c r="D179" i="6"/>
  <c r="E179" i="6"/>
  <c r="F179" i="6"/>
  <c r="G179" i="6"/>
  <c r="H179" i="6"/>
  <c r="A180" i="6"/>
  <c r="B180" i="6"/>
  <c r="C180" i="6"/>
  <c r="D180" i="6"/>
  <c r="E180" i="6"/>
  <c r="F180" i="6"/>
  <c r="G180" i="6"/>
  <c r="H180" i="6"/>
  <c r="A181" i="6"/>
  <c r="B181" i="6"/>
  <c r="C181" i="6"/>
  <c r="D181" i="6"/>
  <c r="E181" i="6"/>
  <c r="F181" i="6"/>
  <c r="G181" i="6"/>
  <c r="H181" i="6"/>
  <c r="A182" i="6"/>
  <c r="B182" i="6"/>
  <c r="C182" i="6"/>
  <c r="D182" i="6"/>
  <c r="E182" i="6"/>
  <c r="F182" i="6"/>
  <c r="G182" i="6"/>
  <c r="H182" i="6"/>
  <c r="A183" i="6"/>
  <c r="B183" i="6"/>
  <c r="C183" i="6"/>
  <c r="D183" i="6"/>
  <c r="E183" i="6"/>
  <c r="F183" i="6"/>
  <c r="G183" i="6"/>
  <c r="H183" i="6"/>
  <c r="A184" i="6"/>
  <c r="B184" i="6"/>
  <c r="C184" i="6"/>
  <c r="D184" i="6"/>
  <c r="E184" i="6"/>
  <c r="F184" i="6"/>
  <c r="G184" i="6"/>
  <c r="H184" i="6"/>
  <c r="A185" i="6"/>
  <c r="B185" i="6"/>
  <c r="C185" i="6"/>
  <c r="D185" i="6"/>
  <c r="E185" i="6"/>
  <c r="F185" i="6"/>
  <c r="G185" i="6"/>
  <c r="H185" i="6"/>
  <c r="A186" i="6"/>
  <c r="B186" i="6"/>
  <c r="C186" i="6"/>
  <c r="D186" i="6"/>
  <c r="E186" i="6"/>
  <c r="F186" i="6"/>
  <c r="G186" i="6"/>
  <c r="H186" i="6"/>
  <c r="A187" i="6"/>
  <c r="B187" i="6"/>
  <c r="C187" i="6"/>
  <c r="D187" i="6"/>
  <c r="E187" i="6"/>
  <c r="F187" i="6"/>
  <c r="G187" i="6"/>
  <c r="H187" i="6"/>
  <c r="A188" i="6"/>
  <c r="B188" i="6"/>
  <c r="C188" i="6"/>
  <c r="D188" i="6"/>
  <c r="E188" i="6"/>
  <c r="F188" i="6"/>
  <c r="G188" i="6"/>
  <c r="H188" i="6"/>
  <c r="A189" i="6"/>
  <c r="B189" i="6"/>
  <c r="C189" i="6"/>
  <c r="D189" i="6"/>
  <c r="E189" i="6"/>
  <c r="F189" i="6"/>
  <c r="G189" i="6"/>
  <c r="H189" i="6"/>
  <c r="A190" i="6"/>
  <c r="B190" i="6"/>
  <c r="C190" i="6"/>
  <c r="D190" i="6"/>
  <c r="E190" i="6"/>
  <c r="F190" i="6"/>
  <c r="G190" i="6"/>
  <c r="H190" i="6"/>
  <c r="A191" i="6"/>
  <c r="B191" i="6"/>
  <c r="C191" i="6"/>
  <c r="D191" i="6"/>
  <c r="E191" i="6"/>
  <c r="F191" i="6"/>
  <c r="G191" i="6"/>
  <c r="H191" i="6"/>
  <c r="A192" i="6"/>
  <c r="B192" i="6"/>
  <c r="C192" i="6"/>
  <c r="D192" i="6"/>
  <c r="E192" i="6"/>
  <c r="F192" i="6"/>
  <c r="G192" i="6"/>
  <c r="H192" i="6"/>
  <c r="A193" i="6"/>
  <c r="B193" i="6"/>
  <c r="C193" i="6"/>
  <c r="D193" i="6"/>
  <c r="E193" i="6"/>
  <c r="F193" i="6"/>
  <c r="G193" i="6"/>
  <c r="H193" i="6"/>
  <c r="A194" i="6"/>
  <c r="B194" i="6"/>
  <c r="C194" i="6"/>
  <c r="D194" i="6"/>
  <c r="E194" i="6"/>
  <c r="F194" i="6"/>
  <c r="G194" i="6"/>
  <c r="H194" i="6"/>
  <c r="A195" i="6"/>
  <c r="B195" i="6"/>
  <c r="C195" i="6"/>
  <c r="D195" i="6"/>
  <c r="E195" i="6"/>
  <c r="F195" i="6"/>
  <c r="G195" i="6"/>
  <c r="H195" i="6"/>
  <c r="A196" i="6"/>
  <c r="B196" i="6"/>
  <c r="C196" i="6"/>
  <c r="D196" i="6"/>
  <c r="E196" i="6"/>
  <c r="F196" i="6"/>
  <c r="G196" i="6"/>
  <c r="H196" i="6"/>
  <c r="B197" i="6"/>
  <c r="C197" i="6"/>
  <c r="D197" i="6"/>
  <c r="E197" i="6"/>
  <c r="F197" i="6"/>
  <c r="G197" i="6"/>
  <c r="H197" i="6"/>
  <c r="B198" i="6"/>
  <c r="C198" i="6"/>
  <c r="D198" i="6"/>
  <c r="E198" i="6"/>
  <c r="F198" i="6"/>
  <c r="G198" i="6"/>
  <c r="H198" i="6"/>
  <c r="B199" i="6"/>
  <c r="C199" i="6"/>
  <c r="D199" i="6"/>
  <c r="E199" i="6"/>
  <c r="F199" i="6"/>
  <c r="G199" i="6"/>
  <c r="H199" i="6"/>
  <c r="B200" i="6"/>
  <c r="C200" i="6"/>
  <c r="D200" i="6"/>
  <c r="E200" i="6"/>
  <c r="F200" i="6"/>
  <c r="G200" i="6"/>
  <c r="H200" i="6"/>
  <c r="B201" i="6"/>
  <c r="C201" i="6"/>
  <c r="D201" i="6"/>
  <c r="E201" i="6"/>
  <c r="F201" i="6"/>
  <c r="G201" i="6"/>
  <c r="H201" i="6"/>
  <c r="B202" i="6"/>
  <c r="C202" i="6"/>
  <c r="D202" i="6"/>
  <c r="E202" i="6"/>
  <c r="F202" i="6"/>
  <c r="G202" i="6"/>
  <c r="H202" i="6"/>
  <c r="B203" i="6"/>
  <c r="C203" i="6"/>
  <c r="D203" i="6"/>
  <c r="E203" i="6"/>
  <c r="F203" i="6"/>
  <c r="G203" i="6"/>
  <c r="H203" i="6"/>
  <c r="B204" i="6"/>
  <c r="C204" i="6"/>
  <c r="D204" i="6"/>
  <c r="E204" i="6"/>
  <c r="F204" i="6"/>
  <c r="G204" i="6"/>
  <c r="H204" i="6"/>
  <c r="B205" i="6"/>
  <c r="C205" i="6"/>
  <c r="D205" i="6"/>
  <c r="E205" i="6"/>
  <c r="F205" i="6"/>
  <c r="G205" i="6"/>
  <c r="H205" i="6"/>
  <c r="B206" i="6"/>
  <c r="C206" i="6"/>
  <c r="D206" i="6"/>
  <c r="E206" i="6"/>
  <c r="F206" i="6"/>
  <c r="G206" i="6"/>
  <c r="H206" i="6"/>
  <c r="B207" i="6"/>
  <c r="C207" i="6"/>
  <c r="D207" i="6"/>
  <c r="E207" i="6"/>
  <c r="F207" i="6"/>
  <c r="G207" i="6"/>
  <c r="H207" i="6"/>
  <c r="B208" i="6"/>
  <c r="C208" i="6"/>
  <c r="D208" i="6"/>
  <c r="E208" i="6"/>
  <c r="F208" i="6"/>
  <c r="G208" i="6"/>
  <c r="H208" i="6"/>
  <c r="B209" i="6"/>
  <c r="C209" i="6"/>
  <c r="D209" i="6"/>
  <c r="E209" i="6"/>
  <c r="F209" i="6"/>
  <c r="G209" i="6"/>
  <c r="H209" i="6"/>
  <c r="B210" i="6"/>
  <c r="C210" i="6"/>
  <c r="D210" i="6"/>
  <c r="E210" i="6"/>
  <c r="F210" i="6"/>
  <c r="G210" i="6"/>
  <c r="H210" i="6"/>
  <c r="B211" i="6"/>
  <c r="C211" i="6"/>
  <c r="D211" i="6"/>
  <c r="E211" i="6"/>
  <c r="F211" i="6"/>
  <c r="G211" i="6"/>
  <c r="H211" i="6"/>
  <c r="B212" i="6"/>
  <c r="C212" i="6"/>
  <c r="D212" i="6"/>
  <c r="E212" i="6"/>
  <c r="F212" i="6"/>
  <c r="G212" i="6"/>
  <c r="H212" i="6"/>
  <c r="A213" i="6"/>
  <c r="B213" i="6"/>
  <c r="C213" i="6"/>
  <c r="D213" i="6"/>
  <c r="E213" i="6"/>
  <c r="F213" i="6"/>
  <c r="G213" i="6"/>
  <c r="H213" i="6"/>
  <c r="B214" i="6"/>
  <c r="C214" i="6"/>
  <c r="D214" i="6"/>
  <c r="E214" i="6"/>
  <c r="F214" i="6"/>
  <c r="G214" i="6"/>
  <c r="H214" i="6"/>
  <c r="B215" i="6"/>
  <c r="C215" i="6"/>
  <c r="D215" i="6"/>
  <c r="E215" i="6"/>
  <c r="F215" i="6"/>
  <c r="G215" i="6"/>
  <c r="H215" i="6"/>
  <c r="A216" i="6"/>
  <c r="B216" i="6"/>
  <c r="C216" i="6"/>
  <c r="D216" i="6"/>
  <c r="E216" i="6"/>
  <c r="F216" i="6"/>
  <c r="G216" i="6"/>
  <c r="H216" i="6"/>
  <c r="A217" i="6"/>
  <c r="B217" i="6"/>
  <c r="C217" i="6"/>
  <c r="D217" i="6"/>
  <c r="E217" i="6"/>
  <c r="F217" i="6"/>
  <c r="G217" i="6"/>
  <c r="H217" i="6"/>
  <c r="A218" i="6"/>
  <c r="B218" i="6"/>
  <c r="C218" i="6"/>
  <c r="D218" i="6"/>
  <c r="E218" i="6"/>
  <c r="F218" i="6"/>
  <c r="G218" i="6"/>
  <c r="H218" i="6"/>
  <c r="A219" i="6"/>
  <c r="B219" i="6"/>
  <c r="C219" i="6"/>
  <c r="D219" i="6"/>
  <c r="E219" i="6"/>
  <c r="F219" i="6"/>
  <c r="G219" i="6"/>
  <c r="H219" i="6"/>
  <c r="A220" i="6"/>
  <c r="B220" i="6"/>
  <c r="C220" i="6"/>
  <c r="D220" i="6"/>
  <c r="E220" i="6"/>
  <c r="F220" i="6"/>
  <c r="G220" i="6"/>
  <c r="H220" i="6"/>
  <c r="A221" i="6"/>
  <c r="B221" i="6"/>
  <c r="C221" i="6"/>
  <c r="D221" i="6"/>
  <c r="E221" i="6"/>
  <c r="F221" i="6"/>
  <c r="G221" i="6"/>
  <c r="H221" i="6"/>
  <c r="A222" i="6"/>
  <c r="B222" i="6"/>
  <c r="C222" i="6"/>
  <c r="D222" i="6"/>
  <c r="E222" i="6"/>
  <c r="F222" i="6"/>
  <c r="G222" i="6"/>
  <c r="H222" i="6"/>
  <c r="A223" i="6"/>
  <c r="B223" i="6"/>
  <c r="C223" i="6"/>
  <c r="D223" i="6"/>
  <c r="E223" i="6"/>
  <c r="F223" i="6"/>
  <c r="G223" i="6"/>
  <c r="H223" i="6"/>
  <c r="A224" i="6"/>
  <c r="B224" i="6"/>
  <c r="C224" i="6"/>
  <c r="D224" i="6"/>
  <c r="E224" i="6"/>
  <c r="F224" i="6"/>
  <c r="G224" i="6"/>
  <c r="H224" i="6"/>
  <c r="A225" i="6"/>
  <c r="B225" i="6"/>
  <c r="C225" i="6"/>
  <c r="D225" i="6"/>
  <c r="E225" i="6"/>
  <c r="F225" i="6"/>
  <c r="G225" i="6"/>
  <c r="H225" i="6"/>
  <c r="A226" i="6"/>
  <c r="B226" i="6"/>
  <c r="C226" i="6"/>
  <c r="D226" i="6"/>
  <c r="E226" i="6"/>
  <c r="F226" i="6"/>
  <c r="G226" i="6"/>
  <c r="H226" i="6"/>
  <c r="A227" i="6"/>
  <c r="B227" i="6"/>
  <c r="C227" i="6"/>
  <c r="D227" i="6"/>
  <c r="E227" i="6"/>
  <c r="F227" i="6"/>
  <c r="G227" i="6"/>
  <c r="H227" i="6"/>
  <c r="A228" i="6"/>
  <c r="B228" i="6"/>
  <c r="C228" i="6"/>
  <c r="D228" i="6"/>
  <c r="E228" i="6"/>
  <c r="F228" i="6"/>
  <c r="G228" i="6"/>
  <c r="H228" i="6"/>
  <c r="A229" i="6"/>
  <c r="B229" i="6"/>
  <c r="C229" i="6"/>
  <c r="D229" i="6"/>
  <c r="E229" i="6"/>
  <c r="F229" i="6"/>
  <c r="G229" i="6"/>
  <c r="H229" i="6"/>
  <c r="A230" i="6"/>
  <c r="B230" i="6"/>
  <c r="C230" i="6"/>
  <c r="D230" i="6"/>
  <c r="E230" i="6"/>
  <c r="F230" i="6"/>
  <c r="G230" i="6"/>
  <c r="H230" i="6"/>
  <c r="A231" i="6"/>
  <c r="B231" i="6"/>
  <c r="C231" i="6"/>
  <c r="D231" i="6"/>
  <c r="E231" i="6"/>
  <c r="F231" i="6"/>
  <c r="G231" i="6"/>
  <c r="H231" i="6"/>
  <c r="A232" i="6"/>
  <c r="B232" i="6"/>
  <c r="C232" i="6"/>
  <c r="D232" i="6"/>
  <c r="E232" i="6"/>
  <c r="F232" i="6"/>
  <c r="G232" i="6"/>
  <c r="H232" i="6"/>
  <c r="A233" i="6"/>
  <c r="B233" i="6"/>
  <c r="C233" i="6"/>
  <c r="D233" i="6"/>
  <c r="E233" i="6"/>
  <c r="F233" i="6"/>
  <c r="G233" i="6"/>
  <c r="H233" i="6"/>
  <c r="A234" i="6"/>
  <c r="B234" i="6"/>
  <c r="C234" i="6"/>
  <c r="D234" i="6"/>
  <c r="E234" i="6"/>
  <c r="F234" i="6"/>
  <c r="G234" i="6"/>
  <c r="H234" i="6"/>
  <c r="A235" i="6"/>
  <c r="B235" i="6"/>
  <c r="C235" i="6"/>
  <c r="D235" i="6"/>
  <c r="E235" i="6"/>
  <c r="F235" i="6"/>
  <c r="G235" i="6"/>
  <c r="H235" i="6"/>
  <c r="A236" i="6"/>
  <c r="B236" i="6"/>
  <c r="C236" i="6"/>
  <c r="D236" i="6"/>
  <c r="E236" i="6"/>
  <c r="F236" i="6"/>
  <c r="G236" i="6"/>
  <c r="H236" i="6"/>
  <c r="A237" i="6"/>
  <c r="B237" i="6"/>
  <c r="C237" i="6"/>
  <c r="D237" i="6"/>
  <c r="E237" i="6"/>
  <c r="F237" i="6"/>
  <c r="G237" i="6"/>
  <c r="H237" i="6"/>
  <c r="A238" i="6"/>
  <c r="B238" i="6"/>
  <c r="C238" i="6"/>
  <c r="D238" i="6"/>
  <c r="E238" i="6"/>
  <c r="F238" i="6"/>
  <c r="G238" i="6"/>
  <c r="H238" i="6"/>
  <c r="A239" i="6"/>
  <c r="B239" i="6"/>
  <c r="C239" i="6"/>
  <c r="D239" i="6"/>
  <c r="E239" i="6"/>
  <c r="F239" i="6"/>
  <c r="G239" i="6"/>
  <c r="H239" i="6"/>
  <c r="A240" i="6"/>
  <c r="B240" i="6"/>
  <c r="C240" i="6"/>
  <c r="D240" i="6"/>
  <c r="E240" i="6"/>
  <c r="F240" i="6"/>
  <c r="G240" i="6"/>
  <c r="H240" i="6"/>
  <c r="A241" i="6"/>
  <c r="B241" i="6"/>
  <c r="C241" i="6"/>
  <c r="D241" i="6"/>
  <c r="E241" i="6"/>
  <c r="F241" i="6"/>
  <c r="G241" i="6"/>
  <c r="H241" i="6"/>
  <c r="A242" i="6"/>
  <c r="B242" i="6"/>
  <c r="C242" i="6"/>
  <c r="D242" i="6"/>
  <c r="E242" i="6"/>
  <c r="F242" i="6"/>
  <c r="G242" i="6"/>
  <c r="H242" i="6"/>
  <c r="A243" i="6"/>
  <c r="B243" i="6"/>
  <c r="C243" i="6"/>
  <c r="D243" i="6"/>
  <c r="E243" i="6"/>
  <c r="F243" i="6"/>
  <c r="G243" i="6"/>
  <c r="H243" i="6"/>
  <c r="A244" i="6"/>
  <c r="B244" i="6"/>
  <c r="C244" i="6"/>
  <c r="D244" i="6"/>
  <c r="E244" i="6"/>
  <c r="F244" i="6"/>
  <c r="G244" i="6"/>
  <c r="H244" i="6"/>
  <c r="A245" i="6"/>
  <c r="B245" i="6"/>
  <c r="C245" i="6"/>
  <c r="D245" i="6"/>
  <c r="E245" i="6"/>
  <c r="F245" i="6"/>
  <c r="G245" i="6"/>
  <c r="H245" i="6"/>
  <c r="A246" i="6"/>
  <c r="B246" i="6"/>
  <c r="C246" i="6"/>
  <c r="D246" i="6"/>
  <c r="E246" i="6"/>
  <c r="F246" i="6"/>
  <c r="G246" i="6"/>
  <c r="H246" i="6"/>
  <c r="A247" i="6"/>
  <c r="B247" i="6"/>
  <c r="C247" i="6"/>
  <c r="D247" i="6"/>
  <c r="E247" i="6"/>
  <c r="F247" i="6"/>
  <c r="G247" i="6"/>
  <c r="H247" i="6"/>
  <c r="A248" i="6"/>
  <c r="B248" i="6"/>
  <c r="C248" i="6"/>
  <c r="D248" i="6"/>
  <c r="E248" i="6"/>
  <c r="F248" i="6"/>
  <c r="G248" i="6"/>
  <c r="H248" i="6"/>
  <c r="A249" i="6"/>
  <c r="B249" i="6"/>
  <c r="C249" i="6"/>
  <c r="D249" i="6"/>
  <c r="E249" i="6"/>
  <c r="F249" i="6"/>
  <c r="G249" i="6"/>
  <c r="H249" i="6"/>
  <c r="A250" i="6"/>
  <c r="B250" i="6"/>
  <c r="C250" i="6"/>
  <c r="D250" i="6"/>
  <c r="E250" i="6"/>
  <c r="F250" i="6"/>
  <c r="G250" i="6"/>
  <c r="H250" i="6"/>
  <c r="A251" i="6"/>
  <c r="B251" i="6"/>
  <c r="C251" i="6"/>
  <c r="D251" i="6"/>
  <c r="E251" i="6"/>
  <c r="F251" i="6"/>
  <c r="G251" i="6"/>
  <c r="H251" i="6"/>
  <c r="A252" i="6"/>
  <c r="B252" i="6"/>
  <c r="C252" i="6"/>
  <c r="D252" i="6"/>
  <c r="E252" i="6"/>
  <c r="F252" i="6"/>
  <c r="G252" i="6"/>
  <c r="H252" i="6"/>
  <c r="A253" i="6"/>
  <c r="B253" i="6"/>
  <c r="C253" i="6"/>
  <c r="D253" i="6"/>
  <c r="E253" i="6"/>
  <c r="F253" i="6"/>
  <c r="G253" i="6"/>
  <c r="H253" i="6"/>
  <c r="A254" i="6"/>
  <c r="B254" i="6"/>
  <c r="C254" i="6"/>
  <c r="D254" i="6"/>
  <c r="E254" i="6"/>
  <c r="F254" i="6"/>
  <c r="G254" i="6"/>
  <c r="H254" i="6"/>
  <c r="A255" i="6"/>
  <c r="B255" i="6"/>
  <c r="C255" i="6"/>
  <c r="D255" i="6"/>
  <c r="E255" i="6"/>
  <c r="F255" i="6"/>
  <c r="G255" i="6"/>
  <c r="H255" i="6"/>
  <c r="A256" i="6"/>
  <c r="B256" i="6"/>
  <c r="C256" i="6"/>
  <c r="D256" i="6"/>
  <c r="E256" i="6"/>
  <c r="F256" i="6"/>
  <c r="G256" i="6"/>
  <c r="H256" i="6"/>
  <c r="A257" i="6"/>
  <c r="B257" i="6"/>
  <c r="C257" i="6"/>
  <c r="D257" i="6"/>
  <c r="E257" i="6"/>
  <c r="F257" i="6"/>
  <c r="G257" i="6"/>
  <c r="H257" i="6"/>
  <c r="B258" i="6"/>
  <c r="C258" i="6"/>
  <c r="D258" i="6"/>
  <c r="E258" i="6"/>
  <c r="F258" i="6"/>
  <c r="G258" i="6"/>
  <c r="H258" i="6"/>
  <c r="B259" i="6"/>
  <c r="C259" i="6"/>
  <c r="D259" i="6"/>
  <c r="E259" i="6"/>
  <c r="F259" i="6"/>
  <c r="G259" i="6"/>
  <c r="H259" i="6"/>
  <c r="B260" i="6"/>
  <c r="C260" i="6"/>
  <c r="D260" i="6"/>
  <c r="E260" i="6"/>
  <c r="F260" i="6"/>
  <c r="G260" i="6"/>
  <c r="H260" i="6"/>
  <c r="B261" i="6"/>
  <c r="C261" i="6"/>
  <c r="D261" i="6"/>
  <c r="E261" i="6"/>
  <c r="F261" i="6"/>
  <c r="G261" i="6"/>
  <c r="H261" i="6"/>
  <c r="B262" i="6"/>
  <c r="C262" i="6"/>
  <c r="D262" i="6"/>
  <c r="E262" i="6"/>
  <c r="F262" i="6"/>
  <c r="G262" i="6"/>
  <c r="H262" i="6"/>
  <c r="B263" i="6"/>
  <c r="C263" i="6"/>
  <c r="D263" i="6"/>
  <c r="E263" i="6"/>
  <c r="F263" i="6"/>
  <c r="G263" i="6"/>
  <c r="H263" i="6"/>
  <c r="B264" i="6"/>
  <c r="C264" i="6"/>
  <c r="D264" i="6"/>
  <c r="E264" i="6"/>
  <c r="F264" i="6"/>
  <c r="G264" i="6"/>
  <c r="H264" i="6"/>
  <c r="B265" i="6"/>
  <c r="C265" i="6"/>
  <c r="D265" i="6"/>
  <c r="E265" i="6"/>
  <c r="F265" i="6"/>
  <c r="G265" i="6"/>
  <c r="H265" i="6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9" i="6"/>
  <c r="C269" i="6"/>
  <c r="D269" i="6"/>
  <c r="E269" i="6"/>
  <c r="F269" i="6"/>
  <c r="G269" i="6"/>
  <c r="H269" i="6"/>
  <c r="B270" i="6"/>
  <c r="C270" i="6"/>
  <c r="D270" i="6"/>
  <c r="E270" i="6"/>
  <c r="F270" i="6"/>
  <c r="G270" i="6"/>
  <c r="H270" i="6"/>
  <c r="B271" i="6"/>
  <c r="C271" i="6"/>
  <c r="D271" i="6"/>
  <c r="E271" i="6"/>
  <c r="F271" i="6"/>
  <c r="G271" i="6"/>
  <c r="H271" i="6"/>
  <c r="B272" i="6"/>
  <c r="C272" i="6"/>
  <c r="D272" i="6"/>
  <c r="E272" i="6"/>
  <c r="F272" i="6"/>
  <c r="G272" i="6"/>
  <c r="H272" i="6"/>
  <c r="B273" i="6"/>
  <c r="C273" i="6"/>
  <c r="D273" i="6"/>
  <c r="E273" i="6"/>
  <c r="F273" i="6"/>
  <c r="G273" i="6"/>
  <c r="H273" i="6"/>
  <c r="B274" i="6"/>
  <c r="C274" i="6"/>
  <c r="D274" i="6"/>
  <c r="E274" i="6"/>
  <c r="F274" i="6"/>
  <c r="G274" i="6"/>
  <c r="H274" i="6"/>
  <c r="B275" i="6"/>
  <c r="C275" i="6"/>
  <c r="D275" i="6"/>
  <c r="E275" i="6"/>
  <c r="F275" i="6"/>
  <c r="G275" i="6"/>
  <c r="H275" i="6"/>
  <c r="A276" i="6"/>
  <c r="B276" i="6"/>
  <c r="C276" i="6"/>
  <c r="D276" i="6"/>
  <c r="E276" i="6"/>
  <c r="F276" i="6"/>
  <c r="G276" i="6"/>
  <c r="H276" i="6"/>
  <c r="A277" i="6"/>
  <c r="B277" i="6"/>
  <c r="C277" i="6"/>
  <c r="D277" i="6"/>
  <c r="E277" i="6"/>
  <c r="F277" i="6"/>
  <c r="G277" i="6"/>
  <c r="H277" i="6"/>
  <c r="A278" i="6"/>
  <c r="B278" i="6"/>
  <c r="C278" i="6"/>
  <c r="D278" i="6"/>
  <c r="E278" i="6"/>
  <c r="F278" i="6"/>
  <c r="G278" i="6"/>
  <c r="H278" i="6"/>
  <c r="A279" i="6"/>
  <c r="B279" i="6"/>
  <c r="C279" i="6"/>
  <c r="D279" i="6"/>
  <c r="E279" i="6"/>
  <c r="F279" i="6"/>
  <c r="G279" i="6"/>
  <c r="H279" i="6"/>
  <c r="A280" i="6"/>
  <c r="B280" i="6"/>
  <c r="C280" i="6"/>
  <c r="D280" i="6"/>
  <c r="E280" i="6"/>
  <c r="F280" i="6"/>
  <c r="G280" i="6"/>
  <c r="H280" i="6"/>
  <c r="A281" i="6"/>
  <c r="B281" i="6"/>
  <c r="C281" i="6"/>
  <c r="D281" i="6"/>
  <c r="E281" i="6"/>
  <c r="F281" i="6"/>
  <c r="G281" i="6"/>
  <c r="H281" i="6"/>
  <c r="A282" i="6"/>
  <c r="B282" i="6"/>
  <c r="C282" i="6"/>
  <c r="D282" i="6"/>
  <c r="E282" i="6"/>
  <c r="F282" i="6"/>
  <c r="G282" i="6"/>
  <c r="H282" i="6"/>
  <c r="A283" i="6"/>
  <c r="B283" i="6"/>
  <c r="C283" i="6"/>
  <c r="D283" i="6"/>
  <c r="E283" i="6"/>
  <c r="F283" i="6"/>
  <c r="G283" i="6"/>
  <c r="H283" i="6"/>
  <c r="A284" i="6"/>
  <c r="B284" i="6"/>
  <c r="C284" i="6"/>
  <c r="D284" i="6"/>
  <c r="E284" i="6"/>
  <c r="F284" i="6"/>
  <c r="G284" i="6"/>
  <c r="H284" i="6"/>
  <c r="A285" i="6"/>
  <c r="B285" i="6"/>
  <c r="C285" i="6"/>
  <c r="D285" i="6"/>
  <c r="E285" i="6"/>
  <c r="F285" i="6"/>
  <c r="G285" i="6"/>
  <c r="H285" i="6"/>
  <c r="A286" i="6"/>
  <c r="B286" i="6"/>
  <c r="C286" i="6"/>
  <c r="D286" i="6"/>
  <c r="E286" i="6"/>
  <c r="F286" i="6"/>
  <c r="G286" i="6"/>
  <c r="H286" i="6"/>
  <c r="A287" i="6"/>
  <c r="B287" i="6"/>
  <c r="C287" i="6"/>
  <c r="D287" i="6"/>
  <c r="E287" i="6"/>
  <c r="F287" i="6"/>
  <c r="G287" i="6"/>
  <c r="H287" i="6"/>
  <c r="A288" i="6"/>
  <c r="B288" i="6"/>
  <c r="C288" i="6"/>
  <c r="D288" i="6"/>
  <c r="E288" i="6"/>
  <c r="F288" i="6"/>
  <c r="G288" i="6"/>
  <c r="H288" i="6"/>
  <c r="A289" i="6"/>
  <c r="B289" i="6"/>
  <c r="C289" i="6"/>
  <c r="D289" i="6"/>
  <c r="E289" i="6"/>
  <c r="F289" i="6"/>
  <c r="G289" i="6"/>
  <c r="H289" i="6"/>
  <c r="A290" i="6"/>
  <c r="B290" i="6"/>
  <c r="C290" i="6"/>
  <c r="D290" i="6"/>
  <c r="E290" i="6"/>
  <c r="F290" i="6"/>
  <c r="G290" i="6"/>
  <c r="H290" i="6"/>
  <c r="A291" i="6"/>
  <c r="B291" i="6"/>
  <c r="C291" i="6"/>
  <c r="D291" i="6"/>
  <c r="E291" i="6"/>
  <c r="F291" i="6"/>
  <c r="G291" i="6"/>
  <c r="H291" i="6"/>
  <c r="A292" i="6"/>
  <c r="B292" i="6"/>
  <c r="C292" i="6"/>
  <c r="D292" i="6"/>
  <c r="E292" i="6"/>
  <c r="F292" i="6"/>
  <c r="G292" i="6"/>
  <c r="H292" i="6"/>
  <c r="A293" i="6"/>
  <c r="B293" i="6"/>
  <c r="C293" i="6"/>
  <c r="D293" i="6"/>
  <c r="E293" i="6"/>
  <c r="F293" i="6"/>
  <c r="G293" i="6"/>
  <c r="H293" i="6"/>
  <c r="A294" i="6"/>
  <c r="B294" i="6"/>
  <c r="C294" i="6"/>
  <c r="D294" i="6"/>
  <c r="E294" i="6"/>
  <c r="F294" i="6"/>
  <c r="G294" i="6"/>
  <c r="H294" i="6"/>
  <c r="A295" i="6"/>
  <c r="B295" i="6"/>
  <c r="C295" i="6"/>
  <c r="D295" i="6"/>
  <c r="E295" i="6"/>
  <c r="F295" i="6"/>
  <c r="G295" i="6"/>
  <c r="H295" i="6"/>
  <c r="A296" i="6"/>
  <c r="B296" i="6"/>
  <c r="C296" i="6"/>
  <c r="D296" i="6"/>
  <c r="E296" i="6"/>
  <c r="F296" i="6"/>
  <c r="G296" i="6"/>
  <c r="H296" i="6"/>
  <c r="A297" i="6"/>
  <c r="B297" i="6"/>
  <c r="C297" i="6"/>
  <c r="D297" i="6"/>
  <c r="E297" i="6"/>
  <c r="F297" i="6"/>
  <c r="G297" i="6"/>
  <c r="H297" i="6"/>
  <c r="A298" i="6"/>
  <c r="B298" i="6"/>
  <c r="C298" i="6"/>
  <c r="D298" i="6"/>
  <c r="E298" i="6"/>
  <c r="F298" i="6"/>
  <c r="G298" i="6"/>
  <c r="H298" i="6"/>
  <c r="A299" i="6"/>
  <c r="B299" i="6"/>
  <c r="C299" i="6"/>
  <c r="D299" i="6"/>
  <c r="E299" i="6"/>
  <c r="F299" i="6"/>
  <c r="G299" i="6"/>
  <c r="H299" i="6"/>
  <c r="A300" i="6"/>
  <c r="B300" i="6"/>
  <c r="C300" i="6"/>
  <c r="D300" i="6"/>
  <c r="E300" i="6"/>
  <c r="F300" i="6"/>
  <c r="G300" i="6"/>
  <c r="H300" i="6"/>
  <c r="A301" i="6"/>
  <c r="B301" i="6"/>
  <c r="C301" i="6"/>
  <c r="D301" i="6"/>
  <c r="E301" i="6"/>
  <c r="F301" i="6"/>
  <c r="G301" i="6"/>
  <c r="H301" i="6"/>
  <c r="A302" i="6"/>
  <c r="B302" i="6"/>
  <c r="C302" i="6"/>
  <c r="D302" i="6"/>
  <c r="E302" i="6"/>
  <c r="F302" i="6"/>
  <c r="G302" i="6"/>
  <c r="H302" i="6"/>
  <c r="A303" i="6"/>
  <c r="B303" i="6"/>
  <c r="C303" i="6"/>
  <c r="D303" i="6"/>
  <c r="E303" i="6"/>
  <c r="F303" i="6"/>
  <c r="G303" i="6"/>
  <c r="H303" i="6"/>
  <c r="A304" i="6"/>
  <c r="B304" i="6"/>
  <c r="C304" i="6"/>
  <c r="D304" i="6"/>
  <c r="E304" i="6"/>
  <c r="F304" i="6"/>
  <c r="G304" i="6"/>
  <c r="H304" i="6"/>
  <c r="A305" i="6"/>
  <c r="B305" i="6"/>
  <c r="C305" i="6"/>
  <c r="D305" i="6"/>
  <c r="E305" i="6"/>
  <c r="F305" i="6"/>
  <c r="G305" i="6"/>
  <c r="H305" i="6"/>
  <c r="A306" i="6"/>
  <c r="B306" i="6"/>
  <c r="C306" i="6"/>
  <c r="D306" i="6"/>
  <c r="E306" i="6"/>
  <c r="F306" i="6"/>
  <c r="G306" i="6"/>
  <c r="H306" i="6"/>
  <c r="A307" i="6"/>
  <c r="B307" i="6"/>
  <c r="C307" i="6"/>
  <c r="D307" i="6"/>
  <c r="E307" i="6"/>
  <c r="F307" i="6"/>
  <c r="G307" i="6"/>
  <c r="H307" i="6"/>
  <c r="A308" i="6"/>
  <c r="B308" i="6"/>
  <c r="C308" i="6"/>
  <c r="D308" i="6"/>
  <c r="E308" i="6"/>
  <c r="F308" i="6"/>
  <c r="G308" i="6"/>
  <c r="H308" i="6"/>
  <c r="A309" i="6"/>
  <c r="B309" i="6"/>
  <c r="C309" i="6"/>
  <c r="D309" i="6"/>
  <c r="E309" i="6"/>
  <c r="F309" i="6"/>
  <c r="G309" i="6"/>
  <c r="H309" i="6"/>
  <c r="A310" i="6"/>
  <c r="B310" i="6"/>
  <c r="C310" i="6"/>
  <c r="D310" i="6"/>
  <c r="E310" i="6"/>
  <c r="F310" i="6"/>
  <c r="G310" i="6"/>
  <c r="H310" i="6"/>
  <c r="A311" i="6"/>
  <c r="B311" i="6"/>
  <c r="C311" i="6"/>
  <c r="D311" i="6"/>
  <c r="E311" i="6"/>
  <c r="F311" i="6"/>
  <c r="G311" i="6"/>
  <c r="H311" i="6"/>
  <c r="A312" i="6"/>
  <c r="B312" i="6"/>
  <c r="C312" i="6"/>
  <c r="D312" i="6"/>
  <c r="E312" i="6"/>
  <c r="F312" i="6"/>
  <c r="G312" i="6"/>
  <c r="H312" i="6"/>
  <c r="A313" i="6"/>
  <c r="B313" i="6"/>
  <c r="C313" i="6"/>
  <c r="D313" i="6"/>
  <c r="E313" i="6"/>
  <c r="F313" i="6"/>
  <c r="G313" i="6"/>
  <c r="H313" i="6"/>
  <c r="A314" i="6"/>
  <c r="B314" i="6"/>
  <c r="C314" i="6"/>
  <c r="D314" i="6"/>
  <c r="E314" i="6"/>
  <c r="F314" i="6"/>
  <c r="G314" i="6"/>
  <c r="H314" i="6"/>
  <c r="A315" i="6"/>
  <c r="B315" i="6"/>
  <c r="C315" i="6"/>
  <c r="D315" i="6"/>
  <c r="E315" i="6"/>
  <c r="F315" i="6"/>
  <c r="G315" i="6"/>
  <c r="H315" i="6"/>
  <c r="A316" i="6"/>
  <c r="B316" i="6"/>
  <c r="C316" i="6"/>
  <c r="D316" i="6"/>
  <c r="E316" i="6"/>
  <c r="F316" i="6"/>
  <c r="G316" i="6"/>
  <c r="H316" i="6"/>
  <c r="A317" i="6"/>
  <c r="B317" i="6"/>
  <c r="C317" i="6"/>
  <c r="D317" i="6"/>
  <c r="E317" i="6"/>
  <c r="F317" i="6"/>
  <c r="G317" i="6"/>
  <c r="H317" i="6"/>
  <c r="A318" i="6"/>
  <c r="B318" i="6"/>
  <c r="C318" i="6"/>
  <c r="D318" i="6"/>
  <c r="E318" i="6"/>
  <c r="F318" i="6"/>
  <c r="G318" i="6"/>
  <c r="H318" i="6"/>
  <c r="A319" i="6"/>
  <c r="B319" i="6"/>
  <c r="C319" i="6"/>
  <c r="D319" i="6"/>
  <c r="E319" i="6"/>
  <c r="F319" i="6"/>
  <c r="G319" i="6"/>
  <c r="H319" i="6"/>
  <c r="A320" i="6"/>
  <c r="B320" i="6"/>
  <c r="C320" i="6"/>
  <c r="D320" i="6"/>
  <c r="E320" i="6"/>
  <c r="F320" i="6"/>
  <c r="G320" i="6"/>
  <c r="H320" i="6"/>
  <c r="A321" i="6"/>
  <c r="B321" i="6"/>
  <c r="C321" i="6"/>
  <c r="D321" i="6"/>
  <c r="E321" i="6"/>
  <c r="F321" i="6"/>
  <c r="G321" i="6"/>
  <c r="H321" i="6"/>
  <c r="A322" i="6"/>
  <c r="B322" i="6"/>
  <c r="C322" i="6"/>
  <c r="D322" i="6"/>
  <c r="E322" i="6"/>
  <c r="F322" i="6"/>
  <c r="G322" i="6"/>
  <c r="H322" i="6"/>
  <c r="A323" i="6"/>
  <c r="B323" i="6"/>
  <c r="C323" i="6"/>
  <c r="D323" i="6"/>
  <c r="E323" i="6"/>
  <c r="F323" i="6"/>
  <c r="G323" i="6"/>
  <c r="H323" i="6"/>
  <c r="A324" i="6"/>
  <c r="B324" i="6"/>
  <c r="C324" i="6"/>
  <c r="D324" i="6"/>
  <c r="E324" i="6"/>
  <c r="F324" i="6"/>
  <c r="G324" i="6"/>
  <c r="H324" i="6"/>
  <c r="A325" i="6"/>
  <c r="B325" i="6"/>
  <c r="C325" i="6"/>
  <c r="D325" i="6"/>
  <c r="E325" i="6"/>
  <c r="F325" i="6"/>
  <c r="G325" i="6"/>
  <c r="H325" i="6"/>
  <c r="A326" i="6"/>
  <c r="B326" i="6"/>
  <c r="C326" i="6"/>
  <c r="D326" i="6"/>
  <c r="E326" i="6"/>
  <c r="F326" i="6"/>
  <c r="G326" i="6"/>
  <c r="H326" i="6"/>
  <c r="A327" i="6"/>
  <c r="B327" i="6"/>
  <c r="C327" i="6"/>
  <c r="D327" i="6"/>
  <c r="E327" i="6"/>
  <c r="F327" i="6"/>
  <c r="G327" i="6"/>
  <c r="H327" i="6"/>
  <c r="A328" i="6"/>
  <c r="B328" i="6"/>
  <c r="C328" i="6"/>
  <c r="D328" i="6"/>
  <c r="E328" i="6"/>
  <c r="F328" i="6"/>
  <c r="G328" i="6"/>
  <c r="H328" i="6"/>
  <c r="A329" i="6"/>
  <c r="B329" i="6"/>
  <c r="C329" i="6"/>
  <c r="D329" i="6"/>
  <c r="E329" i="6"/>
  <c r="F329" i="6"/>
  <c r="G329" i="6"/>
  <c r="H329" i="6"/>
  <c r="A330" i="6"/>
  <c r="B330" i="6"/>
  <c r="C330" i="6"/>
  <c r="D330" i="6"/>
  <c r="E330" i="6"/>
  <c r="F330" i="6"/>
  <c r="G330" i="6"/>
  <c r="H330" i="6"/>
  <c r="A331" i="6"/>
  <c r="B331" i="6"/>
  <c r="C331" i="6"/>
  <c r="D331" i="6"/>
  <c r="E331" i="6"/>
  <c r="F331" i="6"/>
  <c r="G331" i="6"/>
  <c r="H331" i="6"/>
  <c r="A332" i="6"/>
  <c r="B332" i="6"/>
  <c r="C332" i="6"/>
  <c r="D332" i="6"/>
  <c r="E332" i="6"/>
  <c r="F332" i="6"/>
  <c r="G332" i="6"/>
  <c r="H332" i="6"/>
  <c r="A333" i="6"/>
  <c r="B333" i="6"/>
  <c r="C333" i="6"/>
  <c r="D333" i="6"/>
  <c r="E333" i="6"/>
  <c r="F333" i="6"/>
  <c r="G333" i="6"/>
  <c r="H333" i="6"/>
  <c r="A334" i="6"/>
  <c r="B334" i="6"/>
  <c r="C334" i="6"/>
  <c r="D334" i="6"/>
  <c r="E334" i="6"/>
  <c r="F334" i="6"/>
  <c r="G334" i="6"/>
  <c r="H334" i="6"/>
  <c r="A335" i="6"/>
  <c r="B335" i="6"/>
  <c r="C335" i="6"/>
  <c r="D335" i="6"/>
  <c r="E335" i="6"/>
  <c r="F335" i="6"/>
  <c r="G335" i="6"/>
  <c r="H335" i="6"/>
  <c r="A336" i="6"/>
  <c r="B336" i="6"/>
  <c r="C336" i="6"/>
  <c r="D336" i="6"/>
  <c r="E336" i="6"/>
  <c r="F336" i="6"/>
  <c r="G336" i="6"/>
  <c r="H336" i="6"/>
  <c r="A337" i="6"/>
  <c r="B337" i="6"/>
  <c r="C337" i="6"/>
  <c r="D337" i="6"/>
  <c r="E337" i="6"/>
  <c r="F337" i="6"/>
  <c r="G337" i="6"/>
  <c r="H337" i="6"/>
  <c r="A338" i="6"/>
  <c r="B338" i="6"/>
  <c r="C338" i="6"/>
  <c r="D338" i="6"/>
  <c r="E338" i="6"/>
  <c r="F338" i="6"/>
  <c r="G338" i="6"/>
  <c r="H338" i="6"/>
  <c r="A339" i="6"/>
  <c r="B339" i="6"/>
  <c r="C339" i="6"/>
  <c r="D339" i="6"/>
  <c r="E339" i="6"/>
  <c r="F339" i="6"/>
  <c r="G339" i="6"/>
  <c r="H339" i="6"/>
  <c r="A340" i="6"/>
  <c r="B340" i="6"/>
  <c r="C340" i="6"/>
  <c r="D340" i="6"/>
  <c r="E340" i="6"/>
  <c r="F340" i="6"/>
  <c r="G340" i="6"/>
  <c r="H340" i="6"/>
  <c r="A341" i="6"/>
  <c r="B341" i="6"/>
  <c r="C341" i="6"/>
  <c r="D341" i="6"/>
  <c r="E341" i="6"/>
  <c r="F341" i="6"/>
  <c r="G341" i="6"/>
  <c r="H341" i="6"/>
  <c r="A342" i="6"/>
  <c r="B342" i="6"/>
  <c r="C342" i="6"/>
  <c r="D342" i="6"/>
  <c r="E342" i="6"/>
  <c r="F342" i="6"/>
  <c r="G342" i="6"/>
  <c r="H342" i="6"/>
  <c r="A343" i="6"/>
  <c r="B343" i="6"/>
  <c r="C343" i="6"/>
  <c r="D343" i="6"/>
  <c r="E343" i="6"/>
  <c r="F343" i="6"/>
  <c r="G343" i="6"/>
  <c r="H343" i="6"/>
  <c r="A344" i="6"/>
  <c r="B344" i="6"/>
  <c r="C344" i="6"/>
  <c r="D344" i="6"/>
  <c r="E344" i="6"/>
  <c r="F344" i="6"/>
  <c r="G344" i="6"/>
  <c r="H344" i="6"/>
  <c r="A345" i="6"/>
  <c r="B345" i="6"/>
  <c r="C345" i="6"/>
  <c r="D345" i="6"/>
  <c r="E345" i="6"/>
  <c r="F345" i="6"/>
  <c r="G345" i="6"/>
  <c r="H345" i="6"/>
  <c r="A346" i="6"/>
  <c r="B346" i="6"/>
  <c r="C346" i="6"/>
  <c r="D346" i="6"/>
  <c r="E346" i="6"/>
  <c r="F346" i="6"/>
  <c r="G346" i="6"/>
  <c r="H346" i="6"/>
  <c r="A347" i="6"/>
  <c r="B347" i="6"/>
  <c r="C347" i="6"/>
  <c r="D347" i="6"/>
  <c r="E347" i="6"/>
  <c r="F347" i="6"/>
  <c r="G347" i="6"/>
  <c r="H347" i="6"/>
  <c r="A348" i="6"/>
  <c r="B348" i="6"/>
  <c r="C348" i="6"/>
  <c r="D348" i="6"/>
  <c r="E348" i="6"/>
  <c r="F348" i="6"/>
  <c r="G348" i="6"/>
  <c r="H348" i="6"/>
  <c r="A349" i="6"/>
  <c r="B349" i="6"/>
  <c r="C349" i="6"/>
  <c r="D349" i="6"/>
  <c r="E349" i="6"/>
  <c r="F349" i="6"/>
  <c r="G349" i="6"/>
  <c r="H349" i="6"/>
  <c r="A350" i="6"/>
  <c r="B350" i="6"/>
  <c r="C350" i="6"/>
  <c r="D350" i="6"/>
  <c r="E350" i="6"/>
  <c r="F350" i="6"/>
  <c r="G350" i="6"/>
  <c r="H350" i="6"/>
  <c r="A351" i="6"/>
  <c r="B351" i="6"/>
  <c r="C351" i="6"/>
  <c r="D351" i="6"/>
  <c r="E351" i="6"/>
  <c r="F351" i="6"/>
  <c r="G351" i="6"/>
  <c r="H351" i="6"/>
  <c r="A352" i="6"/>
  <c r="B352" i="6"/>
  <c r="C352" i="6"/>
  <c r="D352" i="6"/>
  <c r="E352" i="6"/>
  <c r="F352" i="6"/>
  <c r="G352" i="6"/>
  <c r="H352" i="6"/>
  <c r="A353" i="6"/>
  <c r="B353" i="6"/>
  <c r="C353" i="6"/>
  <c r="D353" i="6"/>
  <c r="E353" i="6"/>
  <c r="F353" i="6"/>
  <c r="G353" i="6"/>
  <c r="H353" i="6"/>
  <c r="A354" i="6"/>
  <c r="B354" i="6"/>
  <c r="C354" i="6"/>
  <c r="D354" i="6"/>
  <c r="E354" i="6"/>
  <c r="F354" i="6"/>
  <c r="G354" i="6"/>
  <c r="H354" i="6"/>
  <c r="A355" i="6"/>
  <c r="B355" i="6"/>
  <c r="C355" i="6"/>
  <c r="D355" i="6"/>
  <c r="E355" i="6"/>
  <c r="F355" i="6"/>
  <c r="G355" i="6"/>
  <c r="H355" i="6"/>
  <c r="A356" i="6"/>
  <c r="B356" i="6"/>
  <c r="C356" i="6"/>
  <c r="D356" i="6"/>
  <c r="E356" i="6"/>
  <c r="F356" i="6"/>
  <c r="G356" i="6"/>
  <c r="H356" i="6"/>
  <c r="A357" i="6"/>
  <c r="B357" i="6"/>
  <c r="C357" i="6"/>
  <c r="D357" i="6"/>
  <c r="E357" i="6"/>
  <c r="F357" i="6"/>
  <c r="G357" i="6"/>
  <c r="H357" i="6"/>
  <c r="A358" i="6"/>
  <c r="B358" i="6"/>
  <c r="C358" i="6"/>
  <c r="D358" i="6"/>
  <c r="E358" i="6"/>
  <c r="F358" i="6"/>
  <c r="G358" i="6"/>
  <c r="H358" i="6"/>
  <c r="A359" i="6"/>
  <c r="B359" i="6"/>
  <c r="C359" i="6"/>
  <c r="D359" i="6"/>
  <c r="E359" i="6"/>
  <c r="F359" i="6"/>
  <c r="G359" i="6"/>
  <c r="H359" i="6"/>
  <c r="A360" i="6"/>
  <c r="B360" i="6"/>
  <c r="C360" i="6"/>
  <c r="D360" i="6"/>
  <c r="E360" i="6"/>
  <c r="F360" i="6"/>
  <c r="G360" i="6"/>
  <c r="H360" i="6"/>
  <c r="A361" i="6"/>
  <c r="B361" i="6"/>
  <c r="C361" i="6"/>
  <c r="D361" i="6"/>
  <c r="E361" i="6"/>
  <c r="F361" i="6"/>
  <c r="G361" i="6"/>
  <c r="H361" i="6"/>
  <c r="A362" i="6"/>
  <c r="B362" i="6"/>
  <c r="C362" i="6"/>
  <c r="D362" i="6"/>
  <c r="E362" i="6"/>
  <c r="F362" i="6"/>
  <c r="G362" i="6"/>
  <c r="H362" i="6"/>
  <c r="A363" i="6"/>
  <c r="B363" i="6"/>
  <c r="C363" i="6"/>
  <c r="D363" i="6"/>
  <c r="E363" i="6"/>
  <c r="F363" i="6"/>
  <c r="G363" i="6"/>
  <c r="H363" i="6"/>
  <c r="A364" i="6"/>
  <c r="B364" i="6"/>
  <c r="C364" i="6"/>
  <c r="D364" i="6"/>
  <c r="E364" i="6"/>
  <c r="F364" i="6"/>
  <c r="G364" i="6"/>
  <c r="H364" i="6"/>
  <c r="A365" i="6"/>
  <c r="B365" i="6"/>
  <c r="C365" i="6"/>
  <c r="D365" i="6"/>
  <c r="E365" i="6"/>
  <c r="F365" i="6"/>
  <c r="G365" i="6"/>
  <c r="H365" i="6"/>
  <c r="A366" i="6"/>
  <c r="B366" i="6"/>
  <c r="C366" i="6"/>
  <c r="D366" i="6"/>
  <c r="E366" i="6"/>
  <c r="F366" i="6"/>
  <c r="G366" i="6"/>
  <c r="H366" i="6"/>
  <c r="A367" i="6"/>
  <c r="B367" i="6"/>
  <c r="C367" i="6"/>
  <c r="D367" i="6"/>
  <c r="E367" i="6"/>
  <c r="F367" i="6"/>
  <c r="G367" i="6"/>
  <c r="H367" i="6"/>
  <c r="A368" i="6"/>
  <c r="B368" i="6"/>
  <c r="C368" i="6"/>
  <c r="D368" i="6"/>
  <c r="E368" i="6"/>
  <c r="F368" i="6"/>
  <c r="G368" i="6"/>
  <c r="H368" i="6"/>
  <c r="A369" i="6"/>
  <c r="B369" i="6"/>
  <c r="C369" i="6"/>
  <c r="D369" i="6"/>
  <c r="E369" i="6"/>
  <c r="F369" i="6"/>
  <c r="G369" i="6"/>
  <c r="H369" i="6"/>
  <c r="A370" i="6"/>
  <c r="B370" i="6"/>
  <c r="C370" i="6"/>
  <c r="D370" i="6"/>
  <c r="E370" i="6"/>
  <c r="F370" i="6"/>
  <c r="G370" i="6"/>
  <c r="H370" i="6"/>
  <c r="A371" i="6"/>
  <c r="B371" i="6"/>
  <c r="C371" i="6"/>
  <c r="D371" i="6"/>
  <c r="E371" i="6"/>
  <c r="F371" i="6"/>
  <c r="G371" i="6"/>
  <c r="H371" i="6"/>
  <c r="A372" i="6"/>
  <c r="B372" i="6"/>
  <c r="C372" i="6"/>
  <c r="D372" i="6"/>
  <c r="E372" i="6"/>
  <c r="F372" i="6"/>
  <c r="G372" i="6"/>
  <c r="H372" i="6"/>
  <c r="A373" i="6"/>
  <c r="B373" i="6"/>
  <c r="C373" i="6"/>
  <c r="D373" i="6"/>
  <c r="E373" i="6"/>
  <c r="F373" i="6"/>
  <c r="G373" i="6"/>
  <c r="H373" i="6"/>
  <c r="A374" i="6"/>
  <c r="B374" i="6"/>
  <c r="C374" i="6"/>
  <c r="D374" i="6"/>
  <c r="E374" i="6"/>
  <c r="F374" i="6"/>
  <c r="G374" i="6"/>
  <c r="H374" i="6"/>
  <c r="A375" i="6"/>
  <c r="B375" i="6"/>
  <c r="C375" i="6"/>
  <c r="D375" i="6"/>
  <c r="E375" i="6"/>
  <c r="F375" i="6"/>
  <c r="G375" i="6"/>
  <c r="H375" i="6"/>
  <c r="A376" i="6"/>
  <c r="B376" i="6"/>
  <c r="C376" i="6"/>
  <c r="D376" i="6"/>
  <c r="E376" i="6"/>
  <c r="F376" i="6"/>
  <c r="G376" i="6"/>
  <c r="H376" i="6"/>
  <c r="A377" i="6"/>
  <c r="B377" i="6"/>
  <c r="C377" i="6"/>
  <c r="D377" i="6"/>
  <c r="E377" i="6"/>
  <c r="F377" i="6"/>
  <c r="G377" i="6"/>
  <c r="H377" i="6"/>
  <c r="A378" i="6"/>
  <c r="B378" i="6"/>
  <c r="C378" i="6"/>
  <c r="D378" i="6"/>
  <c r="E378" i="6"/>
  <c r="F378" i="6"/>
  <c r="G378" i="6"/>
  <c r="H378" i="6"/>
  <c r="A379" i="6"/>
  <c r="B379" i="6"/>
  <c r="C379" i="6"/>
  <c r="D379" i="6"/>
  <c r="E379" i="6"/>
  <c r="F379" i="6"/>
  <c r="G379" i="6"/>
  <c r="H379" i="6"/>
  <c r="A380" i="6"/>
  <c r="B380" i="6"/>
  <c r="C380" i="6"/>
  <c r="D380" i="6"/>
  <c r="E380" i="6"/>
  <c r="F380" i="6"/>
  <c r="G380" i="6"/>
  <c r="H380" i="6"/>
  <c r="A381" i="6"/>
  <c r="B381" i="6"/>
  <c r="C381" i="6"/>
  <c r="D381" i="6"/>
  <c r="E381" i="6"/>
  <c r="F381" i="6"/>
  <c r="G381" i="6"/>
  <c r="H381" i="6"/>
  <c r="A382" i="6"/>
  <c r="B382" i="6"/>
  <c r="C382" i="6"/>
  <c r="D382" i="6"/>
  <c r="E382" i="6"/>
  <c r="F382" i="6"/>
  <c r="G382" i="6"/>
  <c r="H382" i="6"/>
  <c r="A383" i="6"/>
  <c r="B383" i="6"/>
  <c r="C383" i="6"/>
  <c r="D383" i="6"/>
  <c r="E383" i="6"/>
  <c r="F383" i="6"/>
  <c r="G383" i="6"/>
  <c r="H383" i="6"/>
  <c r="A384" i="6"/>
  <c r="B384" i="6"/>
  <c r="C384" i="6"/>
  <c r="D384" i="6"/>
  <c r="E384" i="6"/>
  <c r="F384" i="6"/>
  <c r="G384" i="6"/>
  <c r="H384" i="6"/>
  <c r="A385" i="6"/>
  <c r="B385" i="6"/>
  <c r="C385" i="6"/>
  <c r="D385" i="6"/>
  <c r="E385" i="6"/>
  <c r="F385" i="6"/>
  <c r="G385" i="6"/>
  <c r="H385" i="6"/>
  <c r="A386" i="6"/>
  <c r="B386" i="6"/>
  <c r="C386" i="6"/>
  <c r="D386" i="6"/>
  <c r="E386" i="6"/>
  <c r="F386" i="6"/>
  <c r="G386" i="6"/>
  <c r="H386" i="6"/>
  <c r="A387" i="6"/>
  <c r="B387" i="6"/>
  <c r="C387" i="6"/>
  <c r="D387" i="6"/>
  <c r="E387" i="6"/>
  <c r="F387" i="6"/>
  <c r="G387" i="6"/>
  <c r="H387" i="6"/>
  <c r="A388" i="6"/>
  <c r="B388" i="6"/>
  <c r="C388" i="6"/>
  <c r="D388" i="6"/>
  <c r="E388" i="6"/>
  <c r="F388" i="6"/>
  <c r="G388" i="6"/>
  <c r="H388" i="6"/>
  <c r="A389" i="6"/>
  <c r="B389" i="6"/>
  <c r="C389" i="6"/>
  <c r="D389" i="6"/>
  <c r="E389" i="6"/>
  <c r="F389" i="6"/>
  <c r="G389" i="6"/>
  <c r="H389" i="6"/>
  <c r="A390" i="6"/>
  <c r="B390" i="6"/>
  <c r="C390" i="6"/>
  <c r="D390" i="6"/>
  <c r="E390" i="6"/>
  <c r="F390" i="6"/>
  <c r="G390" i="6"/>
  <c r="H390" i="6"/>
  <c r="A391" i="6"/>
  <c r="B391" i="6"/>
  <c r="C391" i="6"/>
  <c r="D391" i="6"/>
  <c r="E391" i="6"/>
  <c r="F391" i="6"/>
  <c r="G391" i="6"/>
  <c r="H391" i="6"/>
  <c r="A392" i="6"/>
  <c r="B392" i="6"/>
  <c r="C392" i="6"/>
  <c r="D392" i="6"/>
  <c r="E392" i="6"/>
  <c r="F392" i="6"/>
  <c r="G392" i="6"/>
  <c r="H392" i="6"/>
  <c r="A393" i="6"/>
  <c r="B393" i="6"/>
  <c r="C393" i="6"/>
  <c r="D393" i="6"/>
  <c r="E393" i="6"/>
  <c r="F393" i="6"/>
  <c r="G393" i="6"/>
  <c r="H393" i="6"/>
  <c r="A394" i="6"/>
  <c r="B394" i="6"/>
  <c r="C394" i="6"/>
  <c r="D394" i="6"/>
  <c r="E394" i="6"/>
  <c r="F394" i="6"/>
  <c r="G394" i="6"/>
  <c r="H394" i="6"/>
  <c r="A395" i="6"/>
  <c r="B395" i="6"/>
  <c r="C395" i="6"/>
  <c r="D395" i="6"/>
  <c r="E395" i="6"/>
  <c r="F395" i="6"/>
  <c r="G395" i="6"/>
  <c r="H395" i="6"/>
  <c r="A396" i="6"/>
  <c r="B396" i="6"/>
  <c r="C396" i="6"/>
  <c r="D396" i="6"/>
  <c r="E396" i="6"/>
  <c r="F396" i="6"/>
  <c r="G396" i="6"/>
  <c r="H396" i="6"/>
  <c r="A397" i="6"/>
  <c r="B397" i="6"/>
  <c r="C397" i="6"/>
  <c r="D397" i="6"/>
  <c r="E397" i="6"/>
  <c r="F397" i="6"/>
  <c r="G397" i="6"/>
  <c r="H397" i="6"/>
  <c r="A398" i="6"/>
  <c r="B398" i="6"/>
  <c r="C398" i="6"/>
  <c r="D398" i="6"/>
  <c r="E398" i="6"/>
  <c r="F398" i="6"/>
  <c r="G398" i="6"/>
  <c r="H398" i="6"/>
  <c r="A399" i="6"/>
  <c r="B399" i="6"/>
  <c r="C399" i="6"/>
  <c r="D399" i="6"/>
  <c r="E399" i="6"/>
  <c r="F399" i="6"/>
  <c r="G399" i="6"/>
  <c r="H399" i="6"/>
  <c r="A400" i="6"/>
  <c r="B400" i="6"/>
  <c r="C400" i="6"/>
  <c r="D400" i="6"/>
  <c r="E400" i="6"/>
  <c r="F400" i="6"/>
  <c r="G400" i="6"/>
  <c r="H400" i="6"/>
  <c r="A401" i="6"/>
  <c r="B401" i="6"/>
  <c r="C401" i="6"/>
  <c r="D401" i="6"/>
  <c r="E401" i="6"/>
  <c r="F401" i="6"/>
  <c r="G401" i="6"/>
  <c r="H401" i="6"/>
  <c r="A402" i="6"/>
  <c r="B402" i="6"/>
  <c r="C402" i="6"/>
  <c r="D402" i="6"/>
  <c r="E402" i="6"/>
  <c r="F402" i="6"/>
  <c r="G402" i="6"/>
  <c r="H402" i="6"/>
  <c r="A403" i="6"/>
  <c r="B403" i="6"/>
  <c r="C403" i="6"/>
  <c r="D403" i="6"/>
  <c r="E403" i="6"/>
  <c r="F403" i="6"/>
  <c r="G403" i="6"/>
  <c r="H403" i="6"/>
  <c r="A404" i="6"/>
  <c r="B404" i="6"/>
  <c r="C404" i="6"/>
  <c r="D404" i="6"/>
  <c r="E404" i="6"/>
  <c r="F404" i="6"/>
  <c r="G404" i="6"/>
  <c r="H404" i="6"/>
  <c r="A405" i="6"/>
  <c r="B405" i="6"/>
  <c r="C405" i="6"/>
  <c r="D405" i="6"/>
  <c r="E405" i="6"/>
  <c r="F405" i="6"/>
  <c r="G405" i="6"/>
  <c r="H405" i="6"/>
  <c r="A406" i="6"/>
  <c r="B406" i="6"/>
  <c r="C406" i="6"/>
  <c r="D406" i="6"/>
  <c r="E406" i="6"/>
  <c r="F406" i="6"/>
  <c r="G406" i="6"/>
  <c r="H406" i="6"/>
  <c r="A407" i="6"/>
  <c r="B407" i="6"/>
  <c r="C407" i="6"/>
  <c r="D407" i="6"/>
  <c r="E407" i="6"/>
  <c r="F407" i="6"/>
  <c r="G407" i="6"/>
  <c r="H407" i="6"/>
  <c r="A408" i="6"/>
  <c r="B408" i="6"/>
  <c r="C408" i="6"/>
  <c r="D408" i="6"/>
  <c r="E408" i="6"/>
  <c r="F408" i="6"/>
  <c r="G408" i="6"/>
  <c r="H408" i="6"/>
  <c r="A409" i="6"/>
  <c r="B409" i="6"/>
  <c r="C409" i="6"/>
  <c r="D409" i="6"/>
  <c r="E409" i="6"/>
  <c r="F409" i="6"/>
  <c r="G409" i="6"/>
  <c r="H409" i="6"/>
  <c r="A410" i="6"/>
  <c r="B410" i="6"/>
  <c r="C410" i="6"/>
  <c r="D410" i="6"/>
  <c r="E410" i="6"/>
  <c r="F410" i="6"/>
  <c r="G410" i="6"/>
  <c r="H410" i="6"/>
  <c r="A411" i="6"/>
  <c r="B411" i="6"/>
  <c r="C411" i="6"/>
  <c r="D411" i="6"/>
  <c r="E411" i="6"/>
  <c r="F411" i="6"/>
  <c r="G411" i="6"/>
  <c r="H411" i="6"/>
  <c r="A412" i="6"/>
  <c r="B412" i="6"/>
  <c r="C412" i="6"/>
  <c r="D412" i="6"/>
  <c r="E412" i="6"/>
  <c r="F412" i="6"/>
  <c r="G412" i="6"/>
  <c r="H412" i="6"/>
  <c r="A413" i="6"/>
  <c r="B413" i="6"/>
  <c r="C413" i="6"/>
  <c r="D413" i="6"/>
  <c r="E413" i="6"/>
  <c r="F413" i="6"/>
  <c r="G413" i="6"/>
  <c r="H413" i="6"/>
  <c r="A414" i="6"/>
  <c r="B414" i="6"/>
  <c r="C414" i="6"/>
  <c r="D414" i="6"/>
  <c r="E414" i="6"/>
  <c r="F414" i="6"/>
  <c r="G414" i="6"/>
  <c r="H414" i="6"/>
  <c r="A415" i="6"/>
  <c r="B415" i="6"/>
  <c r="C415" i="6"/>
  <c r="D415" i="6"/>
  <c r="E415" i="6"/>
  <c r="F415" i="6"/>
  <c r="G415" i="6"/>
  <c r="H415" i="6"/>
  <c r="A416" i="6"/>
  <c r="B416" i="6"/>
  <c r="C416" i="6"/>
  <c r="D416" i="6"/>
  <c r="E416" i="6"/>
  <c r="F416" i="6"/>
  <c r="G416" i="6"/>
  <c r="H416" i="6"/>
  <c r="A417" i="6"/>
  <c r="B417" i="6"/>
  <c r="C417" i="6"/>
  <c r="D417" i="6"/>
  <c r="E417" i="6"/>
  <c r="F417" i="6"/>
  <c r="G417" i="6"/>
  <c r="H417" i="6"/>
  <c r="A418" i="6"/>
  <c r="B418" i="6"/>
  <c r="C418" i="6"/>
  <c r="D418" i="6"/>
  <c r="E418" i="6"/>
  <c r="F418" i="6"/>
  <c r="G418" i="6"/>
  <c r="H418" i="6"/>
  <c r="A419" i="6"/>
  <c r="B419" i="6"/>
  <c r="C419" i="6"/>
  <c r="D419" i="6"/>
  <c r="E419" i="6"/>
  <c r="F419" i="6"/>
  <c r="G419" i="6"/>
  <c r="H419" i="6"/>
  <c r="A420" i="6"/>
  <c r="B420" i="6"/>
  <c r="C420" i="6"/>
  <c r="D420" i="6"/>
  <c r="E420" i="6"/>
  <c r="F420" i="6"/>
  <c r="G420" i="6"/>
  <c r="H420" i="6"/>
  <c r="A421" i="6"/>
  <c r="B421" i="6"/>
  <c r="C421" i="6"/>
  <c r="D421" i="6"/>
  <c r="E421" i="6"/>
  <c r="F421" i="6"/>
  <c r="G421" i="6"/>
  <c r="H421" i="6"/>
  <c r="A422" i="6"/>
  <c r="B422" i="6"/>
  <c r="C422" i="6"/>
  <c r="D422" i="6"/>
  <c r="E422" i="6"/>
  <c r="F422" i="6"/>
  <c r="G422" i="6"/>
  <c r="H422" i="6"/>
  <c r="A423" i="6"/>
  <c r="B423" i="6"/>
  <c r="C423" i="6"/>
  <c r="D423" i="6"/>
  <c r="E423" i="6"/>
  <c r="F423" i="6"/>
  <c r="G423" i="6"/>
  <c r="H423" i="6"/>
  <c r="A424" i="6"/>
  <c r="B424" i="6"/>
  <c r="C424" i="6"/>
  <c r="D424" i="6"/>
  <c r="E424" i="6"/>
  <c r="F424" i="6"/>
  <c r="G424" i="6"/>
  <c r="H424" i="6"/>
  <c r="A425" i="6"/>
  <c r="B425" i="6"/>
  <c r="C425" i="6"/>
  <c r="D425" i="6"/>
  <c r="E425" i="6"/>
  <c r="F425" i="6"/>
  <c r="G425" i="6"/>
  <c r="H425" i="6"/>
  <c r="A426" i="6"/>
  <c r="B426" i="6"/>
  <c r="C426" i="6"/>
  <c r="D426" i="6"/>
  <c r="E426" i="6"/>
  <c r="F426" i="6"/>
  <c r="G426" i="6"/>
  <c r="H426" i="6"/>
  <c r="A427" i="6"/>
  <c r="B427" i="6"/>
  <c r="C427" i="6"/>
  <c r="D427" i="6"/>
  <c r="E427" i="6"/>
  <c r="F427" i="6"/>
  <c r="G427" i="6"/>
  <c r="H427" i="6"/>
  <c r="A428" i="6"/>
  <c r="B428" i="6"/>
  <c r="C428" i="6"/>
  <c r="D428" i="6"/>
  <c r="E428" i="6"/>
  <c r="F428" i="6"/>
  <c r="G428" i="6"/>
  <c r="H428" i="6"/>
  <c r="A429" i="6"/>
  <c r="B429" i="6"/>
  <c r="C429" i="6"/>
  <c r="D429" i="6"/>
  <c r="E429" i="6"/>
  <c r="F429" i="6"/>
  <c r="G429" i="6"/>
  <c r="H429" i="6"/>
  <c r="A430" i="6"/>
  <c r="B430" i="6"/>
  <c r="C430" i="6"/>
  <c r="D430" i="6"/>
  <c r="E430" i="6"/>
  <c r="F430" i="6"/>
  <c r="G430" i="6"/>
  <c r="H430" i="6"/>
  <c r="A431" i="6"/>
  <c r="B431" i="6"/>
  <c r="C431" i="6"/>
  <c r="D431" i="6"/>
  <c r="E431" i="6"/>
  <c r="F431" i="6"/>
  <c r="G431" i="6"/>
  <c r="H431" i="6"/>
  <c r="A432" i="6"/>
  <c r="B432" i="6"/>
  <c r="C432" i="6"/>
  <c r="D432" i="6"/>
  <c r="E432" i="6"/>
  <c r="F432" i="6"/>
  <c r="G432" i="6"/>
  <c r="H432" i="6"/>
  <c r="A433" i="6"/>
  <c r="B433" i="6"/>
  <c r="C433" i="6"/>
  <c r="D433" i="6"/>
  <c r="E433" i="6"/>
  <c r="F433" i="6"/>
  <c r="G433" i="6"/>
  <c r="H433" i="6"/>
  <c r="A434" i="6"/>
  <c r="B434" i="6"/>
  <c r="C434" i="6"/>
  <c r="D434" i="6"/>
  <c r="E434" i="6"/>
  <c r="F434" i="6"/>
  <c r="G434" i="6"/>
  <c r="H434" i="6"/>
  <c r="A435" i="6"/>
  <c r="B435" i="6"/>
  <c r="C435" i="6"/>
  <c r="D435" i="6"/>
  <c r="E435" i="6"/>
  <c r="F435" i="6"/>
  <c r="G435" i="6"/>
  <c r="H435" i="6"/>
  <c r="A436" i="6"/>
  <c r="B436" i="6"/>
  <c r="C436" i="6"/>
  <c r="D436" i="6"/>
  <c r="E436" i="6"/>
  <c r="F436" i="6"/>
  <c r="G436" i="6"/>
  <c r="H436" i="6"/>
  <c r="A437" i="6"/>
  <c r="B437" i="6"/>
  <c r="C437" i="6"/>
  <c r="D437" i="6"/>
  <c r="E437" i="6"/>
  <c r="F437" i="6"/>
  <c r="G437" i="6"/>
  <c r="H437" i="6"/>
  <c r="A438" i="6"/>
  <c r="B438" i="6"/>
  <c r="C438" i="6"/>
  <c r="D438" i="6"/>
  <c r="E438" i="6"/>
  <c r="F438" i="6"/>
  <c r="G438" i="6"/>
  <c r="H438" i="6"/>
  <c r="A439" i="6"/>
  <c r="B439" i="6"/>
  <c r="C439" i="6"/>
  <c r="D439" i="6"/>
  <c r="E439" i="6"/>
  <c r="F439" i="6"/>
  <c r="G439" i="6"/>
  <c r="H439" i="6"/>
  <c r="A440" i="6"/>
  <c r="B440" i="6"/>
  <c r="C440" i="6"/>
  <c r="D440" i="6"/>
  <c r="E440" i="6"/>
  <c r="F440" i="6"/>
  <c r="G440" i="6"/>
  <c r="H440" i="6"/>
  <c r="A441" i="6"/>
  <c r="B441" i="6"/>
  <c r="C441" i="6"/>
  <c r="D441" i="6"/>
  <c r="E441" i="6"/>
  <c r="F441" i="6"/>
  <c r="G441" i="6"/>
  <c r="H441" i="6"/>
  <c r="A442" i="6"/>
  <c r="B442" i="6"/>
  <c r="C442" i="6"/>
  <c r="D442" i="6"/>
  <c r="E442" i="6"/>
  <c r="F442" i="6"/>
  <c r="G442" i="6"/>
  <c r="H442" i="6"/>
  <c r="A443" i="6"/>
  <c r="B443" i="6"/>
  <c r="C443" i="6"/>
  <c r="D443" i="6"/>
  <c r="E443" i="6"/>
  <c r="F443" i="6"/>
  <c r="G443" i="6"/>
  <c r="H443" i="6"/>
  <c r="A444" i="6"/>
  <c r="B444" i="6"/>
  <c r="C444" i="6"/>
  <c r="D444" i="6"/>
  <c r="E444" i="6"/>
  <c r="F444" i="6"/>
  <c r="G444" i="6"/>
  <c r="H444" i="6"/>
  <c r="A445" i="6"/>
  <c r="B445" i="6"/>
  <c r="C445" i="6"/>
  <c r="D445" i="6"/>
  <c r="E445" i="6"/>
  <c r="F445" i="6"/>
  <c r="G445" i="6"/>
  <c r="H445" i="6"/>
  <c r="A446" i="6"/>
  <c r="B446" i="6"/>
  <c r="C446" i="6"/>
  <c r="D446" i="6"/>
  <c r="E446" i="6"/>
  <c r="F446" i="6"/>
  <c r="G446" i="6"/>
  <c r="H446" i="6"/>
  <c r="A447" i="6"/>
  <c r="B447" i="6"/>
  <c r="C447" i="6"/>
  <c r="D447" i="6"/>
  <c r="E447" i="6"/>
  <c r="F447" i="6"/>
  <c r="G447" i="6"/>
  <c r="H447" i="6"/>
  <c r="A448" i="6"/>
  <c r="B448" i="6"/>
  <c r="C448" i="6"/>
  <c r="D448" i="6"/>
  <c r="E448" i="6"/>
  <c r="F448" i="6"/>
  <c r="G448" i="6"/>
  <c r="H448" i="6"/>
  <c r="A449" i="6"/>
  <c r="B449" i="6"/>
  <c r="C449" i="6"/>
  <c r="D449" i="6"/>
  <c r="E449" i="6"/>
  <c r="F449" i="6"/>
  <c r="G449" i="6"/>
  <c r="H449" i="6"/>
  <c r="A450" i="6"/>
  <c r="B450" i="6"/>
  <c r="C450" i="6"/>
  <c r="D450" i="6"/>
  <c r="E450" i="6"/>
  <c r="F450" i="6"/>
  <c r="G450" i="6"/>
  <c r="H450" i="6"/>
  <c r="A451" i="6"/>
  <c r="B451" i="6"/>
  <c r="C451" i="6"/>
  <c r="D451" i="6"/>
  <c r="E451" i="6"/>
  <c r="F451" i="6"/>
  <c r="G451" i="6"/>
  <c r="H451" i="6"/>
  <c r="A452" i="6"/>
  <c r="B452" i="6"/>
  <c r="C452" i="6"/>
  <c r="D452" i="6"/>
  <c r="E452" i="6"/>
  <c r="F452" i="6"/>
  <c r="G452" i="6"/>
  <c r="H452" i="6"/>
  <c r="A453" i="6"/>
  <c r="B453" i="6"/>
  <c r="C453" i="6"/>
  <c r="D453" i="6"/>
  <c r="E453" i="6"/>
  <c r="F453" i="6"/>
  <c r="G453" i="6"/>
  <c r="H453" i="6"/>
  <c r="A454" i="6"/>
  <c r="B454" i="6"/>
  <c r="C454" i="6"/>
  <c r="D454" i="6"/>
  <c r="E454" i="6"/>
  <c r="F454" i="6"/>
  <c r="G454" i="6"/>
  <c r="H454" i="6"/>
  <c r="A455" i="6"/>
  <c r="B455" i="6"/>
  <c r="C455" i="6"/>
  <c r="D455" i="6"/>
  <c r="E455" i="6"/>
  <c r="F455" i="6"/>
  <c r="G455" i="6"/>
  <c r="H455" i="6"/>
  <c r="A456" i="6"/>
  <c r="B456" i="6"/>
  <c r="C456" i="6"/>
  <c r="D456" i="6"/>
  <c r="E456" i="6"/>
  <c r="F456" i="6"/>
  <c r="G456" i="6"/>
  <c r="H456" i="6"/>
  <c r="A457" i="6"/>
  <c r="B457" i="6"/>
  <c r="C457" i="6"/>
  <c r="D457" i="6"/>
  <c r="E457" i="6"/>
  <c r="F457" i="6"/>
  <c r="G457" i="6"/>
  <c r="H457" i="6"/>
  <c r="A458" i="6"/>
  <c r="B458" i="6"/>
  <c r="C458" i="6"/>
  <c r="D458" i="6"/>
  <c r="E458" i="6"/>
  <c r="F458" i="6"/>
  <c r="G458" i="6"/>
  <c r="H458" i="6"/>
  <c r="A459" i="6"/>
  <c r="B459" i="6"/>
  <c r="C459" i="6"/>
  <c r="D459" i="6"/>
  <c r="E459" i="6"/>
  <c r="F459" i="6"/>
  <c r="G459" i="6"/>
  <c r="H459" i="6"/>
  <c r="A460" i="6"/>
  <c r="B460" i="6"/>
  <c r="C460" i="6"/>
  <c r="D460" i="6"/>
  <c r="E460" i="6"/>
  <c r="F460" i="6"/>
  <c r="G460" i="6"/>
  <c r="H460" i="6"/>
  <c r="A461" i="6"/>
  <c r="B461" i="6"/>
  <c r="C461" i="6"/>
  <c r="D461" i="6"/>
  <c r="E461" i="6"/>
  <c r="F461" i="6"/>
  <c r="G461" i="6"/>
  <c r="H461" i="6"/>
  <c r="A462" i="6"/>
  <c r="B462" i="6"/>
  <c r="C462" i="6"/>
  <c r="D462" i="6"/>
  <c r="E462" i="6"/>
  <c r="F462" i="6"/>
  <c r="G462" i="6"/>
  <c r="H462" i="6"/>
  <c r="A463" i="6"/>
  <c r="B463" i="6"/>
  <c r="C463" i="6"/>
  <c r="D463" i="6"/>
  <c r="E463" i="6"/>
  <c r="F463" i="6"/>
  <c r="G463" i="6"/>
  <c r="H463" i="6"/>
  <c r="A464" i="6"/>
  <c r="B464" i="6"/>
  <c r="C464" i="6"/>
  <c r="D464" i="6"/>
  <c r="E464" i="6"/>
  <c r="F464" i="6"/>
  <c r="G464" i="6"/>
  <c r="H464" i="6"/>
  <c r="A465" i="6"/>
  <c r="B465" i="6"/>
  <c r="C465" i="6"/>
  <c r="D465" i="6"/>
  <c r="E465" i="6"/>
  <c r="F465" i="6"/>
  <c r="G465" i="6"/>
  <c r="H465" i="6"/>
  <c r="A466" i="6"/>
  <c r="B466" i="6"/>
  <c r="C466" i="6"/>
  <c r="D466" i="6"/>
  <c r="E466" i="6"/>
  <c r="F466" i="6"/>
  <c r="G466" i="6"/>
  <c r="H466" i="6"/>
  <c r="A467" i="6"/>
  <c r="B467" i="6"/>
  <c r="C467" i="6"/>
  <c r="D467" i="6"/>
  <c r="E467" i="6"/>
  <c r="F467" i="6"/>
  <c r="G467" i="6"/>
  <c r="H467" i="6"/>
  <c r="A468" i="6"/>
  <c r="B468" i="6"/>
  <c r="C468" i="6"/>
  <c r="D468" i="6"/>
  <c r="E468" i="6"/>
  <c r="F468" i="6"/>
  <c r="G468" i="6"/>
  <c r="H468" i="6"/>
  <c r="A469" i="6"/>
  <c r="B469" i="6"/>
  <c r="C469" i="6"/>
  <c r="D469" i="6"/>
  <c r="E469" i="6"/>
  <c r="F469" i="6"/>
  <c r="G469" i="6"/>
  <c r="H469" i="6"/>
  <c r="A470" i="6"/>
  <c r="B470" i="6"/>
  <c r="C470" i="6"/>
  <c r="D470" i="6"/>
  <c r="E470" i="6"/>
  <c r="F470" i="6"/>
  <c r="G470" i="6"/>
  <c r="H470" i="6"/>
  <c r="A471" i="6"/>
  <c r="B471" i="6"/>
  <c r="C471" i="6"/>
  <c r="D471" i="6"/>
  <c r="E471" i="6"/>
  <c r="F471" i="6"/>
  <c r="G471" i="6"/>
  <c r="H471" i="6"/>
  <c r="A472" i="6"/>
  <c r="B472" i="6"/>
  <c r="C472" i="6"/>
  <c r="D472" i="6"/>
  <c r="E472" i="6"/>
  <c r="F472" i="6"/>
  <c r="G472" i="6"/>
  <c r="H472" i="6"/>
  <c r="A473" i="6"/>
  <c r="B473" i="6"/>
  <c r="C473" i="6"/>
  <c r="D473" i="6"/>
  <c r="E473" i="6"/>
  <c r="F473" i="6"/>
  <c r="G473" i="6"/>
  <c r="H473" i="6"/>
  <c r="A474" i="6"/>
  <c r="B474" i="6"/>
  <c r="C474" i="6"/>
  <c r="D474" i="6"/>
  <c r="E474" i="6"/>
  <c r="F474" i="6"/>
  <c r="G474" i="6"/>
  <c r="H474" i="6"/>
  <c r="A475" i="6"/>
  <c r="B475" i="6"/>
  <c r="C475" i="6"/>
  <c r="D475" i="6"/>
  <c r="E475" i="6"/>
  <c r="F475" i="6"/>
  <c r="G475" i="6"/>
  <c r="H475" i="6"/>
  <c r="A476" i="6"/>
  <c r="B476" i="6"/>
  <c r="C476" i="6"/>
  <c r="D476" i="6"/>
  <c r="E476" i="6"/>
  <c r="F476" i="6"/>
  <c r="G476" i="6"/>
  <c r="H476" i="6"/>
  <c r="A477" i="6"/>
  <c r="B477" i="6"/>
  <c r="C477" i="6"/>
  <c r="D477" i="6"/>
  <c r="E477" i="6"/>
  <c r="F477" i="6"/>
  <c r="G477" i="6"/>
  <c r="H477" i="6"/>
  <c r="A478" i="6"/>
  <c r="B478" i="6"/>
  <c r="C478" i="6"/>
  <c r="D478" i="6"/>
  <c r="E478" i="6"/>
  <c r="F478" i="6"/>
  <c r="G478" i="6"/>
  <c r="H478" i="6"/>
  <c r="A479" i="6"/>
  <c r="B479" i="6"/>
  <c r="C479" i="6"/>
  <c r="D479" i="6"/>
  <c r="E479" i="6"/>
  <c r="F479" i="6"/>
  <c r="G479" i="6"/>
  <c r="H479" i="6"/>
  <c r="A480" i="6"/>
  <c r="B480" i="6"/>
  <c r="C480" i="6"/>
  <c r="D480" i="6"/>
  <c r="E480" i="6"/>
  <c r="F480" i="6"/>
  <c r="G480" i="6"/>
  <c r="H480" i="6"/>
  <c r="A481" i="6"/>
  <c r="B481" i="6"/>
  <c r="C481" i="6"/>
  <c r="D481" i="6"/>
  <c r="E481" i="6"/>
  <c r="F481" i="6"/>
  <c r="G481" i="6"/>
  <c r="H481" i="6"/>
  <c r="A482" i="6"/>
  <c r="B482" i="6"/>
  <c r="C482" i="6"/>
  <c r="D482" i="6"/>
  <c r="E482" i="6"/>
  <c r="F482" i="6"/>
  <c r="G482" i="6"/>
  <c r="H482" i="6"/>
  <c r="A483" i="6"/>
  <c r="B483" i="6"/>
  <c r="C483" i="6"/>
  <c r="D483" i="6"/>
  <c r="E483" i="6"/>
  <c r="F483" i="6"/>
  <c r="G483" i="6"/>
  <c r="H483" i="6"/>
  <c r="A484" i="6"/>
  <c r="B484" i="6"/>
  <c r="C484" i="6"/>
  <c r="D484" i="6"/>
  <c r="E484" i="6"/>
  <c r="F484" i="6"/>
  <c r="G484" i="6"/>
  <c r="H484" i="6"/>
  <c r="A485" i="6"/>
  <c r="B485" i="6"/>
  <c r="C485" i="6"/>
  <c r="D485" i="6"/>
  <c r="E485" i="6"/>
  <c r="F485" i="6"/>
  <c r="G485" i="6"/>
  <c r="H485" i="6"/>
  <c r="A486" i="6"/>
  <c r="B486" i="6"/>
  <c r="C486" i="6"/>
  <c r="D486" i="6"/>
  <c r="E486" i="6"/>
  <c r="F486" i="6"/>
  <c r="G486" i="6"/>
  <c r="H486" i="6"/>
  <c r="A487" i="6"/>
  <c r="B487" i="6"/>
  <c r="C487" i="6"/>
  <c r="D487" i="6"/>
  <c r="E487" i="6"/>
  <c r="F487" i="6"/>
  <c r="G487" i="6"/>
  <c r="H487" i="6"/>
  <c r="A488" i="6"/>
  <c r="B488" i="6"/>
  <c r="C488" i="6"/>
  <c r="D488" i="6"/>
  <c r="E488" i="6"/>
  <c r="F488" i="6"/>
  <c r="G488" i="6"/>
  <c r="H488" i="6"/>
  <c r="A489" i="6"/>
  <c r="B489" i="6"/>
  <c r="C489" i="6"/>
  <c r="D489" i="6"/>
  <c r="E489" i="6"/>
  <c r="F489" i="6"/>
  <c r="G489" i="6"/>
  <c r="H489" i="6"/>
  <c r="A490" i="6"/>
  <c r="B490" i="6"/>
  <c r="C490" i="6"/>
  <c r="D490" i="6"/>
  <c r="E490" i="6"/>
  <c r="F490" i="6"/>
  <c r="G490" i="6"/>
  <c r="H490" i="6"/>
  <c r="A491" i="6"/>
  <c r="B491" i="6"/>
  <c r="C491" i="6"/>
  <c r="D491" i="6"/>
  <c r="E491" i="6"/>
  <c r="F491" i="6"/>
  <c r="G491" i="6"/>
  <c r="H491" i="6"/>
  <c r="A492" i="6"/>
  <c r="B492" i="6"/>
  <c r="C492" i="6"/>
  <c r="D492" i="6"/>
  <c r="E492" i="6"/>
  <c r="F492" i="6"/>
  <c r="G492" i="6"/>
  <c r="H492" i="6"/>
  <c r="A493" i="6"/>
  <c r="B493" i="6"/>
  <c r="C493" i="6"/>
  <c r="D493" i="6"/>
  <c r="E493" i="6"/>
  <c r="F493" i="6"/>
  <c r="G493" i="6"/>
  <c r="H493" i="6"/>
  <c r="A494" i="6"/>
  <c r="B494" i="6"/>
  <c r="C494" i="6"/>
  <c r="D494" i="6"/>
  <c r="E494" i="6"/>
  <c r="F494" i="6"/>
  <c r="G494" i="6"/>
  <c r="H494" i="6"/>
  <c r="A495" i="6"/>
  <c r="B495" i="6"/>
  <c r="C495" i="6"/>
  <c r="D495" i="6"/>
  <c r="E495" i="6"/>
  <c r="F495" i="6"/>
  <c r="G495" i="6"/>
  <c r="H495" i="6"/>
  <c r="A496" i="6"/>
  <c r="B496" i="6"/>
  <c r="C496" i="6"/>
  <c r="D496" i="6"/>
  <c r="E496" i="6"/>
  <c r="F496" i="6"/>
  <c r="G496" i="6"/>
  <c r="H496" i="6"/>
  <c r="A497" i="6"/>
  <c r="B497" i="6"/>
  <c r="C497" i="6"/>
  <c r="D497" i="6"/>
  <c r="E497" i="6"/>
  <c r="F497" i="6"/>
  <c r="G497" i="6"/>
  <c r="H497" i="6"/>
  <c r="A498" i="6"/>
  <c r="B498" i="6"/>
  <c r="C498" i="6"/>
  <c r="D498" i="6"/>
  <c r="E498" i="6"/>
  <c r="F498" i="6"/>
  <c r="G498" i="6"/>
  <c r="H498" i="6"/>
  <c r="A499" i="6"/>
  <c r="B499" i="6"/>
  <c r="C499" i="6"/>
  <c r="D499" i="6"/>
  <c r="E499" i="6"/>
  <c r="F499" i="6"/>
  <c r="G499" i="6"/>
  <c r="H499" i="6"/>
  <c r="A500" i="6"/>
  <c r="B500" i="6"/>
  <c r="C500" i="6"/>
  <c r="D500" i="6"/>
  <c r="E500" i="6"/>
  <c r="F500" i="6"/>
  <c r="G500" i="6"/>
  <c r="H500" i="6"/>
  <c r="A8" i="6"/>
  <c r="B8" i="6"/>
  <c r="C8" i="6"/>
  <c r="D8" i="6"/>
  <c r="E8" i="6"/>
  <c r="F8" i="6"/>
  <c r="G8" i="6"/>
  <c r="H8" i="6"/>
  <c r="B7" i="6"/>
  <c r="C7" i="6"/>
  <c r="D7" i="6"/>
  <c r="E7" i="6"/>
  <c r="F7" i="6"/>
  <c r="G7" i="6"/>
  <c r="H7" i="6"/>
  <c r="A6" i="6"/>
  <c r="B6" i="6"/>
  <c r="C6" i="6"/>
  <c r="D6" i="6"/>
  <c r="E6" i="6"/>
  <c r="F6" i="6"/>
  <c r="G6" i="6"/>
  <c r="H6" i="6"/>
  <c r="A7" i="6"/>
  <c r="A257" i="5" l="1"/>
  <c r="A196" i="5"/>
  <c r="A260" i="8" l="1"/>
  <c r="A260" i="6"/>
  <c r="A259" i="8"/>
  <c r="A259" i="6"/>
  <c r="A258" i="8"/>
  <c r="A258" i="6"/>
  <c r="A197" i="8"/>
  <c r="A197" i="6"/>
  <c r="A197" i="5"/>
  <c r="A260" i="5"/>
  <c r="T13" i="6"/>
  <c r="T15" i="6"/>
  <c r="U5" i="6"/>
  <c r="X12" i="8"/>
  <c r="L13" i="8"/>
  <c r="M13" i="8"/>
  <c r="N13" i="8"/>
  <c r="P13" i="8"/>
  <c r="T496" i="6"/>
  <c r="M500" i="6"/>
  <c r="L499" i="6"/>
  <c r="A198" i="8" l="1"/>
  <c r="A198" i="6"/>
  <c r="A261" i="8"/>
  <c r="A261" i="6"/>
  <c r="A261" i="5"/>
  <c r="A198" i="5"/>
  <c r="A199" i="8" l="1"/>
  <c r="A199" i="6"/>
  <c r="A262" i="8"/>
  <c r="A262" i="6"/>
  <c r="A199" i="5"/>
  <c r="A262" i="5"/>
  <c r="M10" i="6"/>
  <c r="K10" i="8" s="1"/>
  <c r="L10" i="6"/>
  <c r="M17" i="6"/>
  <c r="K17" i="8" s="1"/>
  <c r="M14" i="6"/>
  <c r="L14" i="6"/>
  <c r="L12" i="6"/>
  <c r="J12" i="8" s="1"/>
  <c r="L17" i="6"/>
  <c r="L10" i="8"/>
  <c r="N10" i="8"/>
  <c r="M10" i="8"/>
  <c r="L17" i="8"/>
  <c r="N15" i="8"/>
  <c r="L15" i="8"/>
  <c r="L16" i="8"/>
  <c r="L18" i="8"/>
  <c r="N14" i="8"/>
  <c r="M16" i="8"/>
  <c r="A263" i="6" l="1"/>
  <c r="A263" i="8"/>
  <c r="A200" i="8"/>
  <c r="A200" i="6"/>
  <c r="A263" i="5"/>
  <c r="A200" i="5"/>
  <c r="K14" i="8"/>
  <c r="L13" i="6"/>
  <c r="A264" i="8" l="1"/>
  <c r="A264" i="6"/>
  <c r="A201" i="8"/>
  <c r="A201" i="6"/>
  <c r="A273" i="6"/>
  <c r="A271" i="6"/>
  <c r="A271" i="8"/>
  <c r="A273" i="8"/>
  <c r="A201" i="5"/>
  <c r="A264" i="5"/>
  <c r="A267" i="8" s="1"/>
  <c r="J13" i="8"/>
  <c r="A204" i="8" l="1"/>
  <c r="A204" i="6"/>
  <c r="A267" i="6"/>
  <c r="A269" i="8"/>
  <c r="A266" i="8"/>
  <c r="A266" i="6"/>
  <c r="A203" i="6"/>
  <c r="A203" i="8"/>
  <c r="A268" i="8"/>
  <c r="A268" i="6"/>
  <c r="A269" i="6"/>
  <c r="A265" i="8"/>
  <c r="A265" i="6"/>
  <c r="A202" i="6"/>
  <c r="A202" i="8"/>
  <c r="A270" i="8"/>
  <c r="A270" i="6"/>
  <c r="A274" i="6"/>
  <c r="A272" i="6"/>
  <c r="A272" i="8"/>
  <c r="A211" i="6"/>
  <c r="A274" i="8"/>
  <c r="A211" i="8"/>
  <c r="A275" i="6"/>
  <c r="A275" i="8"/>
  <c r="A204" i="5"/>
  <c r="T28" i="6"/>
  <c r="T12" i="6"/>
  <c r="L8" i="8"/>
  <c r="M8" i="8"/>
  <c r="N8" i="8"/>
  <c r="P8" i="8"/>
  <c r="L9" i="8"/>
  <c r="M9" i="8"/>
  <c r="N9" i="8"/>
  <c r="P9" i="8"/>
  <c r="J10" i="8"/>
  <c r="P10" i="8"/>
  <c r="L11" i="8"/>
  <c r="M11" i="8"/>
  <c r="N11" i="8"/>
  <c r="P11" i="8"/>
  <c r="L12" i="8"/>
  <c r="M12" i="8"/>
  <c r="N12" i="8"/>
  <c r="P12" i="8"/>
  <c r="J14" i="8"/>
  <c r="L14" i="8"/>
  <c r="M14" i="8"/>
  <c r="P14" i="8"/>
  <c r="M15" i="8"/>
  <c r="P15" i="8"/>
  <c r="N16" i="8"/>
  <c r="O16" i="8"/>
  <c r="P16" i="8"/>
  <c r="J17" i="8"/>
  <c r="M17" i="8"/>
  <c r="N17" i="8"/>
  <c r="O17" i="8"/>
  <c r="P17" i="8"/>
  <c r="M18" i="8"/>
  <c r="N18" i="8"/>
  <c r="O18" i="8"/>
  <c r="P18" i="8"/>
  <c r="L19" i="8"/>
  <c r="M19" i="8"/>
  <c r="N19" i="8"/>
  <c r="O19" i="8"/>
  <c r="P19" i="8"/>
  <c r="L20" i="8"/>
  <c r="M20" i="8"/>
  <c r="N20" i="8"/>
  <c r="O20" i="8"/>
  <c r="P20" i="8"/>
  <c r="L21" i="8"/>
  <c r="M21" i="8"/>
  <c r="N21" i="8"/>
  <c r="O21" i="8"/>
  <c r="P21" i="8"/>
  <c r="L22" i="8"/>
  <c r="M22" i="8"/>
  <c r="N22" i="8"/>
  <c r="O22" i="8"/>
  <c r="P22" i="8"/>
  <c r="L23" i="8"/>
  <c r="M23" i="8"/>
  <c r="N23" i="8"/>
  <c r="O23" i="8"/>
  <c r="P23" i="8"/>
  <c r="L24" i="8"/>
  <c r="M24" i="8"/>
  <c r="N24" i="8"/>
  <c r="O24" i="8"/>
  <c r="P24" i="8"/>
  <c r="L25" i="8"/>
  <c r="M25" i="8"/>
  <c r="N25" i="8"/>
  <c r="O25" i="8"/>
  <c r="P25" i="8"/>
  <c r="L26" i="8"/>
  <c r="M26" i="8"/>
  <c r="N26" i="8"/>
  <c r="O26" i="8"/>
  <c r="P26" i="8"/>
  <c r="L27" i="8"/>
  <c r="M27" i="8"/>
  <c r="N27" i="8"/>
  <c r="O27" i="8"/>
  <c r="P27" i="8"/>
  <c r="L28" i="8"/>
  <c r="M28" i="8"/>
  <c r="N28" i="8"/>
  <c r="O28" i="8"/>
  <c r="P28" i="8"/>
  <c r="L29" i="8"/>
  <c r="M29" i="8"/>
  <c r="N29" i="8"/>
  <c r="O29" i="8"/>
  <c r="P29" i="8"/>
  <c r="L30" i="8"/>
  <c r="M30" i="8"/>
  <c r="N30" i="8"/>
  <c r="O30" i="8"/>
  <c r="P30" i="8"/>
  <c r="L31" i="8"/>
  <c r="M31" i="8"/>
  <c r="N31" i="8"/>
  <c r="O31" i="8"/>
  <c r="P31" i="8"/>
  <c r="L32" i="8"/>
  <c r="M32" i="8"/>
  <c r="N32" i="8"/>
  <c r="O32" i="8"/>
  <c r="P32" i="8"/>
  <c r="L33" i="8"/>
  <c r="M33" i="8"/>
  <c r="N33" i="8"/>
  <c r="O33" i="8"/>
  <c r="P33" i="8"/>
  <c r="L34" i="8"/>
  <c r="M34" i="8"/>
  <c r="N34" i="8"/>
  <c r="O34" i="8"/>
  <c r="P34" i="8"/>
  <c r="L35" i="8"/>
  <c r="M35" i="8"/>
  <c r="N35" i="8"/>
  <c r="O35" i="8"/>
  <c r="P35" i="8"/>
  <c r="L36" i="8"/>
  <c r="M36" i="8"/>
  <c r="N36" i="8"/>
  <c r="O36" i="8"/>
  <c r="P36" i="8"/>
  <c r="L37" i="8"/>
  <c r="M37" i="8"/>
  <c r="N37" i="8"/>
  <c r="O37" i="8"/>
  <c r="P37" i="8"/>
  <c r="L38" i="8"/>
  <c r="M38" i="8"/>
  <c r="N38" i="8"/>
  <c r="O38" i="8"/>
  <c r="P38" i="8"/>
  <c r="L39" i="8"/>
  <c r="M39" i="8"/>
  <c r="N39" i="8"/>
  <c r="O39" i="8"/>
  <c r="P39" i="8"/>
  <c r="L40" i="8"/>
  <c r="M40" i="8"/>
  <c r="N40" i="8"/>
  <c r="O40" i="8"/>
  <c r="P40" i="8"/>
  <c r="L41" i="8"/>
  <c r="M41" i="8"/>
  <c r="N41" i="8"/>
  <c r="O41" i="8"/>
  <c r="P41" i="8"/>
  <c r="L42" i="8"/>
  <c r="M42" i="8"/>
  <c r="N42" i="8"/>
  <c r="O42" i="8"/>
  <c r="P42" i="8"/>
  <c r="L43" i="8"/>
  <c r="M43" i="8"/>
  <c r="N43" i="8"/>
  <c r="O43" i="8"/>
  <c r="P43" i="8"/>
  <c r="L44" i="8"/>
  <c r="M44" i="8"/>
  <c r="N44" i="8"/>
  <c r="O44" i="8"/>
  <c r="P44" i="8"/>
  <c r="L45" i="8"/>
  <c r="M45" i="8"/>
  <c r="N45" i="8"/>
  <c r="O45" i="8"/>
  <c r="P45" i="8"/>
  <c r="L46" i="8"/>
  <c r="M46" i="8"/>
  <c r="N46" i="8"/>
  <c r="O46" i="8"/>
  <c r="P46" i="8"/>
  <c r="L47" i="8"/>
  <c r="M47" i="8"/>
  <c r="N47" i="8"/>
  <c r="O47" i="8"/>
  <c r="P47" i="8"/>
  <c r="L48" i="8"/>
  <c r="M48" i="8"/>
  <c r="N48" i="8"/>
  <c r="O48" i="8"/>
  <c r="P48" i="8"/>
  <c r="L49" i="8"/>
  <c r="M49" i="8"/>
  <c r="N49" i="8"/>
  <c r="O49" i="8"/>
  <c r="P49" i="8"/>
  <c r="L50" i="8"/>
  <c r="M50" i="8"/>
  <c r="N50" i="8"/>
  <c r="O50" i="8"/>
  <c r="P50" i="8"/>
  <c r="L51" i="8"/>
  <c r="M51" i="8"/>
  <c r="N51" i="8"/>
  <c r="O51" i="8"/>
  <c r="P51" i="8"/>
  <c r="L52" i="8"/>
  <c r="M52" i="8"/>
  <c r="N52" i="8"/>
  <c r="O52" i="8"/>
  <c r="P52" i="8"/>
  <c r="L53" i="8"/>
  <c r="M53" i="8"/>
  <c r="N53" i="8"/>
  <c r="O53" i="8"/>
  <c r="P53" i="8"/>
  <c r="L54" i="8"/>
  <c r="M54" i="8"/>
  <c r="N54" i="8"/>
  <c r="O54" i="8"/>
  <c r="P54" i="8"/>
  <c r="L55" i="8"/>
  <c r="M55" i="8"/>
  <c r="N55" i="8"/>
  <c r="O55" i="8"/>
  <c r="P55" i="8"/>
  <c r="L56" i="8"/>
  <c r="M56" i="8"/>
  <c r="N56" i="8"/>
  <c r="O56" i="8"/>
  <c r="P56" i="8"/>
  <c r="L57" i="8"/>
  <c r="M57" i="8"/>
  <c r="N57" i="8"/>
  <c r="O57" i="8"/>
  <c r="P57" i="8"/>
  <c r="L58" i="8"/>
  <c r="M58" i="8"/>
  <c r="N58" i="8"/>
  <c r="O58" i="8"/>
  <c r="P58" i="8"/>
  <c r="L59" i="8"/>
  <c r="M59" i="8"/>
  <c r="N59" i="8"/>
  <c r="O59" i="8"/>
  <c r="P59" i="8"/>
  <c r="L60" i="8"/>
  <c r="M60" i="8"/>
  <c r="N60" i="8"/>
  <c r="O60" i="8"/>
  <c r="P60" i="8"/>
  <c r="L61" i="8"/>
  <c r="M61" i="8"/>
  <c r="N61" i="8"/>
  <c r="O61" i="8"/>
  <c r="P61" i="8"/>
  <c r="L62" i="8"/>
  <c r="M62" i="8"/>
  <c r="N62" i="8"/>
  <c r="O62" i="8"/>
  <c r="P62" i="8"/>
  <c r="L63" i="8"/>
  <c r="M63" i="8"/>
  <c r="N63" i="8"/>
  <c r="O63" i="8"/>
  <c r="P63" i="8"/>
  <c r="L64" i="8"/>
  <c r="M64" i="8"/>
  <c r="N64" i="8"/>
  <c r="O64" i="8"/>
  <c r="P64" i="8"/>
  <c r="L65" i="8"/>
  <c r="M65" i="8"/>
  <c r="N65" i="8"/>
  <c r="O65" i="8"/>
  <c r="P65" i="8"/>
  <c r="L66" i="8"/>
  <c r="M66" i="8"/>
  <c r="N66" i="8"/>
  <c r="O66" i="8"/>
  <c r="P66" i="8"/>
  <c r="L67" i="8"/>
  <c r="M67" i="8"/>
  <c r="N67" i="8"/>
  <c r="O67" i="8"/>
  <c r="P67" i="8"/>
  <c r="L68" i="8"/>
  <c r="M68" i="8"/>
  <c r="N68" i="8"/>
  <c r="O68" i="8"/>
  <c r="P68" i="8"/>
  <c r="L69" i="8"/>
  <c r="M69" i="8"/>
  <c r="N69" i="8"/>
  <c r="O69" i="8"/>
  <c r="P69" i="8"/>
  <c r="L70" i="8"/>
  <c r="M70" i="8"/>
  <c r="N70" i="8"/>
  <c r="O70" i="8"/>
  <c r="P70" i="8"/>
  <c r="L71" i="8"/>
  <c r="M71" i="8"/>
  <c r="N71" i="8"/>
  <c r="O71" i="8"/>
  <c r="P71" i="8"/>
  <c r="L72" i="8"/>
  <c r="M72" i="8"/>
  <c r="N72" i="8"/>
  <c r="O72" i="8"/>
  <c r="P72" i="8"/>
  <c r="L73" i="8"/>
  <c r="M73" i="8"/>
  <c r="N73" i="8"/>
  <c r="O73" i="8"/>
  <c r="P73" i="8"/>
  <c r="L74" i="8"/>
  <c r="M74" i="8"/>
  <c r="N74" i="8"/>
  <c r="O74" i="8"/>
  <c r="P74" i="8"/>
  <c r="L75" i="8"/>
  <c r="M75" i="8"/>
  <c r="N75" i="8"/>
  <c r="O75" i="8"/>
  <c r="P75" i="8"/>
  <c r="L76" i="8"/>
  <c r="M76" i="8"/>
  <c r="N76" i="8"/>
  <c r="O76" i="8"/>
  <c r="P76" i="8"/>
  <c r="L77" i="8"/>
  <c r="M77" i="8"/>
  <c r="N77" i="8"/>
  <c r="O77" i="8"/>
  <c r="P77" i="8"/>
  <c r="L78" i="8"/>
  <c r="M78" i="8"/>
  <c r="N78" i="8"/>
  <c r="O78" i="8"/>
  <c r="P78" i="8"/>
  <c r="L79" i="8"/>
  <c r="M79" i="8"/>
  <c r="N79" i="8"/>
  <c r="O79" i="8"/>
  <c r="P79" i="8"/>
  <c r="L80" i="8"/>
  <c r="M80" i="8"/>
  <c r="N80" i="8"/>
  <c r="O80" i="8"/>
  <c r="P80" i="8"/>
  <c r="L81" i="8"/>
  <c r="M81" i="8"/>
  <c r="N81" i="8"/>
  <c r="O81" i="8"/>
  <c r="P81" i="8"/>
  <c r="L82" i="8"/>
  <c r="M82" i="8"/>
  <c r="N82" i="8"/>
  <c r="O82" i="8"/>
  <c r="P82" i="8"/>
  <c r="L83" i="8"/>
  <c r="M83" i="8"/>
  <c r="N83" i="8"/>
  <c r="O83" i="8"/>
  <c r="P83" i="8"/>
  <c r="L84" i="8"/>
  <c r="M84" i="8"/>
  <c r="N84" i="8"/>
  <c r="O84" i="8"/>
  <c r="P84" i="8"/>
  <c r="L85" i="8"/>
  <c r="M85" i="8"/>
  <c r="N85" i="8"/>
  <c r="O85" i="8"/>
  <c r="P85" i="8"/>
  <c r="L86" i="8"/>
  <c r="M86" i="8"/>
  <c r="N86" i="8"/>
  <c r="O86" i="8"/>
  <c r="P86" i="8"/>
  <c r="L87" i="8"/>
  <c r="M87" i="8"/>
  <c r="N87" i="8"/>
  <c r="O87" i="8"/>
  <c r="P87" i="8"/>
  <c r="L88" i="8"/>
  <c r="M88" i="8"/>
  <c r="N88" i="8"/>
  <c r="O88" i="8"/>
  <c r="P88" i="8"/>
  <c r="L89" i="8"/>
  <c r="M89" i="8"/>
  <c r="N89" i="8"/>
  <c r="O89" i="8"/>
  <c r="P89" i="8"/>
  <c r="L90" i="8"/>
  <c r="M90" i="8"/>
  <c r="N90" i="8"/>
  <c r="O90" i="8"/>
  <c r="P90" i="8"/>
  <c r="L91" i="8"/>
  <c r="M91" i="8"/>
  <c r="N91" i="8"/>
  <c r="O91" i="8"/>
  <c r="P91" i="8"/>
  <c r="L92" i="8"/>
  <c r="M92" i="8"/>
  <c r="N92" i="8"/>
  <c r="O92" i="8"/>
  <c r="P92" i="8"/>
  <c r="L93" i="8"/>
  <c r="M93" i="8"/>
  <c r="N93" i="8"/>
  <c r="O93" i="8"/>
  <c r="P93" i="8"/>
  <c r="L94" i="8"/>
  <c r="M94" i="8"/>
  <c r="N94" i="8"/>
  <c r="O94" i="8"/>
  <c r="P94" i="8"/>
  <c r="L95" i="8"/>
  <c r="M95" i="8"/>
  <c r="N95" i="8"/>
  <c r="O95" i="8"/>
  <c r="P95" i="8"/>
  <c r="L96" i="8"/>
  <c r="M96" i="8"/>
  <c r="N96" i="8"/>
  <c r="O96" i="8"/>
  <c r="P96" i="8"/>
  <c r="L97" i="8"/>
  <c r="M97" i="8"/>
  <c r="N97" i="8"/>
  <c r="O97" i="8"/>
  <c r="P97" i="8"/>
  <c r="L98" i="8"/>
  <c r="M98" i="8"/>
  <c r="N98" i="8"/>
  <c r="O98" i="8"/>
  <c r="P98" i="8"/>
  <c r="L99" i="8"/>
  <c r="M99" i="8"/>
  <c r="N99" i="8"/>
  <c r="O99" i="8"/>
  <c r="P99" i="8"/>
  <c r="L100" i="8"/>
  <c r="M100" i="8"/>
  <c r="N100" i="8"/>
  <c r="O100" i="8"/>
  <c r="P100" i="8"/>
  <c r="L101" i="8"/>
  <c r="M101" i="8"/>
  <c r="N101" i="8"/>
  <c r="O101" i="8"/>
  <c r="P101" i="8"/>
  <c r="L102" i="8"/>
  <c r="M102" i="8"/>
  <c r="N102" i="8"/>
  <c r="O102" i="8"/>
  <c r="P102" i="8"/>
  <c r="L103" i="8"/>
  <c r="M103" i="8"/>
  <c r="N103" i="8"/>
  <c r="O103" i="8"/>
  <c r="P103" i="8"/>
  <c r="L104" i="8"/>
  <c r="M104" i="8"/>
  <c r="N104" i="8"/>
  <c r="O104" i="8"/>
  <c r="P104" i="8"/>
  <c r="L105" i="8"/>
  <c r="M105" i="8"/>
  <c r="N105" i="8"/>
  <c r="O105" i="8"/>
  <c r="P105" i="8"/>
  <c r="L106" i="8"/>
  <c r="M106" i="8"/>
  <c r="N106" i="8"/>
  <c r="O106" i="8"/>
  <c r="P106" i="8"/>
  <c r="L107" i="8"/>
  <c r="M107" i="8"/>
  <c r="N107" i="8"/>
  <c r="O107" i="8"/>
  <c r="P107" i="8"/>
  <c r="L108" i="8"/>
  <c r="M108" i="8"/>
  <c r="N108" i="8"/>
  <c r="O108" i="8"/>
  <c r="P108" i="8"/>
  <c r="L109" i="8"/>
  <c r="M109" i="8"/>
  <c r="N109" i="8"/>
  <c r="O109" i="8"/>
  <c r="P109" i="8"/>
  <c r="L110" i="8"/>
  <c r="M110" i="8"/>
  <c r="N110" i="8"/>
  <c r="O110" i="8"/>
  <c r="P110" i="8"/>
  <c r="L111" i="8"/>
  <c r="M111" i="8"/>
  <c r="N111" i="8"/>
  <c r="O111" i="8"/>
  <c r="P111" i="8"/>
  <c r="L112" i="8"/>
  <c r="M112" i="8"/>
  <c r="N112" i="8"/>
  <c r="O112" i="8"/>
  <c r="P112" i="8"/>
  <c r="L113" i="8"/>
  <c r="M113" i="8"/>
  <c r="N113" i="8"/>
  <c r="O113" i="8"/>
  <c r="P113" i="8"/>
  <c r="L114" i="8"/>
  <c r="M114" i="8"/>
  <c r="N114" i="8"/>
  <c r="O114" i="8"/>
  <c r="P114" i="8"/>
  <c r="L115" i="8"/>
  <c r="M115" i="8"/>
  <c r="N115" i="8"/>
  <c r="O115" i="8"/>
  <c r="P115" i="8"/>
  <c r="L116" i="8"/>
  <c r="M116" i="8"/>
  <c r="N116" i="8"/>
  <c r="O116" i="8"/>
  <c r="P116" i="8"/>
  <c r="L117" i="8"/>
  <c r="M117" i="8"/>
  <c r="N117" i="8"/>
  <c r="O117" i="8"/>
  <c r="P117" i="8"/>
  <c r="L118" i="8"/>
  <c r="M118" i="8"/>
  <c r="N118" i="8"/>
  <c r="O118" i="8"/>
  <c r="P118" i="8"/>
  <c r="L119" i="8"/>
  <c r="M119" i="8"/>
  <c r="N119" i="8"/>
  <c r="O119" i="8"/>
  <c r="P119" i="8"/>
  <c r="L120" i="8"/>
  <c r="M120" i="8"/>
  <c r="N120" i="8"/>
  <c r="O120" i="8"/>
  <c r="P120" i="8"/>
  <c r="L121" i="8"/>
  <c r="M121" i="8"/>
  <c r="N121" i="8"/>
  <c r="O121" i="8"/>
  <c r="P121" i="8"/>
  <c r="L122" i="8"/>
  <c r="M122" i="8"/>
  <c r="N122" i="8"/>
  <c r="O122" i="8"/>
  <c r="P122" i="8"/>
  <c r="L123" i="8"/>
  <c r="M123" i="8"/>
  <c r="N123" i="8"/>
  <c r="O123" i="8"/>
  <c r="P123" i="8"/>
  <c r="L124" i="8"/>
  <c r="M124" i="8"/>
  <c r="N124" i="8"/>
  <c r="O124" i="8"/>
  <c r="P124" i="8"/>
  <c r="L125" i="8"/>
  <c r="M125" i="8"/>
  <c r="N125" i="8"/>
  <c r="O125" i="8"/>
  <c r="P125" i="8"/>
  <c r="L126" i="8"/>
  <c r="M126" i="8"/>
  <c r="N126" i="8"/>
  <c r="O126" i="8"/>
  <c r="P126" i="8"/>
  <c r="L127" i="8"/>
  <c r="M127" i="8"/>
  <c r="N127" i="8"/>
  <c r="O127" i="8"/>
  <c r="P127" i="8"/>
  <c r="L128" i="8"/>
  <c r="M128" i="8"/>
  <c r="N128" i="8"/>
  <c r="O128" i="8"/>
  <c r="P128" i="8"/>
  <c r="L129" i="8"/>
  <c r="M129" i="8"/>
  <c r="N129" i="8"/>
  <c r="O129" i="8"/>
  <c r="P129" i="8"/>
  <c r="L130" i="8"/>
  <c r="M130" i="8"/>
  <c r="N130" i="8"/>
  <c r="O130" i="8"/>
  <c r="P130" i="8"/>
  <c r="L131" i="8"/>
  <c r="M131" i="8"/>
  <c r="N131" i="8"/>
  <c r="O131" i="8"/>
  <c r="P131" i="8"/>
  <c r="L132" i="8"/>
  <c r="M132" i="8"/>
  <c r="N132" i="8"/>
  <c r="O132" i="8"/>
  <c r="P132" i="8"/>
  <c r="L133" i="8"/>
  <c r="M133" i="8"/>
  <c r="N133" i="8"/>
  <c r="O133" i="8"/>
  <c r="P133" i="8"/>
  <c r="L134" i="8"/>
  <c r="M134" i="8"/>
  <c r="N134" i="8"/>
  <c r="O134" i="8"/>
  <c r="P134" i="8"/>
  <c r="L135" i="8"/>
  <c r="M135" i="8"/>
  <c r="N135" i="8"/>
  <c r="O135" i="8"/>
  <c r="P135" i="8"/>
  <c r="L136" i="8"/>
  <c r="M136" i="8"/>
  <c r="N136" i="8"/>
  <c r="O136" i="8"/>
  <c r="P136" i="8"/>
  <c r="L137" i="8"/>
  <c r="M137" i="8"/>
  <c r="N137" i="8"/>
  <c r="O137" i="8"/>
  <c r="P137" i="8"/>
  <c r="L138" i="8"/>
  <c r="M138" i="8"/>
  <c r="N138" i="8"/>
  <c r="O138" i="8"/>
  <c r="P138" i="8"/>
  <c r="L139" i="8"/>
  <c r="M139" i="8"/>
  <c r="N139" i="8"/>
  <c r="O139" i="8"/>
  <c r="P139" i="8"/>
  <c r="L140" i="8"/>
  <c r="M140" i="8"/>
  <c r="N140" i="8"/>
  <c r="O140" i="8"/>
  <c r="P140" i="8"/>
  <c r="L141" i="8"/>
  <c r="M141" i="8"/>
  <c r="N141" i="8"/>
  <c r="O141" i="8"/>
  <c r="P141" i="8"/>
  <c r="L142" i="8"/>
  <c r="M142" i="8"/>
  <c r="N142" i="8"/>
  <c r="O142" i="8"/>
  <c r="P142" i="8"/>
  <c r="L143" i="8"/>
  <c r="M143" i="8"/>
  <c r="N143" i="8"/>
  <c r="O143" i="8"/>
  <c r="P143" i="8"/>
  <c r="L144" i="8"/>
  <c r="M144" i="8"/>
  <c r="N144" i="8"/>
  <c r="O144" i="8"/>
  <c r="P144" i="8"/>
  <c r="L145" i="8"/>
  <c r="M145" i="8"/>
  <c r="N145" i="8"/>
  <c r="O145" i="8"/>
  <c r="P145" i="8"/>
  <c r="L146" i="8"/>
  <c r="M146" i="8"/>
  <c r="N146" i="8"/>
  <c r="O146" i="8"/>
  <c r="P146" i="8"/>
  <c r="L147" i="8"/>
  <c r="M147" i="8"/>
  <c r="N147" i="8"/>
  <c r="O147" i="8"/>
  <c r="P147" i="8"/>
  <c r="L148" i="8"/>
  <c r="M148" i="8"/>
  <c r="N148" i="8"/>
  <c r="O148" i="8"/>
  <c r="P148" i="8"/>
  <c r="L149" i="8"/>
  <c r="M149" i="8"/>
  <c r="N149" i="8"/>
  <c r="O149" i="8"/>
  <c r="P149" i="8"/>
  <c r="L150" i="8"/>
  <c r="M150" i="8"/>
  <c r="N150" i="8"/>
  <c r="O150" i="8"/>
  <c r="P150" i="8"/>
  <c r="L151" i="8"/>
  <c r="M151" i="8"/>
  <c r="N151" i="8"/>
  <c r="O151" i="8"/>
  <c r="P151" i="8"/>
  <c r="L152" i="8"/>
  <c r="M152" i="8"/>
  <c r="N152" i="8"/>
  <c r="O152" i="8"/>
  <c r="P152" i="8"/>
  <c r="L153" i="8"/>
  <c r="M153" i="8"/>
  <c r="N153" i="8"/>
  <c r="O153" i="8"/>
  <c r="P153" i="8"/>
  <c r="L154" i="8"/>
  <c r="M154" i="8"/>
  <c r="N154" i="8"/>
  <c r="O154" i="8"/>
  <c r="P154" i="8"/>
  <c r="L155" i="8"/>
  <c r="M155" i="8"/>
  <c r="N155" i="8"/>
  <c r="O155" i="8"/>
  <c r="P155" i="8"/>
  <c r="L156" i="8"/>
  <c r="M156" i="8"/>
  <c r="N156" i="8"/>
  <c r="O156" i="8"/>
  <c r="P156" i="8"/>
  <c r="L157" i="8"/>
  <c r="M157" i="8"/>
  <c r="N157" i="8"/>
  <c r="O157" i="8"/>
  <c r="P157" i="8"/>
  <c r="L158" i="8"/>
  <c r="M158" i="8"/>
  <c r="N158" i="8"/>
  <c r="O158" i="8"/>
  <c r="P158" i="8"/>
  <c r="L159" i="8"/>
  <c r="M159" i="8"/>
  <c r="N159" i="8"/>
  <c r="O159" i="8"/>
  <c r="P159" i="8"/>
  <c r="L160" i="8"/>
  <c r="M160" i="8"/>
  <c r="N160" i="8"/>
  <c r="O160" i="8"/>
  <c r="P160" i="8"/>
  <c r="L161" i="8"/>
  <c r="M161" i="8"/>
  <c r="N161" i="8"/>
  <c r="O161" i="8"/>
  <c r="P161" i="8"/>
  <c r="L162" i="8"/>
  <c r="M162" i="8"/>
  <c r="N162" i="8"/>
  <c r="O162" i="8"/>
  <c r="P162" i="8"/>
  <c r="L163" i="8"/>
  <c r="M163" i="8"/>
  <c r="N163" i="8"/>
  <c r="O163" i="8"/>
  <c r="P163" i="8"/>
  <c r="L164" i="8"/>
  <c r="M164" i="8"/>
  <c r="N164" i="8"/>
  <c r="O164" i="8"/>
  <c r="P164" i="8"/>
  <c r="L165" i="8"/>
  <c r="M165" i="8"/>
  <c r="N165" i="8"/>
  <c r="O165" i="8"/>
  <c r="P165" i="8"/>
  <c r="L166" i="8"/>
  <c r="M166" i="8"/>
  <c r="N166" i="8"/>
  <c r="O166" i="8"/>
  <c r="P166" i="8"/>
  <c r="L167" i="8"/>
  <c r="M167" i="8"/>
  <c r="N167" i="8"/>
  <c r="O167" i="8"/>
  <c r="P167" i="8"/>
  <c r="L168" i="8"/>
  <c r="M168" i="8"/>
  <c r="N168" i="8"/>
  <c r="O168" i="8"/>
  <c r="P168" i="8"/>
  <c r="L169" i="8"/>
  <c r="M169" i="8"/>
  <c r="N169" i="8"/>
  <c r="O169" i="8"/>
  <c r="P169" i="8"/>
  <c r="L170" i="8"/>
  <c r="M170" i="8"/>
  <c r="N170" i="8"/>
  <c r="O170" i="8"/>
  <c r="P170" i="8"/>
  <c r="L171" i="8"/>
  <c r="M171" i="8"/>
  <c r="N171" i="8"/>
  <c r="O171" i="8"/>
  <c r="P171" i="8"/>
  <c r="L172" i="8"/>
  <c r="M172" i="8"/>
  <c r="N172" i="8"/>
  <c r="O172" i="8"/>
  <c r="P172" i="8"/>
  <c r="L173" i="8"/>
  <c r="M173" i="8"/>
  <c r="N173" i="8"/>
  <c r="O173" i="8"/>
  <c r="P173" i="8"/>
  <c r="L174" i="8"/>
  <c r="M174" i="8"/>
  <c r="N174" i="8"/>
  <c r="O174" i="8"/>
  <c r="P174" i="8"/>
  <c r="L175" i="8"/>
  <c r="M175" i="8"/>
  <c r="N175" i="8"/>
  <c r="O175" i="8"/>
  <c r="P175" i="8"/>
  <c r="L176" i="8"/>
  <c r="M176" i="8"/>
  <c r="N176" i="8"/>
  <c r="O176" i="8"/>
  <c r="P176" i="8"/>
  <c r="L177" i="8"/>
  <c r="M177" i="8"/>
  <c r="N177" i="8"/>
  <c r="O177" i="8"/>
  <c r="P177" i="8"/>
  <c r="L178" i="8"/>
  <c r="M178" i="8"/>
  <c r="N178" i="8"/>
  <c r="O178" i="8"/>
  <c r="P178" i="8"/>
  <c r="L179" i="8"/>
  <c r="M179" i="8"/>
  <c r="N179" i="8"/>
  <c r="O179" i="8"/>
  <c r="P179" i="8"/>
  <c r="L180" i="8"/>
  <c r="M180" i="8"/>
  <c r="N180" i="8"/>
  <c r="O180" i="8"/>
  <c r="P180" i="8"/>
  <c r="L181" i="8"/>
  <c r="M181" i="8"/>
  <c r="N181" i="8"/>
  <c r="O181" i="8"/>
  <c r="P181" i="8"/>
  <c r="L182" i="8"/>
  <c r="M182" i="8"/>
  <c r="N182" i="8"/>
  <c r="O182" i="8"/>
  <c r="P182" i="8"/>
  <c r="L183" i="8"/>
  <c r="M183" i="8"/>
  <c r="N183" i="8"/>
  <c r="O183" i="8"/>
  <c r="P183" i="8"/>
  <c r="L184" i="8"/>
  <c r="M184" i="8"/>
  <c r="N184" i="8"/>
  <c r="O184" i="8"/>
  <c r="P184" i="8"/>
  <c r="L185" i="8"/>
  <c r="M185" i="8"/>
  <c r="N185" i="8"/>
  <c r="O185" i="8"/>
  <c r="P185" i="8"/>
  <c r="L186" i="8"/>
  <c r="M186" i="8"/>
  <c r="N186" i="8"/>
  <c r="O186" i="8"/>
  <c r="P186" i="8"/>
  <c r="L187" i="8"/>
  <c r="M187" i="8"/>
  <c r="N187" i="8"/>
  <c r="O187" i="8"/>
  <c r="P187" i="8"/>
  <c r="L188" i="8"/>
  <c r="M188" i="8"/>
  <c r="N188" i="8"/>
  <c r="O188" i="8"/>
  <c r="P188" i="8"/>
  <c r="L189" i="8"/>
  <c r="M189" i="8"/>
  <c r="N189" i="8"/>
  <c r="O189" i="8"/>
  <c r="P189" i="8"/>
  <c r="L190" i="8"/>
  <c r="M190" i="8"/>
  <c r="N190" i="8"/>
  <c r="O190" i="8"/>
  <c r="P190" i="8"/>
  <c r="L191" i="8"/>
  <c r="M191" i="8"/>
  <c r="N191" i="8"/>
  <c r="O191" i="8"/>
  <c r="P191" i="8"/>
  <c r="L192" i="8"/>
  <c r="M192" i="8"/>
  <c r="N192" i="8"/>
  <c r="O192" i="8"/>
  <c r="P192" i="8"/>
  <c r="L193" i="8"/>
  <c r="M193" i="8"/>
  <c r="N193" i="8"/>
  <c r="O193" i="8"/>
  <c r="P193" i="8"/>
  <c r="L194" i="8"/>
  <c r="M194" i="8"/>
  <c r="N194" i="8"/>
  <c r="O194" i="8"/>
  <c r="P194" i="8"/>
  <c r="L195" i="8"/>
  <c r="M195" i="8"/>
  <c r="N195" i="8"/>
  <c r="O195" i="8"/>
  <c r="P195" i="8"/>
  <c r="L196" i="8"/>
  <c r="M196" i="8"/>
  <c r="N196" i="8"/>
  <c r="O196" i="8"/>
  <c r="P196" i="8"/>
  <c r="L197" i="8"/>
  <c r="M197" i="8"/>
  <c r="N197" i="8"/>
  <c r="O197" i="8"/>
  <c r="P197" i="8"/>
  <c r="L198" i="8"/>
  <c r="M198" i="8"/>
  <c r="N198" i="8"/>
  <c r="O198" i="8"/>
  <c r="P198" i="8"/>
  <c r="L199" i="8"/>
  <c r="M199" i="8"/>
  <c r="N199" i="8"/>
  <c r="O199" i="8"/>
  <c r="P199" i="8"/>
  <c r="L200" i="8"/>
  <c r="M200" i="8"/>
  <c r="N200" i="8"/>
  <c r="O200" i="8"/>
  <c r="P200" i="8"/>
  <c r="L201" i="8"/>
  <c r="M201" i="8"/>
  <c r="N201" i="8"/>
  <c r="O201" i="8"/>
  <c r="P201" i="8"/>
  <c r="L202" i="8"/>
  <c r="M202" i="8"/>
  <c r="N202" i="8"/>
  <c r="O202" i="8"/>
  <c r="P202" i="8"/>
  <c r="L203" i="8"/>
  <c r="M203" i="8"/>
  <c r="N203" i="8"/>
  <c r="O203" i="8"/>
  <c r="P203" i="8"/>
  <c r="L204" i="8"/>
  <c r="M204" i="8"/>
  <c r="N204" i="8"/>
  <c r="O204" i="8"/>
  <c r="P204" i="8"/>
  <c r="L205" i="8"/>
  <c r="M205" i="8"/>
  <c r="N205" i="8"/>
  <c r="O205" i="8"/>
  <c r="P205" i="8"/>
  <c r="L206" i="8"/>
  <c r="M206" i="8"/>
  <c r="N206" i="8"/>
  <c r="O206" i="8"/>
  <c r="P206" i="8"/>
  <c r="L207" i="8"/>
  <c r="M207" i="8"/>
  <c r="N207" i="8"/>
  <c r="O207" i="8"/>
  <c r="P207" i="8"/>
  <c r="L208" i="8"/>
  <c r="M208" i="8"/>
  <c r="N208" i="8"/>
  <c r="O208" i="8"/>
  <c r="P208" i="8"/>
  <c r="L209" i="8"/>
  <c r="M209" i="8"/>
  <c r="N209" i="8"/>
  <c r="O209" i="8"/>
  <c r="P209" i="8"/>
  <c r="L210" i="8"/>
  <c r="M210" i="8"/>
  <c r="N210" i="8"/>
  <c r="O210" i="8"/>
  <c r="P210" i="8"/>
  <c r="L211" i="8"/>
  <c r="M211" i="8"/>
  <c r="N211" i="8"/>
  <c r="O211" i="8"/>
  <c r="P211" i="8"/>
  <c r="L212" i="8"/>
  <c r="M212" i="8"/>
  <c r="N212" i="8"/>
  <c r="O212" i="8"/>
  <c r="P212" i="8"/>
  <c r="L213" i="8"/>
  <c r="M213" i="8"/>
  <c r="N213" i="8"/>
  <c r="O213" i="8"/>
  <c r="P213" i="8"/>
  <c r="L214" i="8"/>
  <c r="M214" i="8"/>
  <c r="N214" i="8"/>
  <c r="O214" i="8"/>
  <c r="P214" i="8"/>
  <c r="L215" i="8"/>
  <c r="M215" i="8"/>
  <c r="N215" i="8"/>
  <c r="O215" i="8"/>
  <c r="P215" i="8"/>
  <c r="L216" i="8"/>
  <c r="M216" i="8"/>
  <c r="N216" i="8"/>
  <c r="O216" i="8"/>
  <c r="P216" i="8"/>
  <c r="L217" i="8"/>
  <c r="M217" i="8"/>
  <c r="N217" i="8"/>
  <c r="O217" i="8"/>
  <c r="P217" i="8"/>
  <c r="L218" i="8"/>
  <c r="M218" i="8"/>
  <c r="N218" i="8"/>
  <c r="O218" i="8"/>
  <c r="P218" i="8"/>
  <c r="L219" i="8"/>
  <c r="M219" i="8"/>
  <c r="N219" i="8"/>
  <c r="O219" i="8"/>
  <c r="P219" i="8"/>
  <c r="L220" i="8"/>
  <c r="M220" i="8"/>
  <c r="N220" i="8"/>
  <c r="O220" i="8"/>
  <c r="P220" i="8"/>
  <c r="L221" i="8"/>
  <c r="M221" i="8"/>
  <c r="N221" i="8"/>
  <c r="O221" i="8"/>
  <c r="P221" i="8"/>
  <c r="L222" i="8"/>
  <c r="M222" i="8"/>
  <c r="N222" i="8"/>
  <c r="O222" i="8"/>
  <c r="P222" i="8"/>
  <c r="L223" i="8"/>
  <c r="M223" i="8"/>
  <c r="N223" i="8"/>
  <c r="O223" i="8"/>
  <c r="P223" i="8"/>
  <c r="L224" i="8"/>
  <c r="M224" i="8"/>
  <c r="N224" i="8"/>
  <c r="O224" i="8"/>
  <c r="P224" i="8"/>
  <c r="L225" i="8"/>
  <c r="M225" i="8"/>
  <c r="N225" i="8"/>
  <c r="O225" i="8"/>
  <c r="P225" i="8"/>
  <c r="L226" i="8"/>
  <c r="M226" i="8"/>
  <c r="N226" i="8"/>
  <c r="O226" i="8"/>
  <c r="P226" i="8"/>
  <c r="L227" i="8"/>
  <c r="M227" i="8"/>
  <c r="N227" i="8"/>
  <c r="O227" i="8"/>
  <c r="P227" i="8"/>
  <c r="L228" i="8"/>
  <c r="M228" i="8"/>
  <c r="N228" i="8"/>
  <c r="O228" i="8"/>
  <c r="P228" i="8"/>
  <c r="L229" i="8"/>
  <c r="M229" i="8"/>
  <c r="N229" i="8"/>
  <c r="O229" i="8"/>
  <c r="P229" i="8"/>
  <c r="L230" i="8"/>
  <c r="M230" i="8"/>
  <c r="N230" i="8"/>
  <c r="O230" i="8"/>
  <c r="P230" i="8"/>
  <c r="L231" i="8"/>
  <c r="M231" i="8"/>
  <c r="N231" i="8"/>
  <c r="O231" i="8"/>
  <c r="P231" i="8"/>
  <c r="L232" i="8"/>
  <c r="M232" i="8"/>
  <c r="N232" i="8"/>
  <c r="O232" i="8"/>
  <c r="P232" i="8"/>
  <c r="L233" i="8"/>
  <c r="M233" i="8"/>
  <c r="N233" i="8"/>
  <c r="O233" i="8"/>
  <c r="P233" i="8"/>
  <c r="L234" i="8"/>
  <c r="M234" i="8"/>
  <c r="N234" i="8"/>
  <c r="O234" i="8"/>
  <c r="P234" i="8"/>
  <c r="L235" i="8"/>
  <c r="M235" i="8"/>
  <c r="N235" i="8"/>
  <c r="O235" i="8"/>
  <c r="P235" i="8"/>
  <c r="L236" i="8"/>
  <c r="M236" i="8"/>
  <c r="N236" i="8"/>
  <c r="O236" i="8"/>
  <c r="P236" i="8"/>
  <c r="L237" i="8"/>
  <c r="M237" i="8"/>
  <c r="N237" i="8"/>
  <c r="O237" i="8"/>
  <c r="P237" i="8"/>
  <c r="L238" i="8"/>
  <c r="M238" i="8"/>
  <c r="N238" i="8"/>
  <c r="O238" i="8"/>
  <c r="P238" i="8"/>
  <c r="L239" i="8"/>
  <c r="M239" i="8"/>
  <c r="N239" i="8"/>
  <c r="O239" i="8"/>
  <c r="P239" i="8"/>
  <c r="L240" i="8"/>
  <c r="M240" i="8"/>
  <c r="N240" i="8"/>
  <c r="O240" i="8"/>
  <c r="P240" i="8"/>
  <c r="L241" i="8"/>
  <c r="M241" i="8"/>
  <c r="N241" i="8"/>
  <c r="O241" i="8"/>
  <c r="P241" i="8"/>
  <c r="L242" i="8"/>
  <c r="M242" i="8"/>
  <c r="N242" i="8"/>
  <c r="O242" i="8"/>
  <c r="P242" i="8"/>
  <c r="L243" i="8"/>
  <c r="M243" i="8"/>
  <c r="N243" i="8"/>
  <c r="O243" i="8"/>
  <c r="P243" i="8"/>
  <c r="L244" i="8"/>
  <c r="M244" i="8"/>
  <c r="N244" i="8"/>
  <c r="O244" i="8"/>
  <c r="P244" i="8"/>
  <c r="L245" i="8"/>
  <c r="M245" i="8"/>
  <c r="N245" i="8"/>
  <c r="O245" i="8"/>
  <c r="P245" i="8"/>
  <c r="L246" i="8"/>
  <c r="M246" i="8"/>
  <c r="N246" i="8"/>
  <c r="O246" i="8"/>
  <c r="P246" i="8"/>
  <c r="L247" i="8"/>
  <c r="M247" i="8"/>
  <c r="N247" i="8"/>
  <c r="O247" i="8"/>
  <c r="P247" i="8"/>
  <c r="L248" i="8"/>
  <c r="M248" i="8"/>
  <c r="N248" i="8"/>
  <c r="O248" i="8"/>
  <c r="P248" i="8"/>
  <c r="L249" i="8"/>
  <c r="M249" i="8"/>
  <c r="N249" i="8"/>
  <c r="O249" i="8"/>
  <c r="P249" i="8"/>
  <c r="L250" i="8"/>
  <c r="M250" i="8"/>
  <c r="N250" i="8"/>
  <c r="O250" i="8"/>
  <c r="P250" i="8"/>
  <c r="L251" i="8"/>
  <c r="M251" i="8"/>
  <c r="N251" i="8"/>
  <c r="O251" i="8"/>
  <c r="P251" i="8"/>
  <c r="L252" i="8"/>
  <c r="M252" i="8"/>
  <c r="N252" i="8"/>
  <c r="O252" i="8"/>
  <c r="P252" i="8"/>
  <c r="L253" i="8"/>
  <c r="M253" i="8"/>
  <c r="N253" i="8"/>
  <c r="O253" i="8"/>
  <c r="P253" i="8"/>
  <c r="L254" i="8"/>
  <c r="M254" i="8"/>
  <c r="N254" i="8"/>
  <c r="O254" i="8"/>
  <c r="P254" i="8"/>
  <c r="L255" i="8"/>
  <c r="M255" i="8"/>
  <c r="N255" i="8"/>
  <c r="O255" i="8"/>
  <c r="P255" i="8"/>
  <c r="L256" i="8"/>
  <c r="M256" i="8"/>
  <c r="N256" i="8"/>
  <c r="O256" i="8"/>
  <c r="P256" i="8"/>
  <c r="L257" i="8"/>
  <c r="M257" i="8"/>
  <c r="N257" i="8"/>
  <c r="O257" i="8"/>
  <c r="P257" i="8"/>
  <c r="L258" i="8"/>
  <c r="M258" i="8"/>
  <c r="N258" i="8"/>
  <c r="O258" i="8"/>
  <c r="P258" i="8"/>
  <c r="L259" i="8"/>
  <c r="M259" i="8"/>
  <c r="N259" i="8"/>
  <c r="O259" i="8"/>
  <c r="P259" i="8"/>
  <c r="L260" i="8"/>
  <c r="M260" i="8"/>
  <c r="N260" i="8"/>
  <c r="O260" i="8"/>
  <c r="P260" i="8"/>
  <c r="L261" i="8"/>
  <c r="M261" i="8"/>
  <c r="N261" i="8"/>
  <c r="O261" i="8"/>
  <c r="P261" i="8"/>
  <c r="L262" i="8"/>
  <c r="M262" i="8"/>
  <c r="N262" i="8"/>
  <c r="O262" i="8"/>
  <c r="P262" i="8"/>
  <c r="L263" i="8"/>
  <c r="M263" i="8"/>
  <c r="N263" i="8"/>
  <c r="O263" i="8"/>
  <c r="P263" i="8"/>
  <c r="L264" i="8"/>
  <c r="M264" i="8"/>
  <c r="N264" i="8"/>
  <c r="O264" i="8"/>
  <c r="P264" i="8"/>
  <c r="L265" i="8"/>
  <c r="M265" i="8"/>
  <c r="N265" i="8"/>
  <c r="O265" i="8"/>
  <c r="P265" i="8"/>
  <c r="L266" i="8"/>
  <c r="M266" i="8"/>
  <c r="N266" i="8"/>
  <c r="O266" i="8"/>
  <c r="P266" i="8"/>
  <c r="L267" i="8"/>
  <c r="M267" i="8"/>
  <c r="N267" i="8"/>
  <c r="O267" i="8"/>
  <c r="P267" i="8"/>
  <c r="L268" i="8"/>
  <c r="M268" i="8"/>
  <c r="N268" i="8"/>
  <c r="O268" i="8"/>
  <c r="P268" i="8"/>
  <c r="L269" i="8"/>
  <c r="M269" i="8"/>
  <c r="N269" i="8"/>
  <c r="O269" i="8"/>
  <c r="P269" i="8"/>
  <c r="L270" i="8"/>
  <c r="M270" i="8"/>
  <c r="N270" i="8"/>
  <c r="O270" i="8"/>
  <c r="P270" i="8"/>
  <c r="L271" i="8"/>
  <c r="M271" i="8"/>
  <c r="N271" i="8"/>
  <c r="O271" i="8"/>
  <c r="P271" i="8"/>
  <c r="L272" i="8"/>
  <c r="M272" i="8"/>
  <c r="N272" i="8"/>
  <c r="O272" i="8"/>
  <c r="P272" i="8"/>
  <c r="L273" i="8"/>
  <c r="M273" i="8"/>
  <c r="N273" i="8"/>
  <c r="O273" i="8"/>
  <c r="P273" i="8"/>
  <c r="L274" i="8"/>
  <c r="M274" i="8"/>
  <c r="N274" i="8"/>
  <c r="O274" i="8"/>
  <c r="P274" i="8"/>
  <c r="L275" i="8"/>
  <c r="M275" i="8"/>
  <c r="N275" i="8"/>
  <c r="O275" i="8"/>
  <c r="P275" i="8"/>
  <c r="L276" i="8"/>
  <c r="M276" i="8"/>
  <c r="N276" i="8"/>
  <c r="O276" i="8"/>
  <c r="P276" i="8"/>
  <c r="L277" i="8"/>
  <c r="M277" i="8"/>
  <c r="N277" i="8"/>
  <c r="O277" i="8"/>
  <c r="P277" i="8"/>
  <c r="L278" i="8"/>
  <c r="M278" i="8"/>
  <c r="N278" i="8"/>
  <c r="O278" i="8"/>
  <c r="P278" i="8"/>
  <c r="L279" i="8"/>
  <c r="M279" i="8"/>
  <c r="N279" i="8"/>
  <c r="O279" i="8"/>
  <c r="P279" i="8"/>
  <c r="L280" i="8"/>
  <c r="M280" i="8"/>
  <c r="N280" i="8"/>
  <c r="O280" i="8"/>
  <c r="P280" i="8"/>
  <c r="L281" i="8"/>
  <c r="M281" i="8"/>
  <c r="N281" i="8"/>
  <c r="O281" i="8"/>
  <c r="P281" i="8"/>
  <c r="L282" i="8"/>
  <c r="M282" i="8"/>
  <c r="N282" i="8"/>
  <c r="O282" i="8"/>
  <c r="P282" i="8"/>
  <c r="L283" i="8"/>
  <c r="M283" i="8"/>
  <c r="N283" i="8"/>
  <c r="O283" i="8"/>
  <c r="P283" i="8"/>
  <c r="L284" i="8"/>
  <c r="M284" i="8"/>
  <c r="N284" i="8"/>
  <c r="O284" i="8"/>
  <c r="P284" i="8"/>
  <c r="L285" i="8"/>
  <c r="M285" i="8"/>
  <c r="N285" i="8"/>
  <c r="O285" i="8"/>
  <c r="P285" i="8"/>
  <c r="L286" i="8"/>
  <c r="M286" i="8"/>
  <c r="N286" i="8"/>
  <c r="O286" i="8"/>
  <c r="P286" i="8"/>
  <c r="L287" i="8"/>
  <c r="M287" i="8"/>
  <c r="N287" i="8"/>
  <c r="O287" i="8"/>
  <c r="P287" i="8"/>
  <c r="L288" i="8"/>
  <c r="M288" i="8"/>
  <c r="N288" i="8"/>
  <c r="O288" i="8"/>
  <c r="P288" i="8"/>
  <c r="L289" i="8"/>
  <c r="M289" i="8"/>
  <c r="N289" i="8"/>
  <c r="O289" i="8"/>
  <c r="P289" i="8"/>
  <c r="L290" i="8"/>
  <c r="M290" i="8"/>
  <c r="N290" i="8"/>
  <c r="O290" i="8"/>
  <c r="P290" i="8"/>
  <c r="L291" i="8"/>
  <c r="M291" i="8"/>
  <c r="N291" i="8"/>
  <c r="O291" i="8"/>
  <c r="P291" i="8"/>
  <c r="L292" i="8"/>
  <c r="M292" i="8"/>
  <c r="N292" i="8"/>
  <c r="O292" i="8"/>
  <c r="P292" i="8"/>
  <c r="L293" i="8"/>
  <c r="M293" i="8"/>
  <c r="N293" i="8"/>
  <c r="O293" i="8"/>
  <c r="P293" i="8"/>
  <c r="L294" i="8"/>
  <c r="M294" i="8"/>
  <c r="N294" i="8"/>
  <c r="O294" i="8"/>
  <c r="P294" i="8"/>
  <c r="L295" i="8"/>
  <c r="M295" i="8"/>
  <c r="N295" i="8"/>
  <c r="O295" i="8"/>
  <c r="P295" i="8"/>
  <c r="L296" i="8"/>
  <c r="M296" i="8"/>
  <c r="N296" i="8"/>
  <c r="O296" i="8"/>
  <c r="P296" i="8"/>
  <c r="L297" i="8"/>
  <c r="M297" i="8"/>
  <c r="N297" i="8"/>
  <c r="O297" i="8"/>
  <c r="P297" i="8"/>
  <c r="L298" i="8"/>
  <c r="M298" i="8"/>
  <c r="N298" i="8"/>
  <c r="O298" i="8"/>
  <c r="P298" i="8"/>
  <c r="L299" i="8"/>
  <c r="M299" i="8"/>
  <c r="N299" i="8"/>
  <c r="O299" i="8"/>
  <c r="P299" i="8"/>
  <c r="L300" i="8"/>
  <c r="M300" i="8"/>
  <c r="N300" i="8"/>
  <c r="O300" i="8"/>
  <c r="P300" i="8"/>
  <c r="L301" i="8"/>
  <c r="M301" i="8"/>
  <c r="N301" i="8"/>
  <c r="O301" i="8"/>
  <c r="P301" i="8"/>
  <c r="L302" i="8"/>
  <c r="M302" i="8"/>
  <c r="N302" i="8"/>
  <c r="O302" i="8"/>
  <c r="P302" i="8"/>
  <c r="L303" i="8"/>
  <c r="M303" i="8"/>
  <c r="N303" i="8"/>
  <c r="O303" i="8"/>
  <c r="P303" i="8"/>
  <c r="L304" i="8"/>
  <c r="M304" i="8"/>
  <c r="N304" i="8"/>
  <c r="O304" i="8"/>
  <c r="P304" i="8"/>
  <c r="L305" i="8"/>
  <c r="M305" i="8"/>
  <c r="N305" i="8"/>
  <c r="O305" i="8"/>
  <c r="P305" i="8"/>
  <c r="L306" i="8"/>
  <c r="M306" i="8"/>
  <c r="N306" i="8"/>
  <c r="O306" i="8"/>
  <c r="P306" i="8"/>
  <c r="L307" i="8"/>
  <c r="M307" i="8"/>
  <c r="N307" i="8"/>
  <c r="O307" i="8"/>
  <c r="P307" i="8"/>
  <c r="L308" i="8"/>
  <c r="M308" i="8"/>
  <c r="N308" i="8"/>
  <c r="O308" i="8"/>
  <c r="P308" i="8"/>
  <c r="L309" i="8"/>
  <c r="M309" i="8"/>
  <c r="N309" i="8"/>
  <c r="O309" i="8"/>
  <c r="P309" i="8"/>
  <c r="L310" i="8"/>
  <c r="M310" i="8"/>
  <c r="N310" i="8"/>
  <c r="O310" i="8"/>
  <c r="P310" i="8"/>
  <c r="L311" i="8"/>
  <c r="M311" i="8"/>
  <c r="N311" i="8"/>
  <c r="O311" i="8"/>
  <c r="P311" i="8"/>
  <c r="L312" i="8"/>
  <c r="M312" i="8"/>
  <c r="N312" i="8"/>
  <c r="O312" i="8"/>
  <c r="P312" i="8"/>
  <c r="L313" i="8"/>
  <c r="M313" i="8"/>
  <c r="N313" i="8"/>
  <c r="O313" i="8"/>
  <c r="P313" i="8"/>
  <c r="L314" i="8"/>
  <c r="M314" i="8"/>
  <c r="N314" i="8"/>
  <c r="O314" i="8"/>
  <c r="P314" i="8"/>
  <c r="L315" i="8"/>
  <c r="M315" i="8"/>
  <c r="N315" i="8"/>
  <c r="O315" i="8"/>
  <c r="P315" i="8"/>
  <c r="L316" i="8"/>
  <c r="M316" i="8"/>
  <c r="N316" i="8"/>
  <c r="O316" i="8"/>
  <c r="P316" i="8"/>
  <c r="L317" i="8"/>
  <c r="M317" i="8"/>
  <c r="N317" i="8"/>
  <c r="O317" i="8"/>
  <c r="P317" i="8"/>
  <c r="L318" i="8"/>
  <c r="M318" i="8"/>
  <c r="N318" i="8"/>
  <c r="O318" i="8"/>
  <c r="P318" i="8"/>
  <c r="L319" i="8"/>
  <c r="M319" i="8"/>
  <c r="N319" i="8"/>
  <c r="O319" i="8"/>
  <c r="P319" i="8"/>
  <c r="L320" i="8"/>
  <c r="M320" i="8"/>
  <c r="N320" i="8"/>
  <c r="O320" i="8"/>
  <c r="P320" i="8"/>
  <c r="L321" i="8"/>
  <c r="M321" i="8"/>
  <c r="N321" i="8"/>
  <c r="O321" i="8"/>
  <c r="P321" i="8"/>
  <c r="L322" i="8"/>
  <c r="M322" i="8"/>
  <c r="N322" i="8"/>
  <c r="O322" i="8"/>
  <c r="P322" i="8"/>
  <c r="L323" i="8"/>
  <c r="M323" i="8"/>
  <c r="N323" i="8"/>
  <c r="O323" i="8"/>
  <c r="P323" i="8"/>
  <c r="L324" i="8"/>
  <c r="M324" i="8"/>
  <c r="N324" i="8"/>
  <c r="O324" i="8"/>
  <c r="P324" i="8"/>
  <c r="L325" i="8"/>
  <c r="M325" i="8"/>
  <c r="N325" i="8"/>
  <c r="O325" i="8"/>
  <c r="P325" i="8"/>
  <c r="L326" i="8"/>
  <c r="M326" i="8"/>
  <c r="N326" i="8"/>
  <c r="O326" i="8"/>
  <c r="P326" i="8"/>
  <c r="L327" i="8"/>
  <c r="M327" i="8"/>
  <c r="N327" i="8"/>
  <c r="O327" i="8"/>
  <c r="P327" i="8"/>
  <c r="L328" i="8"/>
  <c r="M328" i="8"/>
  <c r="N328" i="8"/>
  <c r="O328" i="8"/>
  <c r="P328" i="8"/>
  <c r="L329" i="8"/>
  <c r="M329" i="8"/>
  <c r="N329" i="8"/>
  <c r="O329" i="8"/>
  <c r="P329" i="8"/>
  <c r="L330" i="8"/>
  <c r="M330" i="8"/>
  <c r="N330" i="8"/>
  <c r="O330" i="8"/>
  <c r="P330" i="8"/>
  <c r="L331" i="8"/>
  <c r="M331" i="8"/>
  <c r="N331" i="8"/>
  <c r="O331" i="8"/>
  <c r="P331" i="8"/>
  <c r="L332" i="8"/>
  <c r="M332" i="8"/>
  <c r="N332" i="8"/>
  <c r="O332" i="8"/>
  <c r="P332" i="8"/>
  <c r="L333" i="8"/>
  <c r="M333" i="8"/>
  <c r="N333" i="8"/>
  <c r="O333" i="8"/>
  <c r="P333" i="8"/>
  <c r="L334" i="8"/>
  <c r="M334" i="8"/>
  <c r="N334" i="8"/>
  <c r="O334" i="8"/>
  <c r="P334" i="8"/>
  <c r="L335" i="8"/>
  <c r="M335" i="8"/>
  <c r="N335" i="8"/>
  <c r="O335" i="8"/>
  <c r="P335" i="8"/>
  <c r="L336" i="8"/>
  <c r="M336" i="8"/>
  <c r="N336" i="8"/>
  <c r="O336" i="8"/>
  <c r="P336" i="8"/>
  <c r="L337" i="8"/>
  <c r="M337" i="8"/>
  <c r="N337" i="8"/>
  <c r="O337" i="8"/>
  <c r="P337" i="8"/>
  <c r="L338" i="8"/>
  <c r="M338" i="8"/>
  <c r="N338" i="8"/>
  <c r="O338" i="8"/>
  <c r="P338" i="8"/>
  <c r="L339" i="8"/>
  <c r="M339" i="8"/>
  <c r="N339" i="8"/>
  <c r="O339" i="8"/>
  <c r="P339" i="8"/>
  <c r="L340" i="8"/>
  <c r="M340" i="8"/>
  <c r="N340" i="8"/>
  <c r="O340" i="8"/>
  <c r="P340" i="8"/>
  <c r="L341" i="8"/>
  <c r="M341" i="8"/>
  <c r="N341" i="8"/>
  <c r="O341" i="8"/>
  <c r="P341" i="8"/>
  <c r="L342" i="8"/>
  <c r="M342" i="8"/>
  <c r="N342" i="8"/>
  <c r="O342" i="8"/>
  <c r="P342" i="8"/>
  <c r="L343" i="8"/>
  <c r="M343" i="8"/>
  <c r="N343" i="8"/>
  <c r="O343" i="8"/>
  <c r="P343" i="8"/>
  <c r="L344" i="8"/>
  <c r="M344" i="8"/>
  <c r="N344" i="8"/>
  <c r="O344" i="8"/>
  <c r="P344" i="8"/>
  <c r="L345" i="8"/>
  <c r="M345" i="8"/>
  <c r="N345" i="8"/>
  <c r="O345" i="8"/>
  <c r="P345" i="8"/>
  <c r="L346" i="8"/>
  <c r="M346" i="8"/>
  <c r="N346" i="8"/>
  <c r="O346" i="8"/>
  <c r="P346" i="8"/>
  <c r="L347" i="8"/>
  <c r="M347" i="8"/>
  <c r="N347" i="8"/>
  <c r="O347" i="8"/>
  <c r="P347" i="8"/>
  <c r="L348" i="8"/>
  <c r="M348" i="8"/>
  <c r="N348" i="8"/>
  <c r="O348" i="8"/>
  <c r="P348" i="8"/>
  <c r="L349" i="8"/>
  <c r="M349" i="8"/>
  <c r="N349" i="8"/>
  <c r="O349" i="8"/>
  <c r="P349" i="8"/>
  <c r="L350" i="8"/>
  <c r="M350" i="8"/>
  <c r="N350" i="8"/>
  <c r="O350" i="8"/>
  <c r="P350" i="8"/>
  <c r="L351" i="8"/>
  <c r="M351" i="8"/>
  <c r="N351" i="8"/>
  <c r="O351" i="8"/>
  <c r="P351" i="8"/>
  <c r="L352" i="8"/>
  <c r="M352" i="8"/>
  <c r="N352" i="8"/>
  <c r="O352" i="8"/>
  <c r="P352" i="8"/>
  <c r="L353" i="8"/>
  <c r="M353" i="8"/>
  <c r="N353" i="8"/>
  <c r="O353" i="8"/>
  <c r="P353" i="8"/>
  <c r="L354" i="8"/>
  <c r="M354" i="8"/>
  <c r="N354" i="8"/>
  <c r="O354" i="8"/>
  <c r="P354" i="8"/>
  <c r="L355" i="8"/>
  <c r="M355" i="8"/>
  <c r="N355" i="8"/>
  <c r="O355" i="8"/>
  <c r="P355" i="8"/>
  <c r="L356" i="8"/>
  <c r="M356" i="8"/>
  <c r="N356" i="8"/>
  <c r="O356" i="8"/>
  <c r="P356" i="8"/>
  <c r="L357" i="8"/>
  <c r="M357" i="8"/>
  <c r="N357" i="8"/>
  <c r="O357" i="8"/>
  <c r="P357" i="8"/>
  <c r="L358" i="8"/>
  <c r="M358" i="8"/>
  <c r="N358" i="8"/>
  <c r="O358" i="8"/>
  <c r="P358" i="8"/>
  <c r="L359" i="8"/>
  <c r="M359" i="8"/>
  <c r="N359" i="8"/>
  <c r="O359" i="8"/>
  <c r="P359" i="8"/>
  <c r="L360" i="8"/>
  <c r="M360" i="8"/>
  <c r="N360" i="8"/>
  <c r="O360" i="8"/>
  <c r="P360" i="8"/>
  <c r="L361" i="8"/>
  <c r="M361" i="8"/>
  <c r="N361" i="8"/>
  <c r="O361" i="8"/>
  <c r="P361" i="8"/>
  <c r="L362" i="8"/>
  <c r="M362" i="8"/>
  <c r="N362" i="8"/>
  <c r="O362" i="8"/>
  <c r="P362" i="8"/>
  <c r="L363" i="8"/>
  <c r="M363" i="8"/>
  <c r="N363" i="8"/>
  <c r="O363" i="8"/>
  <c r="P363" i="8"/>
  <c r="L364" i="8"/>
  <c r="M364" i="8"/>
  <c r="N364" i="8"/>
  <c r="O364" i="8"/>
  <c r="P364" i="8"/>
  <c r="L365" i="8"/>
  <c r="M365" i="8"/>
  <c r="N365" i="8"/>
  <c r="O365" i="8"/>
  <c r="P365" i="8"/>
  <c r="L366" i="8"/>
  <c r="M366" i="8"/>
  <c r="N366" i="8"/>
  <c r="O366" i="8"/>
  <c r="P366" i="8"/>
  <c r="L367" i="8"/>
  <c r="M367" i="8"/>
  <c r="N367" i="8"/>
  <c r="O367" i="8"/>
  <c r="P367" i="8"/>
  <c r="L368" i="8"/>
  <c r="M368" i="8"/>
  <c r="N368" i="8"/>
  <c r="O368" i="8"/>
  <c r="P368" i="8"/>
  <c r="L369" i="8"/>
  <c r="M369" i="8"/>
  <c r="N369" i="8"/>
  <c r="O369" i="8"/>
  <c r="P369" i="8"/>
  <c r="L370" i="8"/>
  <c r="M370" i="8"/>
  <c r="N370" i="8"/>
  <c r="O370" i="8"/>
  <c r="P370" i="8"/>
  <c r="L371" i="8"/>
  <c r="M371" i="8"/>
  <c r="N371" i="8"/>
  <c r="O371" i="8"/>
  <c r="P371" i="8"/>
  <c r="L372" i="8"/>
  <c r="M372" i="8"/>
  <c r="N372" i="8"/>
  <c r="O372" i="8"/>
  <c r="P372" i="8"/>
  <c r="L373" i="8"/>
  <c r="M373" i="8"/>
  <c r="N373" i="8"/>
  <c r="O373" i="8"/>
  <c r="P373" i="8"/>
  <c r="L374" i="8"/>
  <c r="M374" i="8"/>
  <c r="N374" i="8"/>
  <c r="O374" i="8"/>
  <c r="P374" i="8"/>
  <c r="L375" i="8"/>
  <c r="M375" i="8"/>
  <c r="N375" i="8"/>
  <c r="O375" i="8"/>
  <c r="P375" i="8"/>
  <c r="L376" i="8"/>
  <c r="M376" i="8"/>
  <c r="N376" i="8"/>
  <c r="O376" i="8"/>
  <c r="P376" i="8"/>
  <c r="L377" i="8"/>
  <c r="M377" i="8"/>
  <c r="N377" i="8"/>
  <c r="O377" i="8"/>
  <c r="P377" i="8"/>
  <c r="L378" i="8"/>
  <c r="M378" i="8"/>
  <c r="N378" i="8"/>
  <c r="O378" i="8"/>
  <c r="P378" i="8"/>
  <c r="L379" i="8"/>
  <c r="M379" i="8"/>
  <c r="N379" i="8"/>
  <c r="O379" i="8"/>
  <c r="P379" i="8"/>
  <c r="L380" i="8"/>
  <c r="M380" i="8"/>
  <c r="N380" i="8"/>
  <c r="O380" i="8"/>
  <c r="P380" i="8"/>
  <c r="L381" i="8"/>
  <c r="M381" i="8"/>
  <c r="N381" i="8"/>
  <c r="O381" i="8"/>
  <c r="P381" i="8"/>
  <c r="L382" i="8"/>
  <c r="M382" i="8"/>
  <c r="N382" i="8"/>
  <c r="O382" i="8"/>
  <c r="P382" i="8"/>
  <c r="L383" i="8"/>
  <c r="M383" i="8"/>
  <c r="N383" i="8"/>
  <c r="O383" i="8"/>
  <c r="P383" i="8"/>
  <c r="L384" i="8"/>
  <c r="M384" i="8"/>
  <c r="N384" i="8"/>
  <c r="O384" i="8"/>
  <c r="P384" i="8"/>
  <c r="L385" i="8"/>
  <c r="M385" i="8"/>
  <c r="N385" i="8"/>
  <c r="O385" i="8"/>
  <c r="P385" i="8"/>
  <c r="L386" i="8"/>
  <c r="M386" i="8"/>
  <c r="N386" i="8"/>
  <c r="O386" i="8"/>
  <c r="P386" i="8"/>
  <c r="L387" i="8"/>
  <c r="M387" i="8"/>
  <c r="N387" i="8"/>
  <c r="O387" i="8"/>
  <c r="P387" i="8"/>
  <c r="L388" i="8"/>
  <c r="M388" i="8"/>
  <c r="N388" i="8"/>
  <c r="O388" i="8"/>
  <c r="P388" i="8"/>
  <c r="L389" i="8"/>
  <c r="M389" i="8"/>
  <c r="N389" i="8"/>
  <c r="O389" i="8"/>
  <c r="P389" i="8"/>
  <c r="L390" i="8"/>
  <c r="M390" i="8"/>
  <c r="N390" i="8"/>
  <c r="O390" i="8"/>
  <c r="P390" i="8"/>
  <c r="L391" i="8"/>
  <c r="M391" i="8"/>
  <c r="N391" i="8"/>
  <c r="O391" i="8"/>
  <c r="P391" i="8"/>
  <c r="L392" i="8"/>
  <c r="M392" i="8"/>
  <c r="N392" i="8"/>
  <c r="O392" i="8"/>
  <c r="P392" i="8"/>
  <c r="L393" i="8"/>
  <c r="M393" i="8"/>
  <c r="N393" i="8"/>
  <c r="O393" i="8"/>
  <c r="P393" i="8"/>
  <c r="L394" i="8"/>
  <c r="M394" i="8"/>
  <c r="N394" i="8"/>
  <c r="O394" i="8"/>
  <c r="P394" i="8"/>
  <c r="L395" i="8"/>
  <c r="M395" i="8"/>
  <c r="N395" i="8"/>
  <c r="O395" i="8"/>
  <c r="P395" i="8"/>
  <c r="L396" i="8"/>
  <c r="M396" i="8"/>
  <c r="N396" i="8"/>
  <c r="O396" i="8"/>
  <c r="P396" i="8"/>
  <c r="L397" i="8"/>
  <c r="M397" i="8"/>
  <c r="N397" i="8"/>
  <c r="O397" i="8"/>
  <c r="P397" i="8"/>
  <c r="L398" i="8"/>
  <c r="M398" i="8"/>
  <c r="N398" i="8"/>
  <c r="O398" i="8"/>
  <c r="P398" i="8"/>
  <c r="L399" i="8"/>
  <c r="M399" i="8"/>
  <c r="N399" i="8"/>
  <c r="O399" i="8"/>
  <c r="P399" i="8"/>
  <c r="L400" i="8"/>
  <c r="M400" i="8"/>
  <c r="N400" i="8"/>
  <c r="O400" i="8"/>
  <c r="P400" i="8"/>
  <c r="L401" i="8"/>
  <c r="M401" i="8"/>
  <c r="N401" i="8"/>
  <c r="O401" i="8"/>
  <c r="P401" i="8"/>
  <c r="L402" i="8"/>
  <c r="M402" i="8"/>
  <c r="N402" i="8"/>
  <c r="O402" i="8"/>
  <c r="P402" i="8"/>
  <c r="L403" i="8"/>
  <c r="M403" i="8"/>
  <c r="N403" i="8"/>
  <c r="O403" i="8"/>
  <c r="P403" i="8"/>
  <c r="L404" i="8"/>
  <c r="M404" i="8"/>
  <c r="N404" i="8"/>
  <c r="O404" i="8"/>
  <c r="P404" i="8"/>
  <c r="L405" i="8"/>
  <c r="M405" i="8"/>
  <c r="N405" i="8"/>
  <c r="O405" i="8"/>
  <c r="P405" i="8"/>
  <c r="L406" i="8"/>
  <c r="M406" i="8"/>
  <c r="N406" i="8"/>
  <c r="O406" i="8"/>
  <c r="P406" i="8"/>
  <c r="L407" i="8"/>
  <c r="M407" i="8"/>
  <c r="N407" i="8"/>
  <c r="O407" i="8"/>
  <c r="P407" i="8"/>
  <c r="L408" i="8"/>
  <c r="M408" i="8"/>
  <c r="N408" i="8"/>
  <c r="O408" i="8"/>
  <c r="P408" i="8"/>
  <c r="L409" i="8"/>
  <c r="M409" i="8"/>
  <c r="N409" i="8"/>
  <c r="O409" i="8"/>
  <c r="P409" i="8"/>
  <c r="L410" i="8"/>
  <c r="M410" i="8"/>
  <c r="N410" i="8"/>
  <c r="O410" i="8"/>
  <c r="P410" i="8"/>
  <c r="L411" i="8"/>
  <c r="M411" i="8"/>
  <c r="N411" i="8"/>
  <c r="O411" i="8"/>
  <c r="P411" i="8"/>
  <c r="L412" i="8"/>
  <c r="M412" i="8"/>
  <c r="N412" i="8"/>
  <c r="O412" i="8"/>
  <c r="P412" i="8"/>
  <c r="L413" i="8"/>
  <c r="M413" i="8"/>
  <c r="N413" i="8"/>
  <c r="O413" i="8"/>
  <c r="P413" i="8"/>
  <c r="L414" i="8"/>
  <c r="M414" i="8"/>
  <c r="N414" i="8"/>
  <c r="O414" i="8"/>
  <c r="P414" i="8"/>
  <c r="L415" i="8"/>
  <c r="M415" i="8"/>
  <c r="N415" i="8"/>
  <c r="O415" i="8"/>
  <c r="P415" i="8"/>
  <c r="L416" i="8"/>
  <c r="M416" i="8"/>
  <c r="N416" i="8"/>
  <c r="O416" i="8"/>
  <c r="P416" i="8"/>
  <c r="L417" i="8"/>
  <c r="M417" i="8"/>
  <c r="N417" i="8"/>
  <c r="O417" i="8"/>
  <c r="P417" i="8"/>
  <c r="L418" i="8"/>
  <c r="M418" i="8"/>
  <c r="N418" i="8"/>
  <c r="O418" i="8"/>
  <c r="P418" i="8"/>
  <c r="L419" i="8"/>
  <c r="M419" i="8"/>
  <c r="N419" i="8"/>
  <c r="O419" i="8"/>
  <c r="P419" i="8"/>
  <c r="L420" i="8"/>
  <c r="M420" i="8"/>
  <c r="N420" i="8"/>
  <c r="O420" i="8"/>
  <c r="P420" i="8"/>
  <c r="L421" i="8"/>
  <c r="M421" i="8"/>
  <c r="N421" i="8"/>
  <c r="O421" i="8"/>
  <c r="P421" i="8"/>
  <c r="L422" i="8"/>
  <c r="M422" i="8"/>
  <c r="N422" i="8"/>
  <c r="O422" i="8"/>
  <c r="P422" i="8"/>
  <c r="L423" i="8"/>
  <c r="M423" i="8"/>
  <c r="N423" i="8"/>
  <c r="O423" i="8"/>
  <c r="P423" i="8"/>
  <c r="L424" i="8"/>
  <c r="M424" i="8"/>
  <c r="N424" i="8"/>
  <c r="O424" i="8"/>
  <c r="P424" i="8"/>
  <c r="L425" i="8"/>
  <c r="M425" i="8"/>
  <c r="N425" i="8"/>
  <c r="O425" i="8"/>
  <c r="P425" i="8"/>
  <c r="L426" i="8"/>
  <c r="M426" i="8"/>
  <c r="N426" i="8"/>
  <c r="O426" i="8"/>
  <c r="P426" i="8"/>
  <c r="L427" i="8"/>
  <c r="M427" i="8"/>
  <c r="N427" i="8"/>
  <c r="O427" i="8"/>
  <c r="P427" i="8"/>
  <c r="L428" i="8"/>
  <c r="M428" i="8"/>
  <c r="N428" i="8"/>
  <c r="O428" i="8"/>
  <c r="P428" i="8"/>
  <c r="L429" i="8"/>
  <c r="M429" i="8"/>
  <c r="N429" i="8"/>
  <c r="O429" i="8"/>
  <c r="P429" i="8"/>
  <c r="L430" i="8"/>
  <c r="M430" i="8"/>
  <c r="N430" i="8"/>
  <c r="O430" i="8"/>
  <c r="P430" i="8"/>
  <c r="L431" i="8"/>
  <c r="M431" i="8"/>
  <c r="N431" i="8"/>
  <c r="O431" i="8"/>
  <c r="P431" i="8"/>
  <c r="L432" i="8"/>
  <c r="M432" i="8"/>
  <c r="N432" i="8"/>
  <c r="O432" i="8"/>
  <c r="P432" i="8"/>
  <c r="L433" i="8"/>
  <c r="M433" i="8"/>
  <c r="N433" i="8"/>
  <c r="O433" i="8"/>
  <c r="P433" i="8"/>
  <c r="L434" i="8"/>
  <c r="M434" i="8"/>
  <c r="N434" i="8"/>
  <c r="O434" i="8"/>
  <c r="P434" i="8"/>
  <c r="L435" i="8"/>
  <c r="M435" i="8"/>
  <c r="N435" i="8"/>
  <c r="O435" i="8"/>
  <c r="P435" i="8"/>
  <c r="L436" i="8"/>
  <c r="M436" i="8"/>
  <c r="N436" i="8"/>
  <c r="O436" i="8"/>
  <c r="P436" i="8"/>
  <c r="L437" i="8"/>
  <c r="M437" i="8"/>
  <c r="N437" i="8"/>
  <c r="O437" i="8"/>
  <c r="P437" i="8"/>
  <c r="L438" i="8"/>
  <c r="M438" i="8"/>
  <c r="N438" i="8"/>
  <c r="O438" i="8"/>
  <c r="P438" i="8"/>
  <c r="L439" i="8"/>
  <c r="M439" i="8"/>
  <c r="N439" i="8"/>
  <c r="O439" i="8"/>
  <c r="P439" i="8"/>
  <c r="L440" i="8"/>
  <c r="M440" i="8"/>
  <c r="N440" i="8"/>
  <c r="O440" i="8"/>
  <c r="P440" i="8"/>
  <c r="L441" i="8"/>
  <c r="M441" i="8"/>
  <c r="N441" i="8"/>
  <c r="O441" i="8"/>
  <c r="P441" i="8"/>
  <c r="L442" i="8"/>
  <c r="M442" i="8"/>
  <c r="N442" i="8"/>
  <c r="O442" i="8"/>
  <c r="P442" i="8"/>
  <c r="L443" i="8"/>
  <c r="M443" i="8"/>
  <c r="N443" i="8"/>
  <c r="O443" i="8"/>
  <c r="P443" i="8"/>
  <c r="L444" i="8"/>
  <c r="M444" i="8"/>
  <c r="N444" i="8"/>
  <c r="O444" i="8"/>
  <c r="P444" i="8"/>
  <c r="L445" i="8"/>
  <c r="M445" i="8"/>
  <c r="N445" i="8"/>
  <c r="O445" i="8"/>
  <c r="P445" i="8"/>
  <c r="L446" i="8"/>
  <c r="M446" i="8"/>
  <c r="N446" i="8"/>
  <c r="O446" i="8"/>
  <c r="P446" i="8"/>
  <c r="L447" i="8"/>
  <c r="M447" i="8"/>
  <c r="N447" i="8"/>
  <c r="O447" i="8"/>
  <c r="P447" i="8"/>
  <c r="L448" i="8"/>
  <c r="M448" i="8"/>
  <c r="N448" i="8"/>
  <c r="O448" i="8"/>
  <c r="P448" i="8"/>
  <c r="L449" i="8"/>
  <c r="M449" i="8"/>
  <c r="N449" i="8"/>
  <c r="O449" i="8"/>
  <c r="P449" i="8"/>
  <c r="L450" i="8"/>
  <c r="M450" i="8"/>
  <c r="N450" i="8"/>
  <c r="O450" i="8"/>
  <c r="P450" i="8"/>
  <c r="L451" i="8"/>
  <c r="M451" i="8"/>
  <c r="N451" i="8"/>
  <c r="O451" i="8"/>
  <c r="P451" i="8"/>
  <c r="L452" i="8"/>
  <c r="M452" i="8"/>
  <c r="N452" i="8"/>
  <c r="O452" i="8"/>
  <c r="P452" i="8"/>
  <c r="L453" i="8"/>
  <c r="M453" i="8"/>
  <c r="N453" i="8"/>
  <c r="O453" i="8"/>
  <c r="P453" i="8"/>
  <c r="L454" i="8"/>
  <c r="M454" i="8"/>
  <c r="N454" i="8"/>
  <c r="O454" i="8"/>
  <c r="P454" i="8"/>
  <c r="L455" i="8"/>
  <c r="M455" i="8"/>
  <c r="N455" i="8"/>
  <c r="O455" i="8"/>
  <c r="P455" i="8"/>
  <c r="L456" i="8"/>
  <c r="M456" i="8"/>
  <c r="N456" i="8"/>
  <c r="O456" i="8"/>
  <c r="P456" i="8"/>
  <c r="L457" i="8"/>
  <c r="M457" i="8"/>
  <c r="N457" i="8"/>
  <c r="O457" i="8"/>
  <c r="P457" i="8"/>
  <c r="L458" i="8"/>
  <c r="M458" i="8"/>
  <c r="N458" i="8"/>
  <c r="O458" i="8"/>
  <c r="P458" i="8"/>
  <c r="L459" i="8"/>
  <c r="M459" i="8"/>
  <c r="N459" i="8"/>
  <c r="O459" i="8"/>
  <c r="P459" i="8"/>
  <c r="L460" i="8"/>
  <c r="M460" i="8"/>
  <c r="N460" i="8"/>
  <c r="O460" i="8"/>
  <c r="P460" i="8"/>
  <c r="L461" i="8"/>
  <c r="M461" i="8"/>
  <c r="N461" i="8"/>
  <c r="O461" i="8"/>
  <c r="P461" i="8"/>
  <c r="L462" i="8"/>
  <c r="M462" i="8"/>
  <c r="N462" i="8"/>
  <c r="O462" i="8"/>
  <c r="P462" i="8"/>
  <c r="L463" i="8"/>
  <c r="M463" i="8"/>
  <c r="N463" i="8"/>
  <c r="O463" i="8"/>
  <c r="P463" i="8"/>
  <c r="L464" i="8"/>
  <c r="M464" i="8"/>
  <c r="N464" i="8"/>
  <c r="O464" i="8"/>
  <c r="P464" i="8"/>
  <c r="L465" i="8"/>
  <c r="M465" i="8"/>
  <c r="N465" i="8"/>
  <c r="O465" i="8"/>
  <c r="P465" i="8"/>
  <c r="L466" i="8"/>
  <c r="M466" i="8"/>
  <c r="N466" i="8"/>
  <c r="O466" i="8"/>
  <c r="P466" i="8"/>
  <c r="L467" i="8"/>
  <c r="M467" i="8"/>
  <c r="N467" i="8"/>
  <c r="O467" i="8"/>
  <c r="P467" i="8"/>
  <c r="L468" i="8"/>
  <c r="M468" i="8"/>
  <c r="N468" i="8"/>
  <c r="O468" i="8"/>
  <c r="P468" i="8"/>
  <c r="L469" i="8"/>
  <c r="M469" i="8"/>
  <c r="N469" i="8"/>
  <c r="O469" i="8"/>
  <c r="P469" i="8"/>
  <c r="L470" i="8"/>
  <c r="M470" i="8"/>
  <c r="N470" i="8"/>
  <c r="O470" i="8"/>
  <c r="P470" i="8"/>
  <c r="L471" i="8"/>
  <c r="M471" i="8"/>
  <c r="N471" i="8"/>
  <c r="O471" i="8"/>
  <c r="P471" i="8"/>
  <c r="L472" i="8"/>
  <c r="M472" i="8"/>
  <c r="N472" i="8"/>
  <c r="O472" i="8"/>
  <c r="P472" i="8"/>
  <c r="L473" i="8"/>
  <c r="M473" i="8"/>
  <c r="N473" i="8"/>
  <c r="O473" i="8"/>
  <c r="P473" i="8"/>
  <c r="L474" i="8"/>
  <c r="M474" i="8"/>
  <c r="N474" i="8"/>
  <c r="O474" i="8"/>
  <c r="P474" i="8"/>
  <c r="L475" i="8"/>
  <c r="M475" i="8"/>
  <c r="N475" i="8"/>
  <c r="O475" i="8"/>
  <c r="P475" i="8"/>
  <c r="L476" i="8"/>
  <c r="M476" i="8"/>
  <c r="N476" i="8"/>
  <c r="O476" i="8"/>
  <c r="P476" i="8"/>
  <c r="L477" i="8"/>
  <c r="M477" i="8"/>
  <c r="N477" i="8"/>
  <c r="O477" i="8"/>
  <c r="P477" i="8"/>
  <c r="L478" i="8"/>
  <c r="M478" i="8"/>
  <c r="N478" i="8"/>
  <c r="O478" i="8"/>
  <c r="P478" i="8"/>
  <c r="L479" i="8"/>
  <c r="M479" i="8"/>
  <c r="N479" i="8"/>
  <c r="O479" i="8"/>
  <c r="P479" i="8"/>
  <c r="L480" i="8"/>
  <c r="M480" i="8"/>
  <c r="N480" i="8"/>
  <c r="O480" i="8"/>
  <c r="P480" i="8"/>
  <c r="L481" i="8"/>
  <c r="M481" i="8"/>
  <c r="N481" i="8"/>
  <c r="O481" i="8"/>
  <c r="P481" i="8"/>
  <c r="L482" i="8"/>
  <c r="M482" i="8"/>
  <c r="N482" i="8"/>
  <c r="O482" i="8"/>
  <c r="P482" i="8"/>
  <c r="L483" i="8"/>
  <c r="M483" i="8"/>
  <c r="N483" i="8"/>
  <c r="O483" i="8"/>
  <c r="P483" i="8"/>
  <c r="L484" i="8"/>
  <c r="M484" i="8"/>
  <c r="N484" i="8"/>
  <c r="O484" i="8"/>
  <c r="P484" i="8"/>
  <c r="L485" i="8"/>
  <c r="M485" i="8"/>
  <c r="N485" i="8"/>
  <c r="O485" i="8"/>
  <c r="P485" i="8"/>
  <c r="L486" i="8"/>
  <c r="M486" i="8"/>
  <c r="N486" i="8"/>
  <c r="O486" i="8"/>
  <c r="P486" i="8"/>
  <c r="L487" i="8"/>
  <c r="M487" i="8"/>
  <c r="N487" i="8"/>
  <c r="O487" i="8"/>
  <c r="P487" i="8"/>
  <c r="L488" i="8"/>
  <c r="M488" i="8"/>
  <c r="N488" i="8"/>
  <c r="O488" i="8"/>
  <c r="P488" i="8"/>
  <c r="L489" i="8"/>
  <c r="M489" i="8"/>
  <c r="N489" i="8"/>
  <c r="O489" i="8"/>
  <c r="P489" i="8"/>
  <c r="L490" i="8"/>
  <c r="M490" i="8"/>
  <c r="N490" i="8"/>
  <c r="O490" i="8"/>
  <c r="P490" i="8"/>
  <c r="L491" i="8"/>
  <c r="M491" i="8"/>
  <c r="N491" i="8"/>
  <c r="O491" i="8"/>
  <c r="P491" i="8"/>
  <c r="L492" i="8"/>
  <c r="M492" i="8"/>
  <c r="N492" i="8"/>
  <c r="O492" i="8"/>
  <c r="P492" i="8"/>
  <c r="L493" i="8"/>
  <c r="M493" i="8"/>
  <c r="N493" i="8"/>
  <c r="O493" i="8"/>
  <c r="P493" i="8"/>
  <c r="L494" i="8"/>
  <c r="M494" i="8"/>
  <c r="N494" i="8"/>
  <c r="O494" i="8"/>
  <c r="P494" i="8"/>
  <c r="L495" i="8"/>
  <c r="M495" i="8"/>
  <c r="N495" i="8"/>
  <c r="O495" i="8"/>
  <c r="P495" i="8"/>
  <c r="L496" i="8"/>
  <c r="M496" i="8"/>
  <c r="N496" i="8"/>
  <c r="O496" i="8"/>
  <c r="P496" i="8"/>
  <c r="L497" i="8"/>
  <c r="M497" i="8"/>
  <c r="N497" i="8"/>
  <c r="O497" i="8"/>
  <c r="P497" i="8"/>
  <c r="L498" i="8"/>
  <c r="M498" i="8"/>
  <c r="N498" i="8"/>
  <c r="O498" i="8"/>
  <c r="P498" i="8"/>
  <c r="J499" i="8"/>
  <c r="L499" i="8"/>
  <c r="M499" i="8"/>
  <c r="N499" i="8"/>
  <c r="O499" i="8"/>
  <c r="P499" i="8"/>
  <c r="K500" i="8"/>
  <c r="L500" i="8"/>
  <c r="M500" i="8"/>
  <c r="N500" i="8"/>
  <c r="O500" i="8"/>
  <c r="P500" i="8"/>
  <c r="A207" i="8" l="1"/>
  <c r="A207" i="6"/>
  <c r="A206" i="8"/>
  <c r="A206" i="6"/>
  <c r="A209" i="8"/>
  <c r="A208" i="8"/>
  <c r="A208" i="6"/>
  <c r="A209" i="6"/>
  <c r="A205" i="8"/>
  <c r="A205" i="6"/>
  <c r="A210" i="8"/>
  <c r="A210" i="6"/>
  <c r="A212" i="8"/>
  <c r="A212" i="6"/>
  <c r="A214" i="8"/>
  <c r="A214" i="6"/>
  <c r="A215" i="6"/>
  <c r="A215" i="8"/>
  <c r="X378" i="8"/>
  <c r="T11" i="6"/>
  <c r="U11" i="6"/>
  <c r="U12" i="6"/>
  <c r="U13" i="6"/>
  <c r="T14" i="6"/>
  <c r="U14" i="6"/>
  <c r="U15" i="6"/>
  <c r="T16" i="6"/>
  <c r="U16" i="6"/>
  <c r="T17" i="6"/>
  <c r="U17" i="6"/>
  <c r="T18" i="6"/>
  <c r="U18" i="6"/>
  <c r="T19" i="6"/>
  <c r="U19" i="6"/>
  <c r="T20" i="6"/>
  <c r="U20" i="6"/>
  <c r="T21" i="6"/>
  <c r="U21" i="6"/>
  <c r="T22" i="6"/>
  <c r="U22" i="6"/>
  <c r="T23" i="6"/>
  <c r="U23" i="6"/>
  <c r="T24" i="6"/>
  <c r="U24" i="6"/>
  <c r="T25" i="6"/>
  <c r="U25" i="6"/>
  <c r="T26" i="6"/>
  <c r="U26" i="6"/>
  <c r="T27" i="6"/>
  <c r="U27" i="6"/>
  <c r="U28" i="6"/>
  <c r="T29" i="6"/>
  <c r="U29" i="6"/>
  <c r="T30" i="6"/>
  <c r="U30" i="6"/>
  <c r="T31" i="6"/>
  <c r="U31" i="6"/>
  <c r="T32" i="6"/>
  <c r="U32" i="6"/>
  <c r="T33" i="6"/>
  <c r="U33" i="6"/>
  <c r="T34" i="6"/>
  <c r="U34" i="6"/>
  <c r="T35" i="6"/>
  <c r="U35" i="6"/>
  <c r="T36" i="6"/>
  <c r="U36" i="6"/>
  <c r="T37" i="6"/>
  <c r="U37" i="6"/>
  <c r="T38" i="6"/>
  <c r="U38" i="6"/>
  <c r="T39" i="6"/>
  <c r="U39" i="6"/>
  <c r="T40" i="6"/>
  <c r="U40" i="6"/>
  <c r="T41" i="6"/>
  <c r="U41" i="6"/>
  <c r="T42" i="6"/>
  <c r="U42" i="6"/>
  <c r="T43" i="6"/>
  <c r="U43" i="6"/>
  <c r="T44" i="6"/>
  <c r="U44" i="6"/>
  <c r="T45" i="6"/>
  <c r="U45" i="6"/>
  <c r="T46" i="6"/>
  <c r="U46" i="6"/>
  <c r="T47" i="6"/>
  <c r="U47" i="6"/>
  <c r="T48" i="6"/>
  <c r="U48" i="6"/>
  <c r="T49" i="6"/>
  <c r="U49" i="6"/>
  <c r="T50" i="6"/>
  <c r="U50" i="6"/>
  <c r="T51" i="6"/>
  <c r="U51" i="6"/>
  <c r="T52" i="6"/>
  <c r="U52" i="6"/>
  <c r="T53" i="6"/>
  <c r="U53" i="6"/>
  <c r="T54" i="6"/>
  <c r="U54" i="6"/>
  <c r="T55" i="6"/>
  <c r="U55" i="6"/>
  <c r="T56" i="6"/>
  <c r="U56" i="6"/>
  <c r="T57" i="6"/>
  <c r="U57" i="6"/>
  <c r="T58" i="6"/>
  <c r="U58" i="6"/>
  <c r="T59" i="6"/>
  <c r="U59" i="6"/>
  <c r="T60" i="6"/>
  <c r="U60" i="6"/>
  <c r="T61" i="6"/>
  <c r="U61" i="6"/>
  <c r="T62" i="6"/>
  <c r="U62" i="6"/>
  <c r="T63" i="6"/>
  <c r="U63" i="6"/>
  <c r="T64" i="6"/>
  <c r="U64" i="6"/>
  <c r="T65" i="6"/>
  <c r="U65" i="6"/>
  <c r="T66" i="6"/>
  <c r="U66" i="6"/>
  <c r="T67" i="6"/>
  <c r="U67" i="6"/>
  <c r="T68" i="6"/>
  <c r="U68" i="6"/>
  <c r="T69" i="6"/>
  <c r="U69" i="6"/>
  <c r="T70" i="6"/>
  <c r="U70" i="6"/>
  <c r="T71" i="6"/>
  <c r="U71" i="6"/>
  <c r="T72" i="6"/>
  <c r="U72" i="6"/>
  <c r="T73" i="6"/>
  <c r="U73" i="6"/>
  <c r="T74" i="6"/>
  <c r="U74" i="6"/>
  <c r="T75" i="6"/>
  <c r="U75" i="6"/>
  <c r="T76" i="6"/>
  <c r="U76" i="6"/>
  <c r="T77" i="6"/>
  <c r="U77" i="6"/>
  <c r="T78" i="6"/>
  <c r="U78" i="6"/>
  <c r="T79" i="6"/>
  <c r="U79" i="6"/>
  <c r="T80" i="6"/>
  <c r="U80" i="6"/>
  <c r="T81" i="6"/>
  <c r="U81" i="6"/>
  <c r="T82" i="6"/>
  <c r="U82" i="6"/>
  <c r="T83" i="6"/>
  <c r="U83" i="6"/>
  <c r="T84" i="6"/>
  <c r="U84" i="6"/>
  <c r="T85" i="6"/>
  <c r="U85" i="6"/>
  <c r="T86" i="6"/>
  <c r="U86" i="6"/>
  <c r="T87" i="6"/>
  <c r="U87" i="6"/>
  <c r="T88" i="6"/>
  <c r="U88" i="6"/>
  <c r="T89" i="6"/>
  <c r="U89" i="6"/>
  <c r="T90" i="6"/>
  <c r="U90" i="6"/>
  <c r="T91" i="6"/>
  <c r="U91" i="6"/>
  <c r="T92" i="6"/>
  <c r="U92" i="6"/>
  <c r="T93" i="6"/>
  <c r="U93" i="6"/>
  <c r="T94" i="6"/>
  <c r="U94" i="6"/>
  <c r="T95" i="6"/>
  <c r="U95" i="6"/>
  <c r="T96" i="6"/>
  <c r="U96" i="6"/>
  <c r="T97" i="6"/>
  <c r="U97" i="6"/>
  <c r="T98" i="6"/>
  <c r="U98" i="6"/>
  <c r="T99" i="6"/>
  <c r="U99" i="6"/>
  <c r="T100" i="6"/>
  <c r="U100" i="6"/>
  <c r="T101" i="6"/>
  <c r="U101" i="6"/>
  <c r="T102" i="6"/>
  <c r="U102" i="6"/>
  <c r="T103" i="6"/>
  <c r="U103" i="6"/>
  <c r="T104" i="6"/>
  <c r="U104" i="6"/>
  <c r="T105" i="6"/>
  <c r="U105" i="6"/>
  <c r="T106" i="6"/>
  <c r="U106" i="6"/>
  <c r="T107" i="6"/>
  <c r="U107" i="6"/>
  <c r="T108" i="6"/>
  <c r="U108" i="6"/>
  <c r="T109" i="6"/>
  <c r="U109" i="6"/>
  <c r="T110" i="6"/>
  <c r="U110" i="6"/>
  <c r="T111" i="6"/>
  <c r="U111" i="6"/>
  <c r="T112" i="6"/>
  <c r="U112" i="6"/>
  <c r="T113" i="6"/>
  <c r="U113" i="6"/>
  <c r="T114" i="6"/>
  <c r="U114" i="6"/>
  <c r="T115" i="6"/>
  <c r="U115" i="6"/>
  <c r="T116" i="6"/>
  <c r="U116" i="6"/>
  <c r="T117" i="6"/>
  <c r="U117" i="6"/>
  <c r="T118" i="6"/>
  <c r="U118" i="6"/>
  <c r="T119" i="6"/>
  <c r="U119" i="6"/>
  <c r="T120" i="6"/>
  <c r="U120" i="6"/>
  <c r="T121" i="6"/>
  <c r="U121" i="6"/>
  <c r="T122" i="6"/>
  <c r="U122" i="6"/>
  <c r="T123" i="6"/>
  <c r="U123" i="6"/>
  <c r="T124" i="6"/>
  <c r="U124" i="6"/>
  <c r="T125" i="6"/>
  <c r="U125" i="6"/>
  <c r="T126" i="6"/>
  <c r="U126" i="6"/>
  <c r="T127" i="6"/>
  <c r="U127" i="6"/>
  <c r="T128" i="6"/>
  <c r="U128" i="6"/>
  <c r="T129" i="6"/>
  <c r="U129" i="6"/>
  <c r="T130" i="6"/>
  <c r="U130" i="6"/>
  <c r="T131" i="6"/>
  <c r="U131" i="6"/>
  <c r="T132" i="6"/>
  <c r="U132" i="6"/>
  <c r="T133" i="6"/>
  <c r="U133" i="6"/>
  <c r="T134" i="6"/>
  <c r="U134" i="6"/>
  <c r="T135" i="6"/>
  <c r="U135" i="6"/>
  <c r="T136" i="6"/>
  <c r="U136" i="6"/>
  <c r="T137" i="6"/>
  <c r="U137" i="6"/>
  <c r="T138" i="6"/>
  <c r="U138" i="6"/>
  <c r="T139" i="6"/>
  <c r="U139" i="6"/>
  <c r="T140" i="6"/>
  <c r="U140" i="6"/>
  <c r="T141" i="6"/>
  <c r="U141" i="6"/>
  <c r="T142" i="6"/>
  <c r="U142" i="6"/>
  <c r="T143" i="6"/>
  <c r="U143" i="6"/>
  <c r="T144" i="6"/>
  <c r="U144" i="6"/>
  <c r="T145" i="6"/>
  <c r="U145" i="6"/>
  <c r="T146" i="6"/>
  <c r="U146" i="6"/>
  <c r="T147" i="6"/>
  <c r="U147" i="6"/>
  <c r="T148" i="6"/>
  <c r="U148" i="6"/>
  <c r="T149" i="6"/>
  <c r="U149" i="6"/>
  <c r="T150" i="6"/>
  <c r="U150" i="6"/>
  <c r="T151" i="6"/>
  <c r="U151" i="6"/>
  <c r="T152" i="6"/>
  <c r="U152" i="6"/>
  <c r="T153" i="6"/>
  <c r="U153" i="6"/>
  <c r="T154" i="6"/>
  <c r="U154" i="6"/>
  <c r="T155" i="6"/>
  <c r="U155" i="6"/>
  <c r="T156" i="6"/>
  <c r="U156" i="6"/>
  <c r="T157" i="6"/>
  <c r="U157" i="6"/>
  <c r="T158" i="6"/>
  <c r="U158" i="6"/>
  <c r="T159" i="6"/>
  <c r="U159" i="6"/>
  <c r="T160" i="6"/>
  <c r="U160" i="6"/>
  <c r="T161" i="6"/>
  <c r="U161" i="6"/>
  <c r="T162" i="6"/>
  <c r="U162" i="6"/>
  <c r="T163" i="6"/>
  <c r="U163" i="6"/>
  <c r="T164" i="6"/>
  <c r="U164" i="6"/>
  <c r="T165" i="6"/>
  <c r="U165" i="6"/>
  <c r="T166" i="6"/>
  <c r="U166" i="6"/>
  <c r="T167" i="6"/>
  <c r="U167" i="6"/>
  <c r="T168" i="6"/>
  <c r="U168" i="6"/>
  <c r="T169" i="6"/>
  <c r="U169" i="6"/>
  <c r="T170" i="6"/>
  <c r="U170" i="6"/>
  <c r="T171" i="6"/>
  <c r="U171" i="6"/>
  <c r="T172" i="6"/>
  <c r="U172" i="6"/>
  <c r="T173" i="6"/>
  <c r="U173" i="6"/>
  <c r="T174" i="6"/>
  <c r="U174" i="6"/>
  <c r="T175" i="6"/>
  <c r="U175" i="6"/>
  <c r="T176" i="6"/>
  <c r="U176" i="6"/>
  <c r="T177" i="6"/>
  <c r="U177" i="6"/>
  <c r="T178" i="6"/>
  <c r="U178" i="6"/>
  <c r="T179" i="6"/>
  <c r="U179" i="6"/>
  <c r="T180" i="6"/>
  <c r="U180" i="6"/>
  <c r="T181" i="6"/>
  <c r="U181" i="6"/>
  <c r="T182" i="6"/>
  <c r="U182" i="6"/>
  <c r="T183" i="6"/>
  <c r="U183" i="6"/>
  <c r="T184" i="6"/>
  <c r="U184" i="6"/>
  <c r="T185" i="6"/>
  <c r="U185" i="6"/>
  <c r="T186" i="6"/>
  <c r="U186" i="6"/>
  <c r="T187" i="6"/>
  <c r="U187" i="6"/>
  <c r="T188" i="6"/>
  <c r="U188" i="6"/>
  <c r="T189" i="6"/>
  <c r="U189" i="6"/>
  <c r="T190" i="6"/>
  <c r="U190" i="6"/>
  <c r="T191" i="6"/>
  <c r="U191" i="6"/>
  <c r="T192" i="6"/>
  <c r="U192" i="6"/>
  <c r="T193" i="6"/>
  <c r="U193" i="6"/>
  <c r="T194" i="6"/>
  <c r="U194" i="6"/>
  <c r="T195" i="6"/>
  <c r="U195" i="6"/>
  <c r="T196" i="6"/>
  <c r="U196" i="6"/>
  <c r="T197" i="6"/>
  <c r="U197" i="6"/>
  <c r="T198" i="6"/>
  <c r="U198" i="6"/>
  <c r="T199" i="6"/>
  <c r="U199" i="6"/>
  <c r="T200" i="6"/>
  <c r="U200" i="6"/>
  <c r="T201" i="6"/>
  <c r="U201" i="6"/>
  <c r="T202" i="6"/>
  <c r="U202" i="6"/>
  <c r="T203" i="6"/>
  <c r="U203" i="6"/>
  <c r="T204" i="6"/>
  <c r="U204" i="6"/>
  <c r="T205" i="6"/>
  <c r="U205" i="6"/>
  <c r="T206" i="6"/>
  <c r="U206" i="6"/>
  <c r="T207" i="6"/>
  <c r="U207" i="6"/>
  <c r="T208" i="6"/>
  <c r="U208" i="6"/>
  <c r="T209" i="6"/>
  <c r="U209" i="6"/>
  <c r="T210" i="6"/>
  <c r="U210" i="6"/>
  <c r="T211" i="6"/>
  <c r="U211" i="6"/>
  <c r="T212" i="6"/>
  <c r="U212" i="6"/>
  <c r="T213" i="6"/>
  <c r="U213" i="6"/>
  <c r="T214" i="6"/>
  <c r="U214" i="6"/>
  <c r="T215" i="6"/>
  <c r="U215" i="6"/>
  <c r="T216" i="6"/>
  <c r="U216" i="6"/>
  <c r="T217" i="6"/>
  <c r="U217" i="6"/>
  <c r="T218" i="6"/>
  <c r="U218" i="6"/>
  <c r="T219" i="6"/>
  <c r="U219" i="6"/>
  <c r="T220" i="6"/>
  <c r="U220" i="6"/>
  <c r="T221" i="6"/>
  <c r="U221" i="6"/>
  <c r="T222" i="6"/>
  <c r="U222" i="6"/>
  <c r="T223" i="6"/>
  <c r="U223" i="6"/>
  <c r="T224" i="6"/>
  <c r="U224" i="6"/>
  <c r="T225" i="6"/>
  <c r="U225" i="6"/>
  <c r="T226" i="6"/>
  <c r="U226" i="6"/>
  <c r="T227" i="6"/>
  <c r="U227" i="6"/>
  <c r="T228" i="6"/>
  <c r="U228" i="6"/>
  <c r="T229" i="6"/>
  <c r="U229" i="6"/>
  <c r="T230" i="6"/>
  <c r="U230" i="6"/>
  <c r="T231" i="6"/>
  <c r="U231" i="6"/>
  <c r="T232" i="6"/>
  <c r="U232" i="6"/>
  <c r="T233" i="6"/>
  <c r="U233" i="6"/>
  <c r="T234" i="6"/>
  <c r="U234" i="6"/>
  <c r="T235" i="6"/>
  <c r="U235" i="6"/>
  <c r="T236" i="6"/>
  <c r="U236" i="6"/>
  <c r="T237" i="6"/>
  <c r="U237" i="6"/>
  <c r="T238" i="6"/>
  <c r="U238" i="6"/>
  <c r="T239" i="6"/>
  <c r="U239" i="6"/>
  <c r="T240" i="6"/>
  <c r="U240" i="6"/>
  <c r="T241" i="6"/>
  <c r="U241" i="6"/>
  <c r="T242" i="6"/>
  <c r="U242" i="6"/>
  <c r="T243" i="6"/>
  <c r="U243" i="6"/>
  <c r="T244" i="6"/>
  <c r="U244" i="6"/>
  <c r="T245" i="6"/>
  <c r="U245" i="6"/>
  <c r="T246" i="6"/>
  <c r="U246" i="6"/>
  <c r="T247" i="6"/>
  <c r="U247" i="6"/>
  <c r="T248" i="6"/>
  <c r="U248" i="6"/>
  <c r="T249" i="6"/>
  <c r="U249" i="6"/>
  <c r="T250" i="6"/>
  <c r="U250" i="6"/>
  <c r="T251" i="6"/>
  <c r="U251" i="6"/>
  <c r="T252" i="6"/>
  <c r="U252" i="6"/>
  <c r="T253" i="6"/>
  <c r="U253" i="6"/>
  <c r="T254" i="6"/>
  <c r="U254" i="6"/>
  <c r="T255" i="6"/>
  <c r="U255" i="6"/>
  <c r="T256" i="6"/>
  <c r="U256" i="6"/>
  <c r="T257" i="6"/>
  <c r="U257" i="6"/>
  <c r="T258" i="6"/>
  <c r="U258" i="6"/>
  <c r="T259" i="6"/>
  <c r="U259" i="6"/>
  <c r="T260" i="6"/>
  <c r="U260" i="6"/>
  <c r="T261" i="6"/>
  <c r="U261" i="6"/>
  <c r="T262" i="6"/>
  <c r="U262" i="6"/>
  <c r="T263" i="6"/>
  <c r="U263" i="6"/>
  <c r="T264" i="6"/>
  <c r="U264" i="6"/>
  <c r="T265" i="6"/>
  <c r="U265" i="6"/>
  <c r="T266" i="6"/>
  <c r="U266" i="6"/>
  <c r="T267" i="6"/>
  <c r="U267" i="6"/>
  <c r="T268" i="6"/>
  <c r="U268" i="6"/>
  <c r="T269" i="6"/>
  <c r="U269" i="6"/>
  <c r="T270" i="6"/>
  <c r="U270" i="6"/>
  <c r="T271" i="6"/>
  <c r="U271" i="6"/>
  <c r="T272" i="6"/>
  <c r="U272" i="6"/>
  <c r="T273" i="6"/>
  <c r="U273" i="6"/>
  <c r="T274" i="6"/>
  <c r="U274" i="6"/>
  <c r="T275" i="6"/>
  <c r="U275" i="6"/>
  <c r="T276" i="6"/>
  <c r="U276" i="6"/>
  <c r="T277" i="6"/>
  <c r="U277" i="6"/>
  <c r="T278" i="6"/>
  <c r="U278" i="6"/>
  <c r="T279" i="6"/>
  <c r="U279" i="6"/>
  <c r="T280" i="6"/>
  <c r="U280" i="6"/>
  <c r="T281" i="6"/>
  <c r="U281" i="6"/>
  <c r="T282" i="6"/>
  <c r="U282" i="6"/>
  <c r="T283" i="6"/>
  <c r="U283" i="6"/>
  <c r="T284" i="6"/>
  <c r="U284" i="6"/>
  <c r="T285" i="6"/>
  <c r="U285" i="6"/>
  <c r="T286" i="6"/>
  <c r="U286" i="6"/>
  <c r="T287" i="6"/>
  <c r="U287" i="6"/>
  <c r="T288" i="6"/>
  <c r="U288" i="6"/>
  <c r="T289" i="6"/>
  <c r="U289" i="6"/>
  <c r="T290" i="6"/>
  <c r="U290" i="6"/>
  <c r="T291" i="6"/>
  <c r="U291" i="6"/>
  <c r="T292" i="6"/>
  <c r="U292" i="6"/>
  <c r="T293" i="6"/>
  <c r="U293" i="6"/>
  <c r="T294" i="6"/>
  <c r="U294" i="6"/>
  <c r="T295" i="6"/>
  <c r="U295" i="6"/>
  <c r="T296" i="6"/>
  <c r="U296" i="6"/>
  <c r="T297" i="6"/>
  <c r="U297" i="6"/>
  <c r="T298" i="6"/>
  <c r="U298" i="6"/>
  <c r="T299" i="6"/>
  <c r="U299" i="6"/>
  <c r="T300" i="6"/>
  <c r="U300" i="6"/>
  <c r="T301" i="6"/>
  <c r="U301" i="6"/>
  <c r="T302" i="6"/>
  <c r="U302" i="6"/>
  <c r="T303" i="6"/>
  <c r="U303" i="6"/>
  <c r="T304" i="6"/>
  <c r="U304" i="6"/>
  <c r="T305" i="6"/>
  <c r="U305" i="6"/>
  <c r="T306" i="6"/>
  <c r="U306" i="6"/>
  <c r="T307" i="6"/>
  <c r="U307" i="6"/>
  <c r="T308" i="6"/>
  <c r="U308" i="6"/>
  <c r="T309" i="6"/>
  <c r="U309" i="6"/>
  <c r="T310" i="6"/>
  <c r="U310" i="6"/>
  <c r="T311" i="6"/>
  <c r="U311" i="6"/>
  <c r="T312" i="6"/>
  <c r="U312" i="6"/>
  <c r="T313" i="6"/>
  <c r="U313" i="6"/>
  <c r="T314" i="6"/>
  <c r="U314" i="6"/>
  <c r="T315" i="6"/>
  <c r="U315" i="6"/>
  <c r="T316" i="6"/>
  <c r="U316" i="6"/>
  <c r="T317" i="6"/>
  <c r="U317" i="6"/>
  <c r="T318" i="6"/>
  <c r="U318" i="6"/>
  <c r="T319" i="6"/>
  <c r="U319" i="6"/>
  <c r="T320" i="6"/>
  <c r="U320" i="6"/>
  <c r="T321" i="6"/>
  <c r="U321" i="6"/>
  <c r="T322" i="6"/>
  <c r="U322" i="6"/>
  <c r="T323" i="6"/>
  <c r="U323" i="6"/>
  <c r="T324" i="6"/>
  <c r="U324" i="6"/>
  <c r="T325" i="6"/>
  <c r="U325" i="6"/>
  <c r="T326" i="6"/>
  <c r="U326" i="6"/>
  <c r="T327" i="6"/>
  <c r="U327" i="6"/>
  <c r="T328" i="6"/>
  <c r="U328" i="6"/>
  <c r="T329" i="6"/>
  <c r="U329" i="6"/>
  <c r="T330" i="6"/>
  <c r="U330" i="6"/>
  <c r="T331" i="6"/>
  <c r="U331" i="6"/>
  <c r="T332" i="6"/>
  <c r="U332" i="6"/>
  <c r="T333" i="6"/>
  <c r="U333" i="6"/>
  <c r="T334" i="6"/>
  <c r="U334" i="6"/>
  <c r="T335" i="6"/>
  <c r="U335" i="6"/>
  <c r="T336" i="6"/>
  <c r="U336" i="6"/>
  <c r="T337" i="6"/>
  <c r="U337" i="6"/>
  <c r="T338" i="6"/>
  <c r="U338" i="6"/>
  <c r="T339" i="6"/>
  <c r="U339" i="6"/>
  <c r="T340" i="6"/>
  <c r="U340" i="6"/>
  <c r="T341" i="6"/>
  <c r="U341" i="6"/>
  <c r="T342" i="6"/>
  <c r="U342" i="6"/>
  <c r="T343" i="6"/>
  <c r="U343" i="6"/>
  <c r="T344" i="6"/>
  <c r="U344" i="6"/>
  <c r="T345" i="6"/>
  <c r="U345" i="6"/>
  <c r="T346" i="6"/>
  <c r="U346" i="6"/>
  <c r="T347" i="6"/>
  <c r="U347" i="6"/>
  <c r="T348" i="6"/>
  <c r="U348" i="6"/>
  <c r="T349" i="6"/>
  <c r="U349" i="6"/>
  <c r="T350" i="6"/>
  <c r="U350" i="6"/>
  <c r="T351" i="6"/>
  <c r="U351" i="6"/>
  <c r="T352" i="6"/>
  <c r="U352" i="6"/>
  <c r="T353" i="6"/>
  <c r="U353" i="6"/>
  <c r="T354" i="6"/>
  <c r="U354" i="6"/>
  <c r="T355" i="6"/>
  <c r="U355" i="6"/>
  <c r="T356" i="6"/>
  <c r="U356" i="6"/>
  <c r="T357" i="6"/>
  <c r="U357" i="6"/>
  <c r="T358" i="6"/>
  <c r="U358" i="6"/>
  <c r="T359" i="6"/>
  <c r="U359" i="6"/>
  <c r="T360" i="6"/>
  <c r="U360" i="6"/>
  <c r="T361" i="6"/>
  <c r="U361" i="6"/>
  <c r="T362" i="6"/>
  <c r="U362" i="6"/>
  <c r="T363" i="6"/>
  <c r="U363" i="6"/>
  <c r="T364" i="6"/>
  <c r="U364" i="6"/>
  <c r="T365" i="6"/>
  <c r="U365" i="6"/>
  <c r="T366" i="6"/>
  <c r="U366" i="6"/>
  <c r="T367" i="6"/>
  <c r="U367" i="6"/>
  <c r="T368" i="6"/>
  <c r="U368" i="6"/>
  <c r="T369" i="6"/>
  <c r="U369" i="6"/>
  <c r="T370" i="6"/>
  <c r="U370" i="6"/>
  <c r="T371" i="6"/>
  <c r="U371" i="6"/>
  <c r="T372" i="6"/>
  <c r="U372" i="6"/>
  <c r="T373" i="6"/>
  <c r="U373" i="6"/>
  <c r="T374" i="6"/>
  <c r="U374" i="6"/>
  <c r="T375" i="6"/>
  <c r="U375" i="6"/>
  <c r="T376" i="6"/>
  <c r="U376" i="6"/>
  <c r="T377" i="6"/>
  <c r="U377" i="6"/>
  <c r="T378" i="6"/>
  <c r="U378" i="6"/>
  <c r="T379" i="6"/>
  <c r="U379" i="6"/>
  <c r="T380" i="6"/>
  <c r="U380" i="6"/>
  <c r="T381" i="6"/>
  <c r="U381" i="6"/>
  <c r="T382" i="6"/>
  <c r="U382" i="6"/>
  <c r="T383" i="6"/>
  <c r="U383" i="6"/>
  <c r="T384" i="6"/>
  <c r="U384" i="6"/>
  <c r="T385" i="6"/>
  <c r="U385" i="6"/>
  <c r="T386" i="6"/>
  <c r="U386" i="6"/>
  <c r="T387" i="6"/>
  <c r="U387" i="6"/>
  <c r="T388" i="6"/>
  <c r="U388" i="6"/>
  <c r="T389" i="6"/>
  <c r="U389" i="6"/>
  <c r="T390" i="6"/>
  <c r="U390" i="6"/>
  <c r="T391" i="6"/>
  <c r="U391" i="6"/>
  <c r="T392" i="6"/>
  <c r="U392" i="6"/>
  <c r="T393" i="6"/>
  <c r="U393" i="6"/>
  <c r="T394" i="6"/>
  <c r="U394" i="6"/>
  <c r="T395" i="6"/>
  <c r="U395" i="6"/>
  <c r="T396" i="6"/>
  <c r="U396" i="6"/>
  <c r="T397" i="6"/>
  <c r="U397" i="6"/>
  <c r="T398" i="6"/>
  <c r="U398" i="6"/>
  <c r="T399" i="6"/>
  <c r="U399" i="6"/>
  <c r="T400" i="6"/>
  <c r="U400" i="6"/>
  <c r="T401" i="6"/>
  <c r="U401" i="6"/>
  <c r="T402" i="6"/>
  <c r="U402" i="6"/>
  <c r="T403" i="6"/>
  <c r="U403" i="6"/>
  <c r="T404" i="6"/>
  <c r="U404" i="6"/>
  <c r="T405" i="6"/>
  <c r="U405" i="6"/>
  <c r="T406" i="6"/>
  <c r="U406" i="6"/>
  <c r="T407" i="6"/>
  <c r="U407" i="6"/>
  <c r="T408" i="6"/>
  <c r="U408" i="6"/>
  <c r="T409" i="6"/>
  <c r="U409" i="6"/>
  <c r="T410" i="6"/>
  <c r="U410" i="6"/>
  <c r="T411" i="6"/>
  <c r="U411" i="6"/>
  <c r="T412" i="6"/>
  <c r="U412" i="6"/>
  <c r="T413" i="6"/>
  <c r="U413" i="6"/>
  <c r="T414" i="6"/>
  <c r="U414" i="6"/>
  <c r="T415" i="6"/>
  <c r="U415" i="6"/>
  <c r="T416" i="6"/>
  <c r="U416" i="6"/>
  <c r="T417" i="6"/>
  <c r="U417" i="6"/>
  <c r="T418" i="6"/>
  <c r="U418" i="6"/>
  <c r="T419" i="6"/>
  <c r="U419" i="6"/>
  <c r="T420" i="6"/>
  <c r="U420" i="6"/>
  <c r="T421" i="6"/>
  <c r="U421" i="6"/>
  <c r="T422" i="6"/>
  <c r="U422" i="6"/>
  <c r="T423" i="6"/>
  <c r="U423" i="6"/>
  <c r="T424" i="6"/>
  <c r="U424" i="6"/>
  <c r="T425" i="6"/>
  <c r="U425" i="6"/>
  <c r="T426" i="6"/>
  <c r="U426" i="6"/>
  <c r="T427" i="6"/>
  <c r="U427" i="6"/>
  <c r="T428" i="6"/>
  <c r="U428" i="6"/>
  <c r="T429" i="6"/>
  <c r="U429" i="6"/>
  <c r="T430" i="6"/>
  <c r="U430" i="6"/>
  <c r="T431" i="6"/>
  <c r="U431" i="6"/>
  <c r="T432" i="6"/>
  <c r="U432" i="6"/>
  <c r="T433" i="6"/>
  <c r="U433" i="6"/>
  <c r="T434" i="6"/>
  <c r="U434" i="6"/>
  <c r="T435" i="6"/>
  <c r="U435" i="6"/>
  <c r="T436" i="6"/>
  <c r="U436" i="6"/>
  <c r="T437" i="6"/>
  <c r="U437" i="6"/>
  <c r="T438" i="6"/>
  <c r="U438" i="6"/>
  <c r="T439" i="6"/>
  <c r="U439" i="6"/>
  <c r="T440" i="6"/>
  <c r="U440" i="6"/>
  <c r="T441" i="6"/>
  <c r="U441" i="6"/>
  <c r="T442" i="6"/>
  <c r="U442" i="6"/>
  <c r="T443" i="6"/>
  <c r="U443" i="6"/>
  <c r="T444" i="6"/>
  <c r="U444" i="6"/>
  <c r="T445" i="6"/>
  <c r="U445" i="6"/>
  <c r="T446" i="6"/>
  <c r="U446" i="6"/>
  <c r="T447" i="6"/>
  <c r="U447" i="6"/>
  <c r="T448" i="6"/>
  <c r="U448" i="6"/>
  <c r="T449" i="6"/>
  <c r="U449" i="6"/>
  <c r="T450" i="6"/>
  <c r="U450" i="6"/>
  <c r="T451" i="6"/>
  <c r="U451" i="6"/>
  <c r="T452" i="6"/>
  <c r="U452" i="6"/>
  <c r="T453" i="6"/>
  <c r="U453" i="6"/>
  <c r="T454" i="6"/>
  <c r="U454" i="6"/>
  <c r="T455" i="6"/>
  <c r="U455" i="6"/>
  <c r="T456" i="6"/>
  <c r="U456" i="6"/>
  <c r="T457" i="6"/>
  <c r="U457" i="6"/>
  <c r="T458" i="6"/>
  <c r="U458" i="6"/>
  <c r="T459" i="6"/>
  <c r="U459" i="6"/>
  <c r="T460" i="6"/>
  <c r="U460" i="6"/>
  <c r="T461" i="6"/>
  <c r="U461" i="6"/>
  <c r="T462" i="6"/>
  <c r="U462" i="6"/>
  <c r="T463" i="6"/>
  <c r="U463" i="6"/>
  <c r="T464" i="6"/>
  <c r="U464" i="6"/>
  <c r="T465" i="6"/>
  <c r="U465" i="6"/>
  <c r="T466" i="6"/>
  <c r="U466" i="6"/>
  <c r="T467" i="6"/>
  <c r="U467" i="6"/>
  <c r="T468" i="6"/>
  <c r="U468" i="6"/>
  <c r="T469" i="6"/>
  <c r="U469" i="6"/>
  <c r="T470" i="6"/>
  <c r="U470" i="6"/>
  <c r="T471" i="6"/>
  <c r="U471" i="6"/>
  <c r="T472" i="6"/>
  <c r="U472" i="6"/>
  <c r="T473" i="6"/>
  <c r="U473" i="6"/>
  <c r="T474" i="6"/>
  <c r="U474" i="6"/>
  <c r="T475" i="6"/>
  <c r="U475" i="6"/>
  <c r="T476" i="6"/>
  <c r="U476" i="6"/>
  <c r="T477" i="6"/>
  <c r="U477" i="6"/>
  <c r="T478" i="6"/>
  <c r="U478" i="6"/>
  <c r="T479" i="6"/>
  <c r="U479" i="6"/>
  <c r="T480" i="6"/>
  <c r="U480" i="6"/>
  <c r="T481" i="6"/>
  <c r="U481" i="6"/>
  <c r="T482" i="6"/>
  <c r="U482" i="6"/>
  <c r="T483" i="6"/>
  <c r="U483" i="6"/>
  <c r="T484" i="6"/>
  <c r="U484" i="6"/>
  <c r="T485" i="6"/>
  <c r="U485" i="6"/>
  <c r="T486" i="6"/>
  <c r="U486" i="6"/>
  <c r="T487" i="6"/>
  <c r="U487" i="6"/>
  <c r="T488" i="6"/>
  <c r="U488" i="6"/>
  <c r="T489" i="6"/>
  <c r="U489" i="6"/>
  <c r="T490" i="6"/>
  <c r="U490" i="6"/>
  <c r="T491" i="6"/>
  <c r="U491" i="6"/>
  <c r="T492" i="6"/>
  <c r="U492" i="6"/>
  <c r="T493" i="6"/>
  <c r="U493" i="6"/>
  <c r="T494" i="6"/>
  <c r="U494" i="6"/>
  <c r="T495" i="6"/>
  <c r="U495" i="6"/>
  <c r="U496" i="6"/>
  <c r="T497" i="6"/>
  <c r="U497" i="6"/>
  <c r="T498" i="6"/>
  <c r="U498" i="6"/>
  <c r="T499" i="6"/>
  <c r="U499" i="6"/>
  <c r="T500" i="6"/>
  <c r="U500" i="6"/>
  <c r="M494" i="6"/>
  <c r="L493" i="6"/>
  <c r="L494" i="6"/>
  <c r="L495" i="6"/>
  <c r="L496" i="6"/>
  <c r="J495" i="8" l="1"/>
  <c r="J494" i="8"/>
  <c r="J493" i="8"/>
  <c r="J496" i="8"/>
  <c r="K494" i="8"/>
  <c r="X498" i="8"/>
  <c r="X10" i="8"/>
  <c r="X9" i="8" l="1"/>
  <c r="X13" i="8"/>
  <c r="X7" i="8"/>
  <c r="U8" i="6" l="1"/>
  <c r="U9" i="6"/>
  <c r="U10" i="6"/>
  <c r="U7" i="6"/>
  <c r="U6" i="6"/>
  <c r="M7" i="8"/>
  <c r="T8" i="6"/>
  <c r="T9" i="6"/>
  <c r="T10" i="6"/>
  <c r="T7" i="6"/>
  <c r="X8" i="8" l="1"/>
  <c r="X11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X57" i="8"/>
  <c r="X58" i="8"/>
  <c r="X59" i="8"/>
  <c r="X60" i="8"/>
  <c r="X61" i="8"/>
  <c r="X62" i="8"/>
  <c r="X63" i="8"/>
  <c r="X6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X78" i="8"/>
  <c r="X79" i="8"/>
  <c r="X80" i="8"/>
  <c r="X81" i="8"/>
  <c r="X82" i="8"/>
  <c r="X83" i="8"/>
  <c r="X84" i="8"/>
  <c r="X85" i="8"/>
  <c r="X86" i="8"/>
  <c r="X87" i="8"/>
  <c r="X88" i="8"/>
  <c r="X89" i="8"/>
  <c r="X90" i="8"/>
  <c r="X91" i="8"/>
  <c r="X92" i="8"/>
  <c r="X93" i="8"/>
  <c r="X94" i="8"/>
  <c r="X95" i="8"/>
  <c r="X96" i="8"/>
  <c r="X97" i="8"/>
  <c r="X98" i="8"/>
  <c r="X99" i="8"/>
  <c r="X100" i="8"/>
  <c r="X101" i="8"/>
  <c r="X102" i="8"/>
  <c r="X103" i="8"/>
  <c r="X104" i="8"/>
  <c r="X105" i="8"/>
  <c r="X106" i="8"/>
  <c r="X107" i="8"/>
  <c r="X108" i="8"/>
  <c r="X109" i="8"/>
  <c r="X110" i="8"/>
  <c r="X111" i="8"/>
  <c r="X112" i="8"/>
  <c r="X113" i="8"/>
  <c r="X114" i="8"/>
  <c r="X115" i="8"/>
  <c r="X116" i="8"/>
  <c r="X117" i="8"/>
  <c r="X118" i="8"/>
  <c r="X119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138" i="8"/>
  <c r="X139" i="8"/>
  <c r="X140" i="8"/>
  <c r="X141" i="8"/>
  <c r="X142" i="8"/>
  <c r="X143" i="8"/>
  <c r="X144" i="8"/>
  <c r="X145" i="8"/>
  <c r="X146" i="8"/>
  <c r="X147" i="8"/>
  <c r="X148" i="8"/>
  <c r="X149" i="8"/>
  <c r="X150" i="8"/>
  <c r="X151" i="8"/>
  <c r="X152" i="8"/>
  <c r="X153" i="8"/>
  <c r="X154" i="8"/>
  <c r="X155" i="8"/>
  <c r="X156" i="8"/>
  <c r="X157" i="8"/>
  <c r="X158" i="8"/>
  <c r="X159" i="8"/>
  <c r="X160" i="8"/>
  <c r="X161" i="8"/>
  <c r="X162" i="8"/>
  <c r="X163" i="8"/>
  <c r="X164" i="8"/>
  <c r="X165" i="8"/>
  <c r="X166" i="8"/>
  <c r="X167" i="8"/>
  <c r="X168" i="8"/>
  <c r="X169" i="8"/>
  <c r="X170" i="8"/>
  <c r="X171" i="8"/>
  <c r="X172" i="8"/>
  <c r="X173" i="8"/>
  <c r="X174" i="8"/>
  <c r="X175" i="8"/>
  <c r="X176" i="8"/>
  <c r="X177" i="8"/>
  <c r="X178" i="8"/>
  <c r="X179" i="8"/>
  <c r="X180" i="8"/>
  <c r="X181" i="8"/>
  <c r="X182" i="8"/>
  <c r="X183" i="8"/>
  <c r="X184" i="8"/>
  <c r="X185" i="8"/>
  <c r="X186" i="8"/>
  <c r="X187" i="8"/>
  <c r="X188" i="8"/>
  <c r="X189" i="8"/>
  <c r="X190" i="8"/>
  <c r="X191" i="8"/>
  <c r="X192" i="8"/>
  <c r="X193" i="8"/>
  <c r="X194" i="8"/>
  <c r="X195" i="8"/>
  <c r="X196" i="8"/>
  <c r="X197" i="8"/>
  <c r="X198" i="8"/>
  <c r="X199" i="8"/>
  <c r="X200" i="8"/>
  <c r="X201" i="8"/>
  <c r="X202" i="8"/>
  <c r="X203" i="8"/>
  <c r="X204" i="8"/>
  <c r="X205" i="8"/>
  <c r="X206" i="8"/>
  <c r="X207" i="8"/>
  <c r="X208" i="8"/>
  <c r="X209" i="8"/>
  <c r="X210" i="8"/>
  <c r="X211" i="8"/>
  <c r="X212" i="8"/>
  <c r="X213" i="8"/>
  <c r="X214" i="8"/>
  <c r="X215" i="8"/>
  <c r="X216" i="8"/>
  <c r="X217" i="8"/>
  <c r="X218" i="8"/>
  <c r="X219" i="8"/>
  <c r="X220" i="8"/>
  <c r="X221" i="8"/>
  <c r="X222" i="8"/>
  <c r="X223" i="8"/>
  <c r="X224" i="8"/>
  <c r="X225" i="8"/>
  <c r="X226" i="8"/>
  <c r="X227" i="8"/>
  <c r="X228" i="8"/>
  <c r="X229" i="8"/>
  <c r="X230" i="8"/>
  <c r="X231" i="8"/>
  <c r="X232" i="8"/>
  <c r="X233" i="8"/>
  <c r="X234" i="8"/>
  <c r="X235" i="8"/>
  <c r="X236" i="8"/>
  <c r="X237" i="8"/>
  <c r="X238" i="8"/>
  <c r="X239" i="8"/>
  <c r="X240" i="8"/>
  <c r="X241" i="8"/>
  <c r="X242" i="8"/>
  <c r="X243" i="8"/>
  <c r="X244" i="8"/>
  <c r="X245" i="8"/>
  <c r="X246" i="8"/>
  <c r="X247" i="8"/>
  <c r="X248" i="8"/>
  <c r="X249" i="8"/>
  <c r="X250" i="8"/>
  <c r="X251" i="8"/>
  <c r="X252" i="8"/>
  <c r="X253" i="8"/>
  <c r="X254" i="8"/>
  <c r="X255" i="8"/>
  <c r="X256" i="8"/>
  <c r="X257" i="8"/>
  <c r="X258" i="8"/>
  <c r="X259" i="8"/>
  <c r="X260" i="8"/>
  <c r="X261" i="8"/>
  <c r="X262" i="8"/>
  <c r="X263" i="8"/>
  <c r="X264" i="8"/>
  <c r="X265" i="8"/>
  <c r="X266" i="8"/>
  <c r="X267" i="8"/>
  <c r="X268" i="8"/>
  <c r="X269" i="8"/>
  <c r="X270" i="8"/>
  <c r="X271" i="8"/>
  <c r="X272" i="8"/>
  <c r="X273" i="8"/>
  <c r="X274" i="8"/>
  <c r="X275" i="8"/>
  <c r="X276" i="8"/>
  <c r="X277" i="8"/>
  <c r="X278" i="8"/>
  <c r="X279" i="8"/>
  <c r="X280" i="8"/>
  <c r="X281" i="8"/>
  <c r="X282" i="8"/>
  <c r="X283" i="8"/>
  <c r="X284" i="8"/>
  <c r="X285" i="8"/>
  <c r="X286" i="8"/>
  <c r="X287" i="8"/>
  <c r="X288" i="8"/>
  <c r="X289" i="8"/>
  <c r="X290" i="8"/>
  <c r="X291" i="8"/>
  <c r="X292" i="8"/>
  <c r="X293" i="8"/>
  <c r="X294" i="8"/>
  <c r="X295" i="8"/>
  <c r="X296" i="8"/>
  <c r="X297" i="8"/>
  <c r="X298" i="8"/>
  <c r="X299" i="8"/>
  <c r="X300" i="8"/>
  <c r="X301" i="8"/>
  <c r="X302" i="8"/>
  <c r="X303" i="8"/>
  <c r="X304" i="8"/>
  <c r="X305" i="8"/>
  <c r="X306" i="8"/>
  <c r="X307" i="8"/>
  <c r="X308" i="8"/>
  <c r="X309" i="8"/>
  <c r="X310" i="8"/>
  <c r="X311" i="8"/>
  <c r="X312" i="8"/>
  <c r="X313" i="8"/>
  <c r="X314" i="8"/>
  <c r="X315" i="8"/>
  <c r="X316" i="8"/>
  <c r="X317" i="8"/>
  <c r="X318" i="8"/>
  <c r="X319" i="8"/>
  <c r="X320" i="8"/>
  <c r="X321" i="8"/>
  <c r="X322" i="8"/>
  <c r="X323" i="8"/>
  <c r="X324" i="8"/>
  <c r="X325" i="8"/>
  <c r="X326" i="8"/>
  <c r="X327" i="8"/>
  <c r="X328" i="8"/>
  <c r="X329" i="8"/>
  <c r="X330" i="8"/>
  <c r="X331" i="8"/>
  <c r="X332" i="8"/>
  <c r="X333" i="8"/>
  <c r="X334" i="8"/>
  <c r="X335" i="8"/>
  <c r="X336" i="8"/>
  <c r="X337" i="8"/>
  <c r="X338" i="8"/>
  <c r="X339" i="8"/>
  <c r="X340" i="8"/>
  <c r="X341" i="8"/>
  <c r="X342" i="8"/>
  <c r="X343" i="8"/>
  <c r="X344" i="8"/>
  <c r="X345" i="8"/>
  <c r="X346" i="8"/>
  <c r="X347" i="8"/>
  <c r="X348" i="8"/>
  <c r="X349" i="8"/>
  <c r="X350" i="8"/>
  <c r="X351" i="8"/>
  <c r="X352" i="8"/>
  <c r="X353" i="8"/>
  <c r="X354" i="8"/>
  <c r="X355" i="8"/>
  <c r="X356" i="8"/>
  <c r="X357" i="8"/>
  <c r="X358" i="8"/>
  <c r="X359" i="8"/>
  <c r="X360" i="8"/>
  <c r="X361" i="8"/>
  <c r="X362" i="8"/>
  <c r="X363" i="8"/>
  <c r="X364" i="8"/>
  <c r="X365" i="8"/>
  <c r="X366" i="8"/>
  <c r="X367" i="8"/>
  <c r="X368" i="8"/>
  <c r="X369" i="8"/>
  <c r="X370" i="8"/>
  <c r="X371" i="8"/>
  <c r="X372" i="8"/>
  <c r="X373" i="8"/>
  <c r="X374" i="8"/>
  <c r="X375" i="8"/>
  <c r="X376" i="8"/>
  <c r="X377" i="8"/>
  <c r="X379" i="8"/>
  <c r="X380" i="8"/>
  <c r="X381" i="8"/>
  <c r="X382" i="8"/>
  <c r="X383" i="8"/>
  <c r="X384" i="8"/>
  <c r="X385" i="8"/>
  <c r="X386" i="8"/>
  <c r="X387" i="8"/>
  <c r="X388" i="8"/>
  <c r="X389" i="8"/>
  <c r="X390" i="8"/>
  <c r="X391" i="8"/>
  <c r="X392" i="8"/>
  <c r="X393" i="8"/>
  <c r="X394" i="8"/>
  <c r="X395" i="8"/>
  <c r="X396" i="8"/>
  <c r="X397" i="8"/>
  <c r="X398" i="8"/>
  <c r="X399" i="8"/>
  <c r="X400" i="8"/>
  <c r="X401" i="8"/>
  <c r="X402" i="8"/>
  <c r="X403" i="8"/>
  <c r="X404" i="8"/>
  <c r="X405" i="8"/>
  <c r="X406" i="8"/>
  <c r="X407" i="8"/>
  <c r="X408" i="8"/>
  <c r="X409" i="8"/>
  <c r="X410" i="8"/>
  <c r="X411" i="8"/>
  <c r="X412" i="8"/>
  <c r="X413" i="8"/>
  <c r="X414" i="8"/>
  <c r="X415" i="8"/>
  <c r="X416" i="8"/>
  <c r="X417" i="8"/>
  <c r="X418" i="8"/>
  <c r="X419" i="8"/>
  <c r="X420" i="8"/>
  <c r="X421" i="8"/>
  <c r="X422" i="8"/>
  <c r="X423" i="8"/>
  <c r="X424" i="8"/>
  <c r="X425" i="8"/>
  <c r="X426" i="8"/>
  <c r="X427" i="8"/>
  <c r="X428" i="8"/>
  <c r="X429" i="8"/>
  <c r="X430" i="8"/>
  <c r="X431" i="8"/>
  <c r="X432" i="8"/>
  <c r="X433" i="8"/>
  <c r="X434" i="8"/>
  <c r="X435" i="8"/>
  <c r="X436" i="8"/>
  <c r="X437" i="8"/>
  <c r="X438" i="8"/>
  <c r="X439" i="8"/>
  <c r="X440" i="8"/>
  <c r="X441" i="8"/>
  <c r="X442" i="8"/>
  <c r="X443" i="8"/>
  <c r="X444" i="8"/>
  <c r="X445" i="8"/>
  <c r="X446" i="8"/>
  <c r="X447" i="8"/>
  <c r="X448" i="8"/>
  <c r="X449" i="8"/>
  <c r="X450" i="8"/>
  <c r="X451" i="8"/>
  <c r="X452" i="8"/>
  <c r="X453" i="8"/>
  <c r="X454" i="8"/>
  <c r="X455" i="8"/>
  <c r="X456" i="8"/>
  <c r="X457" i="8"/>
  <c r="X458" i="8"/>
  <c r="X459" i="8"/>
  <c r="X460" i="8"/>
  <c r="X461" i="8"/>
  <c r="X462" i="8"/>
  <c r="X463" i="8"/>
  <c r="X464" i="8"/>
  <c r="X465" i="8"/>
  <c r="X466" i="8"/>
  <c r="X467" i="8"/>
  <c r="X468" i="8"/>
  <c r="X469" i="8"/>
  <c r="X470" i="8"/>
  <c r="X471" i="8"/>
  <c r="X472" i="8"/>
  <c r="X473" i="8"/>
  <c r="X474" i="8"/>
  <c r="X475" i="8"/>
  <c r="X476" i="8"/>
  <c r="X477" i="8"/>
  <c r="X478" i="8"/>
  <c r="X479" i="8"/>
  <c r="X480" i="8"/>
  <c r="X481" i="8"/>
  <c r="X482" i="8"/>
  <c r="X483" i="8"/>
  <c r="X484" i="8"/>
  <c r="X485" i="8"/>
  <c r="X486" i="8"/>
  <c r="X487" i="8"/>
  <c r="X488" i="8"/>
  <c r="X489" i="8"/>
  <c r="X490" i="8"/>
  <c r="X491" i="8"/>
  <c r="X492" i="8"/>
  <c r="X493" i="8"/>
  <c r="X494" i="8"/>
  <c r="X495" i="8"/>
  <c r="X496" i="8"/>
  <c r="X497" i="8"/>
  <c r="X499" i="8"/>
  <c r="X500" i="8"/>
  <c r="U8" i="8"/>
  <c r="T4" i="8"/>
  <c r="H3" i="5"/>
  <c r="X4" i="8" l="1"/>
  <c r="L7" i="8"/>
  <c r="N7" i="8"/>
  <c r="P7" i="8"/>
  <c r="U500" i="8"/>
  <c r="U499" i="8"/>
  <c r="U498" i="8"/>
  <c r="U497" i="8"/>
  <c r="U496" i="8"/>
  <c r="U495" i="8"/>
  <c r="U494" i="8"/>
  <c r="U493" i="8"/>
  <c r="U492" i="8"/>
  <c r="U491" i="8"/>
  <c r="U490" i="8"/>
  <c r="U489" i="8"/>
  <c r="U488" i="8"/>
  <c r="U487" i="8"/>
  <c r="U486" i="8"/>
  <c r="U485" i="8"/>
  <c r="U484" i="8"/>
  <c r="U483" i="8"/>
  <c r="U482" i="8"/>
  <c r="U481" i="8"/>
  <c r="U480" i="8"/>
  <c r="U479" i="8"/>
  <c r="U478" i="8"/>
  <c r="U477" i="8"/>
  <c r="U476" i="8"/>
  <c r="U475" i="8"/>
  <c r="U474" i="8"/>
  <c r="U473" i="8"/>
  <c r="U472" i="8"/>
  <c r="U471" i="8"/>
  <c r="U470" i="8"/>
  <c r="U469" i="8"/>
  <c r="U468" i="8"/>
  <c r="U467" i="8"/>
  <c r="U466" i="8"/>
  <c r="U465" i="8"/>
  <c r="U464" i="8"/>
  <c r="U463" i="8"/>
  <c r="U462" i="8"/>
  <c r="U461" i="8"/>
  <c r="U460" i="8"/>
  <c r="U459" i="8"/>
  <c r="U458" i="8"/>
  <c r="U457" i="8"/>
  <c r="U456" i="8"/>
  <c r="U455" i="8"/>
  <c r="U454" i="8"/>
  <c r="U453" i="8"/>
  <c r="U452" i="8"/>
  <c r="U451" i="8"/>
  <c r="U450" i="8"/>
  <c r="U449" i="8"/>
  <c r="U448" i="8"/>
  <c r="U447" i="8"/>
  <c r="U446" i="8"/>
  <c r="U445" i="8"/>
  <c r="U444" i="8"/>
  <c r="U443" i="8"/>
  <c r="U442" i="8"/>
  <c r="U441" i="8"/>
  <c r="U440" i="8"/>
  <c r="U439" i="8"/>
  <c r="U438" i="8"/>
  <c r="U437" i="8"/>
  <c r="U436" i="8"/>
  <c r="U435" i="8"/>
  <c r="U434" i="8"/>
  <c r="U433" i="8"/>
  <c r="U432" i="8"/>
  <c r="U431" i="8"/>
  <c r="U430" i="8"/>
  <c r="U429" i="8"/>
  <c r="U428" i="8"/>
  <c r="U427" i="8"/>
  <c r="U426" i="8"/>
  <c r="U425" i="8"/>
  <c r="U424" i="8"/>
  <c r="U423" i="8"/>
  <c r="U422" i="8"/>
  <c r="U421" i="8"/>
  <c r="U420" i="8"/>
  <c r="U419" i="8"/>
  <c r="U418" i="8"/>
  <c r="U417" i="8"/>
  <c r="U416" i="8"/>
  <c r="U415" i="8"/>
  <c r="U414" i="8"/>
  <c r="U413" i="8"/>
  <c r="U412" i="8"/>
  <c r="U411" i="8"/>
  <c r="U410" i="8"/>
  <c r="U409" i="8"/>
  <c r="U408" i="8"/>
  <c r="U407" i="8"/>
  <c r="U406" i="8"/>
  <c r="U405" i="8"/>
  <c r="U404" i="8"/>
  <c r="U403" i="8"/>
  <c r="U402" i="8"/>
  <c r="U401" i="8"/>
  <c r="U400" i="8"/>
  <c r="U399" i="8"/>
  <c r="U398" i="8"/>
  <c r="U397" i="8"/>
  <c r="U396" i="8"/>
  <c r="U395" i="8"/>
  <c r="U394" i="8"/>
  <c r="U393" i="8"/>
  <c r="U392" i="8"/>
  <c r="U391" i="8"/>
  <c r="U390" i="8"/>
  <c r="U389" i="8"/>
  <c r="U388" i="8"/>
  <c r="U387" i="8"/>
  <c r="U386" i="8"/>
  <c r="U385" i="8"/>
  <c r="U384" i="8"/>
  <c r="U383" i="8"/>
  <c r="U382" i="8"/>
  <c r="U381" i="8"/>
  <c r="U380" i="8"/>
  <c r="U379" i="8"/>
  <c r="U378" i="8"/>
  <c r="U377" i="8"/>
  <c r="U376" i="8"/>
  <c r="U375" i="8"/>
  <c r="U374" i="8"/>
  <c r="U373" i="8"/>
  <c r="U372" i="8"/>
  <c r="U371" i="8"/>
  <c r="U370" i="8"/>
  <c r="U369" i="8"/>
  <c r="U368" i="8"/>
  <c r="U367" i="8"/>
  <c r="U366" i="8"/>
  <c r="U365" i="8"/>
  <c r="U364" i="8"/>
  <c r="U363" i="8"/>
  <c r="U362" i="8"/>
  <c r="U361" i="8"/>
  <c r="U360" i="8"/>
  <c r="U359" i="8"/>
  <c r="U358" i="8"/>
  <c r="U357" i="8"/>
  <c r="U356" i="8"/>
  <c r="U355" i="8"/>
  <c r="U354" i="8"/>
  <c r="U353" i="8"/>
  <c r="U352" i="8"/>
  <c r="U351" i="8"/>
  <c r="U350" i="8"/>
  <c r="U349" i="8"/>
  <c r="U348" i="8"/>
  <c r="U347" i="8"/>
  <c r="U346" i="8"/>
  <c r="U345" i="8"/>
  <c r="U344" i="8"/>
  <c r="U343" i="8"/>
  <c r="U342" i="8"/>
  <c r="U341" i="8"/>
  <c r="U340" i="8"/>
  <c r="U339" i="8"/>
  <c r="U338" i="8"/>
  <c r="U337" i="8"/>
  <c r="U336" i="8"/>
  <c r="U335" i="8"/>
  <c r="U334" i="8"/>
  <c r="U333" i="8"/>
  <c r="U332" i="8"/>
  <c r="U331" i="8"/>
  <c r="U330" i="8"/>
  <c r="U329" i="8"/>
  <c r="U328" i="8"/>
  <c r="U327" i="8"/>
  <c r="U326" i="8"/>
  <c r="U325" i="8"/>
  <c r="U324" i="8"/>
  <c r="U323" i="8"/>
  <c r="U322" i="8"/>
  <c r="U321" i="8"/>
  <c r="U320" i="8"/>
  <c r="U319" i="8"/>
  <c r="U318" i="8"/>
  <c r="U317" i="8"/>
  <c r="U316" i="8"/>
  <c r="U315" i="8"/>
  <c r="U314" i="8"/>
  <c r="U313" i="8"/>
  <c r="U312" i="8"/>
  <c r="U311" i="8"/>
  <c r="U310" i="8"/>
  <c r="U309" i="8"/>
  <c r="U308" i="8"/>
  <c r="U307" i="8"/>
  <c r="U306" i="8"/>
  <c r="U305" i="8"/>
  <c r="U304" i="8"/>
  <c r="U303" i="8"/>
  <c r="U302" i="8"/>
  <c r="U301" i="8"/>
  <c r="U300" i="8"/>
  <c r="U299" i="8"/>
  <c r="U298" i="8"/>
  <c r="U297" i="8"/>
  <c r="U296" i="8"/>
  <c r="U295" i="8"/>
  <c r="U294" i="8"/>
  <c r="U293" i="8"/>
  <c r="U292" i="8"/>
  <c r="U291" i="8"/>
  <c r="U290" i="8"/>
  <c r="U289" i="8"/>
  <c r="U288" i="8"/>
  <c r="U287" i="8"/>
  <c r="U286" i="8"/>
  <c r="U285" i="8"/>
  <c r="U284" i="8"/>
  <c r="U283" i="8"/>
  <c r="U282" i="8"/>
  <c r="U281" i="8"/>
  <c r="U280" i="8"/>
  <c r="U279" i="8"/>
  <c r="U278" i="8"/>
  <c r="U277" i="8"/>
  <c r="U276" i="8"/>
  <c r="U275" i="8"/>
  <c r="U274" i="8"/>
  <c r="U273" i="8"/>
  <c r="U272" i="8"/>
  <c r="U271" i="8"/>
  <c r="U270" i="8"/>
  <c r="U269" i="8"/>
  <c r="U268" i="8"/>
  <c r="U267" i="8"/>
  <c r="U266" i="8"/>
  <c r="U265" i="8"/>
  <c r="U264" i="8"/>
  <c r="U263" i="8"/>
  <c r="U262" i="8"/>
  <c r="U261" i="8"/>
  <c r="U260" i="8"/>
  <c r="U259" i="8"/>
  <c r="U258" i="8"/>
  <c r="U257" i="8"/>
  <c r="U256" i="8"/>
  <c r="U255" i="8"/>
  <c r="U254" i="8"/>
  <c r="U253" i="8"/>
  <c r="U252" i="8"/>
  <c r="U251" i="8"/>
  <c r="U250" i="8"/>
  <c r="U249" i="8"/>
  <c r="U248" i="8"/>
  <c r="U247" i="8"/>
  <c r="U246" i="8"/>
  <c r="U245" i="8"/>
  <c r="U244" i="8"/>
  <c r="U243" i="8"/>
  <c r="U242" i="8"/>
  <c r="U241" i="8"/>
  <c r="U240" i="8"/>
  <c r="U239" i="8"/>
  <c r="U238" i="8"/>
  <c r="U237" i="8"/>
  <c r="U236" i="8"/>
  <c r="U235" i="8"/>
  <c r="U234" i="8"/>
  <c r="U233" i="8"/>
  <c r="U232" i="8"/>
  <c r="U231" i="8"/>
  <c r="U230" i="8"/>
  <c r="U229" i="8"/>
  <c r="U228" i="8"/>
  <c r="U227" i="8"/>
  <c r="U226" i="8"/>
  <c r="U225" i="8"/>
  <c r="U224" i="8"/>
  <c r="U223" i="8"/>
  <c r="U222" i="8"/>
  <c r="U221" i="8"/>
  <c r="U220" i="8"/>
  <c r="U219" i="8"/>
  <c r="U218" i="8"/>
  <c r="U217" i="8"/>
  <c r="U216" i="8"/>
  <c r="U215" i="8"/>
  <c r="U214" i="8"/>
  <c r="U213" i="8"/>
  <c r="U212" i="8"/>
  <c r="U211" i="8"/>
  <c r="U210" i="8"/>
  <c r="U209" i="8"/>
  <c r="U208" i="8"/>
  <c r="U207" i="8"/>
  <c r="U206" i="8"/>
  <c r="U205" i="8"/>
  <c r="U204" i="8"/>
  <c r="U203" i="8"/>
  <c r="U202" i="8"/>
  <c r="U201" i="8"/>
  <c r="U200" i="8"/>
  <c r="U199" i="8"/>
  <c r="U198" i="8"/>
  <c r="U197" i="8"/>
  <c r="U196" i="8"/>
  <c r="U195" i="8"/>
  <c r="U194" i="8"/>
  <c r="U193" i="8"/>
  <c r="U192" i="8"/>
  <c r="U191" i="8"/>
  <c r="U190" i="8"/>
  <c r="U189" i="8"/>
  <c r="U188" i="8"/>
  <c r="U187" i="8"/>
  <c r="U186" i="8"/>
  <c r="U185" i="8"/>
  <c r="U184" i="8"/>
  <c r="U183" i="8"/>
  <c r="U182" i="8"/>
  <c r="U181" i="8"/>
  <c r="U180" i="8"/>
  <c r="U179" i="8"/>
  <c r="U178" i="8"/>
  <c r="U177" i="8"/>
  <c r="U176" i="8"/>
  <c r="U175" i="8"/>
  <c r="U174" i="8"/>
  <c r="U173" i="8"/>
  <c r="U172" i="8"/>
  <c r="U171" i="8"/>
  <c r="U170" i="8"/>
  <c r="U169" i="8"/>
  <c r="U168" i="8"/>
  <c r="U167" i="8"/>
  <c r="U166" i="8"/>
  <c r="U165" i="8"/>
  <c r="U164" i="8"/>
  <c r="U163" i="8"/>
  <c r="U162" i="8"/>
  <c r="U161" i="8"/>
  <c r="U160" i="8"/>
  <c r="U159" i="8"/>
  <c r="U158" i="8"/>
  <c r="U157" i="8"/>
  <c r="U156" i="8"/>
  <c r="U155" i="8"/>
  <c r="U154" i="8"/>
  <c r="U153" i="8"/>
  <c r="U152" i="8"/>
  <c r="U151" i="8"/>
  <c r="U150" i="8"/>
  <c r="U149" i="8"/>
  <c r="U148" i="8"/>
  <c r="U147" i="8"/>
  <c r="U146" i="8"/>
  <c r="U145" i="8"/>
  <c r="U144" i="8"/>
  <c r="U143" i="8"/>
  <c r="U142" i="8"/>
  <c r="U141" i="8"/>
  <c r="U140" i="8"/>
  <c r="U139" i="8"/>
  <c r="U138" i="8"/>
  <c r="U137" i="8"/>
  <c r="U136" i="8"/>
  <c r="U135" i="8"/>
  <c r="U134" i="8"/>
  <c r="U133" i="8"/>
  <c r="U132" i="8"/>
  <c r="U131" i="8"/>
  <c r="U130" i="8"/>
  <c r="U129" i="8"/>
  <c r="U128" i="8"/>
  <c r="U127" i="8"/>
  <c r="U126" i="8"/>
  <c r="U125" i="8"/>
  <c r="U124" i="8"/>
  <c r="U123" i="8"/>
  <c r="U122" i="8"/>
  <c r="U121" i="8"/>
  <c r="U120" i="8"/>
  <c r="U119" i="8"/>
  <c r="U118" i="8"/>
  <c r="U117" i="8"/>
  <c r="U116" i="8"/>
  <c r="U115" i="8"/>
  <c r="U114" i="8"/>
  <c r="U113" i="8"/>
  <c r="U112" i="8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5" i="8"/>
  <c r="U94" i="8"/>
  <c r="U93" i="8"/>
  <c r="U92" i="8"/>
  <c r="U91" i="8"/>
  <c r="U90" i="8"/>
  <c r="U89" i="8"/>
  <c r="U88" i="8"/>
  <c r="U87" i="8"/>
  <c r="U86" i="8"/>
  <c r="U85" i="8"/>
  <c r="U84" i="8"/>
  <c r="U83" i="8"/>
  <c r="U82" i="8"/>
  <c r="U81" i="8"/>
  <c r="U80" i="8"/>
  <c r="U79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60" i="8"/>
  <c r="U59" i="8"/>
  <c r="U58" i="8"/>
  <c r="U57" i="8"/>
  <c r="U56" i="8"/>
  <c r="U55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0" i="8"/>
  <c r="U9" i="8"/>
  <c r="U7" i="8"/>
  <c r="G4" i="8"/>
  <c r="F4" i="8"/>
  <c r="E4" i="8"/>
  <c r="D4" i="8"/>
  <c r="C4" i="8"/>
  <c r="B4" i="8"/>
  <c r="A4" i="8"/>
  <c r="H3" i="8"/>
  <c r="G3" i="8"/>
  <c r="F3" i="8"/>
  <c r="E3" i="8"/>
  <c r="D3" i="8"/>
  <c r="C3" i="8"/>
  <c r="B3" i="8"/>
  <c r="A3" i="8"/>
  <c r="H2" i="8"/>
  <c r="G2" i="8"/>
  <c r="F2" i="8"/>
  <c r="E2" i="8"/>
  <c r="D2" i="8"/>
  <c r="C2" i="8"/>
  <c r="B2" i="8"/>
  <c r="A2" i="8"/>
  <c r="L8" i="6"/>
  <c r="M8" i="6"/>
  <c r="L9" i="6"/>
  <c r="M9" i="6"/>
  <c r="L11" i="6"/>
  <c r="M11" i="6"/>
  <c r="M12" i="6"/>
  <c r="M13" i="6"/>
  <c r="L15" i="6"/>
  <c r="M15" i="6"/>
  <c r="L16" i="6"/>
  <c r="M16" i="6"/>
  <c r="L18" i="6"/>
  <c r="M18" i="6"/>
  <c r="L19" i="6"/>
  <c r="M19" i="6"/>
  <c r="L20" i="6"/>
  <c r="M20" i="6"/>
  <c r="L21" i="6"/>
  <c r="M21" i="6"/>
  <c r="L22" i="6"/>
  <c r="M22" i="6"/>
  <c r="L23" i="6"/>
  <c r="M23" i="6"/>
  <c r="L24" i="6"/>
  <c r="M24" i="6"/>
  <c r="L25" i="6"/>
  <c r="M25" i="6"/>
  <c r="L26" i="6"/>
  <c r="M26" i="6"/>
  <c r="L27" i="6"/>
  <c r="M27" i="6"/>
  <c r="L28" i="6"/>
  <c r="M28" i="6"/>
  <c r="L29" i="6"/>
  <c r="M29" i="6"/>
  <c r="L30" i="6"/>
  <c r="M30" i="6"/>
  <c r="L31" i="6"/>
  <c r="M31" i="6"/>
  <c r="L32" i="6"/>
  <c r="M32" i="6"/>
  <c r="L33" i="6"/>
  <c r="M33" i="6"/>
  <c r="L34" i="6"/>
  <c r="M34" i="6"/>
  <c r="L35" i="6"/>
  <c r="M35" i="6"/>
  <c r="L36" i="6"/>
  <c r="M36" i="6"/>
  <c r="L37" i="6"/>
  <c r="M37" i="6"/>
  <c r="L38" i="6"/>
  <c r="M38" i="6"/>
  <c r="L39" i="6"/>
  <c r="M39" i="6"/>
  <c r="L40" i="6"/>
  <c r="M40" i="6"/>
  <c r="L41" i="6"/>
  <c r="M41" i="6"/>
  <c r="L42" i="6"/>
  <c r="M42" i="6"/>
  <c r="L43" i="6"/>
  <c r="M43" i="6"/>
  <c r="L44" i="6"/>
  <c r="M44" i="6"/>
  <c r="L45" i="6"/>
  <c r="M45" i="6"/>
  <c r="L46" i="6"/>
  <c r="M46" i="6"/>
  <c r="L47" i="6"/>
  <c r="M47" i="6"/>
  <c r="L48" i="6"/>
  <c r="M48" i="6"/>
  <c r="L49" i="6"/>
  <c r="M49" i="6"/>
  <c r="L50" i="6"/>
  <c r="M50" i="6"/>
  <c r="L51" i="6"/>
  <c r="M51" i="6"/>
  <c r="L52" i="6"/>
  <c r="M52" i="6"/>
  <c r="L53" i="6"/>
  <c r="M53" i="6"/>
  <c r="L54" i="6"/>
  <c r="M54" i="6"/>
  <c r="L55" i="6"/>
  <c r="M55" i="6"/>
  <c r="L56" i="6"/>
  <c r="M56" i="6"/>
  <c r="L57" i="6"/>
  <c r="M57" i="6"/>
  <c r="L58" i="6"/>
  <c r="M58" i="6"/>
  <c r="L59" i="6"/>
  <c r="M59" i="6"/>
  <c r="L60" i="6"/>
  <c r="M60" i="6"/>
  <c r="L61" i="6"/>
  <c r="M61" i="6"/>
  <c r="L62" i="6"/>
  <c r="M62" i="6"/>
  <c r="L63" i="6"/>
  <c r="M63" i="6"/>
  <c r="L64" i="6"/>
  <c r="M64" i="6"/>
  <c r="L65" i="6"/>
  <c r="M65" i="6"/>
  <c r="L66" i="6"/>
  <c r="M66" i="6"/>
  <c r="L67" i="6"/>
  <c r="M67" i="6"/>
  <c r="L68" i="6"/>
  <c r="M68" i="6"/>
  <c r="L69" i="6"/>
  <c r="M69" i="6"/>
  <c r="L70" i="6"/>
  <c r="M70" i="6"/>
  <c r="L71" i="6"/>
  <c r="M71" i="6"/>
  <c r="L72" i="6"/>
  <c r="M72" i="6"/>
  <c r="L73" i="6"/>
  <c r="M73" i="6"/>
  <c r="L74" i="6"/>
  <c r="M74" i="6"/>
  <c r="L75" i="6"/>
  <c r="M75" i="6"/>
  <c r="L76" i="6"/>
  <c r="M76" i="6"/>
  <c r="L77" i="6"/>
  <c r="M77" i="6"/>
  <c r="L78" i="6"/>
  <c r="M78" i="6"/>
  <c r="L79" i="6"/>
  <c r="M79" i="6"/>
  <c r="L80" i="6"/>
  <c r="M80" i="6"/>
  <c r="L81" i="6"/>
  <c r="M81" i="6"/>
  <c r="L82" i="6"/>
  <c r="M82" i="6"/>
  <c r="L83" i="6"/>
  <c r="M83" i="6"/>
  <c r="L84" i="6"/>
  <c r="M84" i="6"/>
  <c r="L85" i="6"/>
  <c r="M85" i="6"/>
  <c r="L86" i="6"/>
  <c r="M86" i="6"/>
  <c r="L87" i="6"/>
  <c r="M87" i="6"/>
  <c r="L88" i="6"/>
  <c r="M88" i="6"/>
  <c r="L89" i="6"/>
  <c r="M89" i="6"/>
  <c r="L90" i="6"/>
  <c r="M90" i="6"/>
  <c r="L91" i="6"/>
  <c r="M91" i="6"/>
  <c r="L92" i="6"/>
  <c r="M92" i="6"/>
  <c r="L93" i="6"/>
  <c r="M93" i="6"/>
  <c r="L94" i="6"/>
  <c r="M94" i="6"/>
  <c r="L95" i="6"/>
  <c r="M95" i="6"/>
  <c r="L96" i="6"/>
  <c r="M96" i="6"/>
  <c r="L97" i="6"/>
  <c r="M97" i="6"/>
  <c r="L98" i="6"/>
  <c r="M98" i="6"/>
  <c r="L99" i="6"/>
  <c r="M99" i="6"/>
  <c r="L100" i="6"/>
  <c r="M100" i="6"/>
  <c r="L101" i="6"/>
  <c r="M101" i="6"/>
  <c r="L102" i="6"/>
  <c r="M102" i="6"/>
  <c r="L103" i="6"/>
  <c r="M103" i="6"/>
  <c r="L104" i="6"/>
  <c r="M104" i="6"/>
  <c r="L105" i="6"/>
  <c r="M105" i="6"/>
  <c r="L106" i="6"/>
  <c r="M106" i="6"/>
  <c r="L107" i="6"/>
  <c r="M107" i="6"/>
  <c r="L108" i="6"/>
  <c r="M108" i="6"/>
  <c r="L109" i="6"/>
  <c r="M109" i="6"/>
  <c r="L110" i="6"/>
  <c r="M110" i="6"/>
  <c r="L111" i="6"/>
  <c r="M111" i="6"/>
  <c r="L112" i="6"/>
  <c r="M112" i="6"/>
  <c r="L113" i="6"/>
  <c r="M113" i="6"/>
  <c r="L114" i="6"/>
  <c r="M114" i="6"/>
  <c r="L115" i="6"/>
  <c r="M115" i="6"/>
  <c r="L116" i="6"/>
  <c r="M116" i="6"/>
  <c r="L117" i="6"/>
  <c r="M117" i="6"/>
  <c r="L118" i="6"/>
  <c r="M118" i="6"/>
  <c r="L119" i="6"/>
  <c r="M119" i="6"/>
  <c r="L120" i="6"/>
  <c r="M120" i="6"/>
  <c r="L121" i="6"/>
  <c r="M121" i="6"/>
  <c r="L122" i="6"/>
  <c r="M122" i="6"/>
  <c r="L123" i="6"/>
  <c r="M123" i="6"/>
  <c r="L124" i="6"/>
  <c r="M124" i="6"/>
  <c r="L125" i="6"/>
  <c r="M125" i="6"/>
  <c r="L126" i="6"/>
  <c r="M126" i="6"/>
  <c r="L127" i="6"/>
  <c r="M127" i="6"/>
  <c r="L128" i="6"/>
  <c r="M128" i="6"/>
  <c r="L129" i="6"/>
  <c r="M129" i="6"/>
  <c r="L130" i="6"/>
  <c r="M130" i="6"/>
  <c r="L131" i="6"/>
  <c r="M131" i="6"/>
  <c r="L132" i="6"/>
  <c r="M132" i="6"/>
  <c r="L133" i="6"/>
  <c r="M133" i="6"/>
  <c r="L134" i="6"/>
  <c r="M134" i="6"/>
  <c r="L135" i="6"/>
  <c r="M135" i="6"/>
  <c r="L136" i="6"/>
  <c r="M136" i="6"/>
  <c r="L137" i="6"/>
  <c r="M137" i="6"/>
  <c r="L138" i="6"/>
  <c r="M138" i="6"/>
  <c r="L139" i="6"/>
  <c r="M139" i="6"/>
  <c r="L140" i="6"/>
  <c r="M140" i="6"/>
  <c r="L141" i="6"/>
  <c r="M141" i="6"/>
  <c r="L142" i="6"/>
  <c r="M142" i="6"/>
  <c r="L143" i="6"/>
  <c r="M143" i="6"/>
  <c r="L144" i="6"/>
  <c r="M144" i="6"/>
  <c r="L145" i="6"/>
  <c r="M145" i="6"/>
  <c r="L146" i="6"/>
  <c r="M146" i="6"/>
  <c r="L147" i="6"/>
  <c r="M147" i="6"/>
  <c r="L148" i="6"/>
  <c r="M148" i="6"/>
  <c r="L149" i="6"/>
  <c r="M149" i="6"/>
  <c r="L150" i="6"/>
  <c r="M150" i="6"/>
  <c r="L151" i="6"/>
  <c r="M151" i="6"/>
  <c r="L152" i="6"/>
  <c r="M152" i="6"/>
  <c r="L153" i="6"/>
  <c r="M153" i="6"/>
  <c r="L154" i="6"/>
  <c r="M154" i="6"/>
  <c r="L155" i="6"/>
  <c r="M155" i="6"/>
  <c r="L156" i="6"/>
  <c r="M156" i="6"/>
  <c r="L157" i="6"/>
  <c r="M157" i="6"/>
  <c r="L158" i="6"/>
  <c r="M158" i="6"/>
  <c r="L159" i="6"/>
  <c r="M159" i="6"/>
  <c r="L160" i="6"/>
  <c r="M160" i="6"/>
  <c r="L161" i="6"/>
  <c r="M161" i="6"/>
  <c r="L162" i="6"/>
  <c r="M162" i="6"/>
  <c r="L163" i="6"/>
  <c r="M163" i="6"/>
  <c r="L164" i="6"/>
  <c r="M164" i="6"/>
  <c r="L165" i="6"/>
  <c r="M165" i="6"/>
  <c r="L166" i="6"/>
  <c r="M166" i="6"/>
  <c r="L167" i="6"/>
  <c r="M167" i="6"/>
  <c r="L168" i="6"/>
  <c r="M168" i="6"/>
  <c r="L169" i="6"/>
  <c r="M169" i="6"/>
  <c r="L170" i="6"/>
  <c r="M170" i="6"/>
  <c r="L171" i="6"/>
  <c r="M171" i="6"/>
  <c r="L172" i="6"/>
  <c r="M172" i="6"/>
  <c r="L173" i="6"/>
  <c r="M173" i="6"/>
  <c r="L174" i="6"/>
  <c r="M174" i="6"/>
  <c r="L175" i="6"/>
  <c r="M175" i="6"/>
  <c r="L176" i="6"/>
  <c r="M176" i="6"/>
  <c r="L177" i="6"/>
  <c r="M177" i="6"/>
  <c r="L178" i="6"/>
  <c r="M178" i="6"/>
  <c r="L179" i="6"/>
  <c r="M179" i="6"/>
  <c r="L180" i="6"/>
  <c r="M180" i="6"/>
  <c r="L181" i="6"/>
  <c r="M181" i="6"/>
  <c r="L182" i="6"/>
  <c r="M182" i="6"/>
  <c r="L183" i="6"/>
  <c r="M183" i="6"/>
  <c r="L184" i="6"/>
  <c r="M184" i="6"/>
  <c r="L185" i="6"/>
  <c r="M185" i="6"/>
  <c r="L186" i="6"/>
  <c r="M186" i="6"/>
  <c r="L187" i="6"/>
  <c r="M187" i="6"/>
  <c r="L188" i="6"/>
  <c r="M188" i="6"/>
  <c r="L189" i="6"/>
  <c r="M189" i="6"/>
  <c r="L190" i="6"/>
  <c r="M190" i="6"/>
  <c r="L191" i="6"/>
  <c r="M191" i="6"/>
  <c r="L192" i="6"/>
  <c r="M192" i="6"/>
  <c r="L193" i="6"/>
  <c r="M193" i="6"/>
  <c r="L194" i="6"/>
  <c r="M194" i="6"/>
  <c r="L195" i="6"/>
  <c r="M195" i="6"/>
  <c r="L196" i="6"/>
  <c r="M196" i="6"/>
  <c r="L197" i="6"/>
  <c r="M197" i="6"/>
  <c r="L198" i="6"/>
  <c r="M198" i="6"/>
  <c r="L199" i="6"/>
  <c r="M199" i="6"/>
  <c r="L200" i="6"/>
  <c r="M200" i="6"/>
  <c r="L201" i="6"/>
  <c r="M201" i="6"/>
  <c r="L202" i="6"/>
  <c r="M202" i="6"/>
  <c r="L203" i="6"/>
  <c r="M203" i="6"/>
  <c r="L204" i="6"/>
  <c r="M204" i="6"/>
  <c r="L205" i="6"/>
  <c r="M205" i="6"/>
  <c r="L206" i="6"/>
  <c r="M206" i="6"/>
  <c r="L207" i="6"/>
  <c r="M207" i="6"/>
  <c r="L208" i="6"/>
  <c r="M208" i="6"/>
  <c r="L209" i="6"/>
  <c r="M209" i="6"/>
  <c r="L210" i="6"/>
  <c r="M210" i="6"/>
  <c r="L211" i="6"/>
  <c r="M211" i="6"/>
  <c r="L212" i="6"/>
  <c r="M212" i="6"/>
  <c r="L213" i="6"/>
  <c r="M213" i="6"/>
  <c r="L214" i="6"/>
  <c r="M214" i="6"/>
  <c r="L215" i="6"/>
  <c r="M215" i="6"/>
  <c r="L216" i="6"/>
  <c r="M216" i="6"/>
  <c r="L217" i="6"/>
  <c r="M217" i="6"/>
  <c r="L218" i="6"/>
  <c r="M218" i="6"/>
  <c r="L219" i="6"/>
  <c r="M219" i="6"/>
  <c r="L220" i="6"/>
  <c r="M220" i="6"/>
  <c r="L221" i="6"/>
  <c r="M221" i="6"/>
  <c r="L222" i="6"/>
  <c r="M222" i="6"/>
  <c r="L223" i="6"/>
  <c r="M223" i="6"/>
  <c r="L224" i="6"/>
  <c r="M224" i="6"/>
  <c r="L225" i="6"/>
  <c r="M225" i="6"/>
  <c r="L226" i="6"/>
  <c r="M226" i="6"/>
  <c r="L227" i="6"/>
  <c r="M227" i="6"/>
  <c r="L228" i="6"/>
  <c r="M228" i="6"/>
  <c r="L229" i="6"/>
  <c r="M229" i="6"/>
  <c r="L230" i="6"/>
  <c r="M230" i="6"/>
  <c r="L231" i="6"/>
  <c r="M231" i="6"/>
  <c r="L232" i="6"/>
  <c r="M232" i="6"/>
  <c r="L233" i="6"/>
  <c r="M233" i="6"/>
  <c r="L234" i="6"/>
  <c r="M234" i="6"/>
  <c r="L235" i="6"/>
  <c r="M235" i="6"/>
  <c r="L236" i="6"/>
  <c r="M236" i="6"/>
  <c r="L237" i="6"/>
  <c r="M237" i="6"/>
  <c r="L238" i="6"/>
  <c r="M238" i="6"/>
  <c r="L239" i="6"/>
  <c r="M239" i="6"/>
  <c r="L240" i="6"/>
  <c r="M240" i="6"/>
  <c r="L241" i="6"/>
  <c r="M241" i="6"/>
  <c r="L242" i="6"/>
  <c r="M242" i="6"/>
  <c r="L243" i="6"/>
  <c r="M243" i="6"/>
  <c r="L244" i="6"/>
  <c r="M244" i="6"/>
  <c r="L245" i="6"/>
  <c r="M245" i="6"/>
  <c r="L246" i="6"/>
  <c r="M246" i="6"/>
  <c r="L247" i="6"/>
  <c r="M247" i="6"/>
  <c r="L248" i="6"/>
  <c r="M248" i="6"/>
  <c r="L249" i="6"/>
  <c r="M249" i="6"/>
  <c r="L250" i="6"/>
  <c r="M250" i="6"/>
  <c r="L251" i="6"/>
  <c r="M251" i="6"/>
  <c r="L252" i="6"/>
  <c r="M252" i="6"/>
  <c r="L253" i="6"/>
  <c r="M253" i="6"/>
  <c r="L254" i="6"/>
  <c r="M254" i="6"/>
  <c r="L255" i="6"/>
  <c r="M255" i="6"/>
  <c r="L256" i="6"/>
  <c r="M256" i="6"/>
  <c r="L257" i="6"/>
  <c r="M257" i="6"/>
  <c r="L258" i="6"/>
  <c r="M258" i="6"/>
  <c r="L259" i="6"/>
  <c r="M259" i="6"/>
  <c r="L260" i="6"/>
  <c r="M260" i="6"/>
  <c r="L261" i="6"/>
  <c r="M261" i="6"/>
  <c r="L262" i="6"/>
  <c r="M262" i="6"/>
  <c r="L263" i="6"/>
  <c r="M263" i="6"/>
  <c r="L264" i="6"/>
  <c r="M264" i="6"/>
  <c r="L265" i="6"/>
  <c r="M265" i="6"/>
  <c r="L266" i="6"/>
  <c r="M266" i="6"/>
  <c r="L267" i="6"/>
  <c r="M267" i="6"/>
  <c r="L268" i="6"/>
  <c r="M268" i="6"/>
  <c r="L269" i="6"/>
  <c r="M269" i="6"/>
  <c r="L270" i="6"/>
  <c r="M270" i="6"/>
  <c r="L271" i="6"/>
  <c r="M271" i="6"/>
  <c r="L272" i="6"/>
  <c r="M272" i="6"/>
  <c r="L273" i="6"/>
  <c r="M273" i="6"/>
  <c r="L274" i="6"/>
  <c r="M274" i="6"/>
  <c r="L275" i="6"/>
  <c r="M275" i="6"/>
  <c r="L276" i="6"/>
  <c r="M276" i="6"/>
  <c r="L277" i="6"/>
  <c r="M277" i="6"/>
  <c r="L278" i="6"/>
  <c r="M278" i="6"/>
  <c r="L279" i="6"/>
  <c r="M279" i="6"/>
  <c r="L280" i="6"/>
  <c r="M280" i="6"/>
  <c r="L281" i="6"/>
  <c r="M281" i="6"/>
  <c r="L282" i="6"/>
  <c r="M282" i="6"/>
  <c r="L283" i="6"/>
  <c r="M283" i="6"/>
  <c r="L284" i="6"/>
  <c r="M284" i="6"/>
  <c r="L285" i="6"/>
  <c r="M285" i="6"/>
  <c r="L286" i="6"/>
  <c r="M286" i="6"/>
  <c r="L287" i="6"/>
  <c r="M287" i="6"/>
  <c r="L288" i="6"/>
  <c r="M288" i="6"/>
  <c r="L289" i="6"/>
  <c r="M289" i="6"/>
  <c r="L290" i="6"/>
  <c r="M290" i="6"/>
  <c r="L291" i="6"/>
  <c r="M291" i="6"/>
  <c r="L292" i="6"/>
  <c r="M292" i="6"/>
  <c r="L293" i="6"/>
  <c r="M293" i="6"/>
  <c r="L294" i="6"/>
  <c r="M294" i="6"/>
  <c r="L295" i="6"/>
  <c r="M295" i="6"/>
  <c r="L296" i="6"/>
  <c r="M296" i="6"/>
  <c r="L297" i="6"/>
  <c r="M297" i="6"/>
  <c r="L298" i="6"/>
  <c r="M298" i="6"/>
  <c r="L299" i="6"/>
  <c r="M299" i="6"/>
  <c r="L300" i="6"/>
  <c r="M300" i="6"/>
  <c r="L301" i="6"/>
  <c r="M301" i="6"/>
  <c r="L302" i="6"/>
  <c r="M302" i="6"/>
  <c r="L303" i="6"/>
  <c r="M303" i="6"/>
  <c r="L304" i="6"/>
  <c r="M304" i="6"/>
  <c r="L305" i="6"/>
  <c r="M305" i="6"/>
  <c r="L306" i="6"/>
  <c r="M306" i="6"/>
  <c r="L307" i="6"/>
  <c r="M307" i="6"/>
  <c r="L308" i="6"/>
  <c r="M308" i="6"/>
  <c r="L309" i="6"/>
  <c r="M309" i="6"/>
  <c r="L310" i="6"/>
  <c r="M310" i="6"/>
  <c r="L311" i="6"/>
  <c r="M311" i="6"/>
  <c r="L312" i="6"/>
  <c r="M312" i="6"/>
  <c r="L313" i="6"/>
  <c r="M313" i="6"/>
  <c r="L314" i="6"/>
  <c r="M314" i="6"/>
  <c r="L315" i="6"/>
  <c r="M315" i="6"/>
  <c r="L316" i="6"/>
  <c r="M316" i="6"/>
  <c r="L317" i="6"/>
  <c r="M317" i="6"/>
  <c r="L318" i="6"/>
  <c r="M318" i="6"/>
  <c r="L319" i="6"/>
  <c r="M319" i="6"/>
  <c r="L320" i="6"/>
  <c r="M320" i="6"/>
  <c r="L321" i="6"/>
  <c r="M321" i="6"/>
  <c r="L322" i="6"/>
  <c r="M322" i="6"/>
  <c r="L323" i="6"/>
  <c r="M323" i="6"/>
  <c r="L324" i="6"/>
  <c r="M324" i="6"/>
  <c r="L325" i="6"/>
  <c r="M325" i="6"/>
  <c r="L326" i="6"/>
  <c r="M326" i="6"/>
  <c r="L327" i="6"/>
  <c r="M327" i="6"/>
  <c r="L328" i="6"/>
  <c r="M328" i="6"/>
  <c r="L329" i="6"/>
  <c r="M329" i="6"/>
  <c r="L330" i="6"/>
  <c r="M330" i="6"/>
  <c r="L331" i="6"/>
  <c r="M331" i="6"/>
  <c r="L332" i="6"/>
  <c r="M332" i="6"/>
  <c r="L333" i="6"/>
  <c r="M333" i="6"/>
  <c r="L334" i="6"/>
  <c r="M334" i="6"/>
  <c r="L335" i="6"/>
  <c r="M335" i="6"/>
  <c r="L336" i="6"/>
  <c r="M336" i="6"/>
  <c r="L337" i="6"/>
  <c r="M337" i="6"/>
  <c r="L338" i="6"/>
  <c r="M338" i="6"/>
  <c r="L339" i="6"/>
  <c r="M339" i="6"/>
  <c r="L340" i="6"/>
  <c r="M340" i="6"/>
  <c r="L341" i="6"/>
  <c r="M341" i="6"/>
  <c r="L342" i="6"/>
  <c r="M342" i="6"/>
  <c r="L343" i="6"/>
  <c r="M343" i="6"/>
  <c r="L344" i="6"/>
  <c r="M344" i="6"/>
  <c r="L345" i="6"/>
  <c r="M345" i="6"/>
  <c r="L346" i="6"/>
  <c r="M346" i="6"/>
  <c r="L347" i="6"/>
  <c r="M347" i="6"/>
  <c r="L348" i="6"/>
  <c r="M348" i="6"/>
  <c r="L349" i="6"/>
  <c r="M349" i="6"/>
  <c r="L350" i="6"/>
  <c r="M350" i="6"/>
  <c r="L351" i="6"/>
  <c r="M351" i="6"/>
  <c r="L352" i="6"/>
  <c r="M352" i="6"/>
  <c r="L353" i="6"/>
  <c r="M353" i="6"/>
  <c r="L354" i="6"/>
  <c r="M354" i="6"/>
  <c r="L355" i="6"/>
  <c r="M355" i="6"/>
  <c r="L356" i="6"/>
  <c r="M356" i="6"/>
  <c r="L357" i="6"/>
  <c r="M357" i="6"/>
  <c r="L358" i="6"/>
  <c r="M358" i="6"/>
  <c r="L359" i="6"/>
  <c r="M359" i="6"/>
  <c r="L360" i="6"/>
  <c r="M360" i="6"/>
  <c r="L361" i="6"/>
  <c r="M361" i="6"/>
  <c r="L362" i="6"/>
  <c r="M362" i="6"/>
  <c r="L363" i="6"/>
  <c r="M363" i="6"/>
  <c r="L364" i="6"/>
  <c r="M364" i="6"/>
  <c r="L365" i="6"/>
  <c r="M365" i="6"/>
  <c r="L366" i="6"/>
  <c r="M366" i="6"/>
  <c r="L367" i="6"/>
  <c r="M367" i="6"/>
  <c r="L368" i="6"/>
  <c r="M368" i="6"/>
  <c r="L369" i="6"/>
  <c r="M369" i="6"/>
  <c r="L370" i="6"/>
  <c r="M370" i="6"/>
  <c r="L371" i="6"/>
  <c r="M371" i="6"/>
  <c r="L372" i="6"/>
  <c r="M372" i="6"/>
  <c r="L373" i="6"/>
  <c r="M373" i="6"/>
  <c r="L374" i="6"/>
  <c r="M374" i="6"/>
  <c r="L375" i="6"/>
  <c r="M375" i="6"/>
  <c r="L376" i="6"/>
  <c r="M376" i="6"/>
  <c r="L377" i="6"/>
  <c r="M377" i="6"/>
  <c r="L378" i="6"/>
  <c r="M378" i="6"/>
  <c r="L379" i="6"/>
  <c r="M379" i="6"/>
  <c r="L380" i="6"/>
  <c r="M380" i="6"/>
  <c r="L381" i="6"/>
  <c r="M381" i="6"/>
  <c r="L382" i="6"/>
  <c r="M382" i="6"/>
  <c r="L383" i="6"/>
  <c r="M383" i="6"/>
  <c r="L384" i="6"/>
  <c r="M384" i="6"/>
  <c r="L385" i="6"/>
  <c r="M385" i="6"/>
  <c r="L386" i="6"/>
  <c r="M386" i="6"/>
  <c r="L387" i="6"/>
  <c r="M387" i="6"/>
  <c r="L388" i="6"/>
  <c r="M388" i="6"/>
  <c r="L389" i="6"/>
  <c r="M389" i="6"/>
  <c r="L390" i="6"/>
  <c r="M390" i="6"/>
  <c r="L391" i="6"/>
  <c r="M391" i="6"/>
  <c r="L392" i="6"/>
  <c r="M392" i="6"/>
  <c r="L393" i="6"/>
  <c r="M393" i="6"/>
  <c r="L394" i="6"/>
  <c r="M394" i="6"/>
  <c r="L395" i="6"/>
  <c r="M395" i="6"/>
  <c r="L396" i="6"/>
  <c r="M396" i="6"/>
  <c r="L397" i="6"/>
  <c r="M397" i="6"/>
  <c r="L398" i="6"/>
  <c r="M398" i="6"/>
  <c r="L399" i="6"/>
  <c r="M399" i="6"/>
  <c r="L400" i="6"/>
  <c r="M400" i="6"/>
  <c r="L401" i="6"/>
  <c r="M401" i="6"/>
  <c r="L402" i="6"/>
  <c r="M402" i="6"/>
  <c r="L403" i="6"/>
  <c r="M403" i="6"/>
  <c r="L404" i="6"/>
  <c r="M404" i="6"/>
  <c r="L405" i="6"/>
  <c r="M405" i="6"/>
  <c r="L406" i="6"/>
  <c r="M406" i="6"/>
  <c r="L407" i="6"/>
  <c r="M407" i="6"/>
  <c r="L408" i="6"/>
  <c r="M408" i="6"/>
  <c r="L409" i="6"/>
  <c r="M409" i="6"/>
  <c r="L410" i="6"/>
  <c r="M410" i="6"/>
  <c r="L411" i="6"/>
  <c r="M411" i="6"/>
  <c r="L412" i="6"/>
  <c r="M412" i="6"/>
  <c r="L413" i="6"/>
  <c r="M413" i="6"/>
  <c r="L414" i="6"/>
  <c r="M414" i="6"/>
  <c r="L415" i="6"/>
  <c r="M415" i="6"/>
  <c r="L416" i="6"/>
  <c r="M416" i="6"/>
  <c r="L417" i="6"/>
  <c r="M417" i="6"/>
  <c r="L418" i="6"/>
  <c r="M418" i="6"/>
  <c r="L419" i="6"/>
  <c r="M419" i="6"/>
  <c r="L420" i="6"/>
  <c r="M420" i="6"/>
  <c r="L421" i="6"/>
  <c r="M421" i="6"/>
  <c r="L422" i="6"/>
  <c r="M422" i="6"/>
  <c r="L423" i="6"/>
  <c r="M423" i="6"/>
  <c r="L424" i="6"/>
  <c r="M424" i="6"/>
  <c r="L425" i="6"/>
  <c r="M425" i="6"/>
  <c r="L426" i="6"/>
  <c r="M426" i="6"/>
  <c r="L427" i="6"/>
  <c r="M427" i="6"/>
  <c r="L428" i="6"/>
  <c r="M428" i="6"/>
  <c r="L429" i="6"/>
  <c r="M429" i="6"/>
  <c r="L430" i="6"/>
  <c r="M430" i="6"/>
  <c r="L431" i="6"/>
  <c r="M431" i="6"/>
  <c r="L432" i="6"/>
  <c r="M432" i="6"/>
  <c r="L433" i="6"/>
  <c r="M433" i="6"/>
  <c r="L434" i="6"/>
  <c r="M434" i="6"/>
  <c r="L435" i="6"/>
  <c r="M435" i="6"/>
  <c r="L436" i="6"/>
  <c r="M436" i="6"/>
  <c r="L437" i="6"/>
  <c r="M437" i="6"/>
  <c r="L438" i="6"/>
  <c r="M438" i="6"/>
  <c r="L439" i="6"/>
  <c r="M439" i="6"/>
  <c r="L440" i="6"/>
  <c r="M440" i="6"/>
  <c r="L441" i="6"/>
  <c r="M441" i="6"/>
  <c r="L442" i="6"/>
  <c r="M442" i="6"/>
  <c r="L443" i="6"/>
  <c r="M443" i="6"/>
  <c r="L444" i="6"/>
  <c r="M444" i="6"/>
  <c r="L445" i="6"/>
  <c r="M445" i="6"/>
  <c r="L446" i="6"/>
  <c r="M446" i="6"/>
  <c r="L447" i="6"/>
  <c r="M447" i="6"/>
  <c r="L448" i="6"/>
  <c r="M448" i="6"/>
  <c r="L449" i="6"/>
  <c r="M449" i="6"/>
  <c r="L450" i="6"/>
  <c r="M450" i="6"/>
  <c r="L451" i="6"/>
  <c r="M451" i="6"/>
  <c r="L452" i="6"/>
  <c r="M452" i="6"/>
  <c r="L453" i="6"/>
  <c r="M453" i="6"/>
  <c r="L454" i="6"/>
  <c r="M454" i="6"/>
  <c r="L455" i="6"/>
  <c r="M455" i="6"/>
  <c r="L456" i="6"/>
  <c r="M456" i="6"/>
  <c r="L457" i="6"/>
  <c r="M457" i="6"/>
  <c r="L458" i="6"/>
  <c r="M458" i="6"/>
  <c r="L459" i="6"/>
  <c r="M459" i="6"/>
  <c r="L460" i="6"/>
  <c r="M460" i="6"/>
  <c r="L461" i="6"/>
  <c r="M461" i="6"/>
  <c r="L462" i="6"/>
  <c r="M462" i="6"/>
  <c r="L463" i="6"/>
  <c r="M463" i="6"/>
  <c r="L464" i="6"/>
  <c r="M464" i="6"/>
  <c r="L465" i="6"/>
  <c r="M465" i="6"/>
  <c r="L466" i="6"/>
  <c r="M466" i="6"/>
  <c r="L467" i="6"/>
  <c r="M467" i="6"/>
  <c r="L468" i="6"/>
  <c r="M468" i="6"/>
  <c r="L469" i="6"/>
  <c r="M469" i="6"/>
  <c r="L470" i="6"/>
  <c r="M470" i="6"/>
  <c r="L471" i="6"/>
  <c r="M471" i="6"/>
  <c r="L472" i="6"/>
  <c r="M472" i="6"/>
  <c r="L473" i="6"/>
  <c r="M473" i="6"/>
  <c r="L474" i="6"/>
  <c r="M474" i="6"/>
  <c r="L475" i="6"/>
  <c r="M475" i="6"/>
  <c r="L476" i="6"/>
  <c r="M476" i="6"/>
  <c r="L477" i="6"/>
  <c r="M477" i="6"/>
  <c r="L478" i="6"/>
  <c r="M478" i="6"/>
  <c r="L479" i="6"/>
  <c r="M479" i="6"/>
  <c r="L480" i="6"/>
  <c r="M480" i="6"/>
  <c r="L481" i="6"/>
  <c r="M481" i="6"/>
  <c r="L482" i="6"/>
  <c r="M482" i="6"/>
  <c r="L483" i="6"/>
  <c r="M483" i="6"/>
  <c r="L484" i="6"/>
  <c r="M484" i="6"/>
  <c r="L485" i="6"/>
  <c r="M485" i="6"/>
  <c r="L486" i="6"/>
  <c r="M486" i="6"/>
  <c r="L487" i="6"/>
  <c r="M487" i="6"/>
  <c r="L488" i="6"/>
  <c r="M488" i="6"/>
  <c r="L489" i="6"/>
  <c r="M489" i="6"/>
  <c r="L490" i="6"/>
  <c r="M490" i="6"/>
  <c r="L491" i="6"/>
  <c r="M491" i="6"/>
  <c r="L492" i="6"/>
  <c r="M492" i="6"/>
  <c r="M493" i="6"/>
  <c r="M495" i="6"/>
  <c r="M496" i="6"/>
  <c r="L497" i="6"/>
  <c r="M497" i="6"/>
  <c r="L498" i="6"/>
  <c r="M498" i="6"/>
  <c r="M499" i="6"/>
  <c r="L500" i="6"/>
  <c r="M7" i="6"/>
  <c r="L7" i="6"/>
  <c r="K499" i="8" l="1"/>
  <c r="J487" i="8"/>
  <c r="J479" i="8"/>
  <c r="J471" i="8"/>
  <c r="J463" i="8"/>
  <c r="J457" i="8"/>
  <c r="J449" i="8"/>
  <c r="J441" i="8"/>
  <c r="J433" i="8"/>
  <c r="J425" i="8"/>
  <c r="J415" i="8"/>
  <c r="J403" i="8"/>
  <c r="J397" i="8"/>
  <c r="J389" i="8"/>
  <c r="J381" i="8"/>
  <c r="J371" i="8"/>
  <c r="J363" i="8"/>
  <c r="J357" i="8"/>
  <c r="J349" i="8"/>
  <c r="J339" i="8"/>
  <c r="J327" i="8"/>
  <c r="J319" i="8"/>
  <c r="J311" i="8"/>
  <c r="J303" i="8"/>
  <c r="J293" i="8"/>
  <c r="J285" i="8"/>
  <c r="J277" i="8"/>
  <c r="J267" i="8"/>
  <c r="J259" i="8"/>
  <c r="J251" i="8"/>
  <c r="J243" i="8"/>
  <c r="J235" i="8"/>
  <c r="J225" i="8"/>
  <c r="J215" i="8"/>
  <c r="J207" i="8"/>
  <c r="J197" i="8"/>
  <c r="J189" i="8"/>
  <c r="J179" i="8"/>
  <c r="J173" i="8"/>
  <c r="J163" i="8"/>
  <c r="J155" i="8"/>
  <c r="J147" i="8"/>
  <c r="J139" i="8"/>
  <c r="J133" i="8"/>
  <c r="J125" i="8"/>
  <c r="J117" i="8"/>
  <c r="J109" i="8"/>
  <c r="J101" i="8"/>
  <c r="J93" i="8"/>
  <c r="J85" i="8"/>
  <c r="J77" i="8"/>
  <c r="J63" i="8"/>
  <c r="K60" i="8"/>
  <c r="J491" i="8"/>
  <c r="J483" i="8"/>
  <c r="J475" i="8"/>
  <c r="J465" i="8"/>
  <c r="J455" i="8"/>
  <c r="J447" i="8"/>
  <c r="J439" i="8"/>
  <c r="J431" i="8"/>
  <c r="J421" i="8"/>
  <c r="J411" i="8"/>
  <c r="J405" i="8"/>
  <c r="J395" i="8"/>
  <c r="J387" i="8"/>
  <c r="J379" i="8"/>
  <c r="J373" i="8"/>
  <c r="J365" i="8"/>
  <c r="J355" i="8"/>
  <c r="J347" i="8"/>
  <c r="J337" i="8"/>
  <c r="J331" i="8"/>
  <c r="J321" i="8"/>
  <c r="J313" i="8"/>
  <c r="J305" i="8"/>
  <c r="J297" i="8"/>
  <c r="J287" i="8"/>
  <c r="J279" i="8"/>
  <c r="J271" i="8"/>
  <c r="J261" i="8"/>
  <c r="J253" i="8"/>
  <c r="J245" i="8"/>
  <c r="J237" i="8"/>
  <c r="J229" i="8"/>
  <c r="J221" i="8"/>
  <c r="J213" i="8"/>
  <c r="J205" i="8"/>
  <c r="J199" i="8"/>
  <c r="J191" i="8"/>
  <c r="J181" i="8"/>
  <c r="J171" i="8"/>
  <c r="J165" i="8"/>
  <c r="J157" i="8"/>
  <c r="J149" i="8"/>
  <c r="J141" i="8"/>
  <c r="J131" i="8"/>
  <c r="J123" i="8"/>
  <c r="J115" i="8"/>
  <c r="J107" i="8"/>
  <c r="J99" i="8"/>
  <c r="J91" i="8"/>
  <c r="J83" i="8"/>
  <c r="J75" i="8"/>
  <c r="J65" i="8"/>
  <c r="J57" i="8"/>
  <c r="J51" i="8"/>
  <c r="J45" i="8"/>
  <c r="J35" i="8"/>
  <c r="J29" i="8"/>
  <c r="J21" i="8"/>
  <c r="J15" i="8"/>
  <c r="K492" i="8"/>
  <c r="K488" i="8"/>
  <c r="K484" i="8"/>
  <c r="K480" i="8"/>
  <c r="K476" i="8"/>
  <c r="K472" i="8"/>
  <c r="K468" i="8"/>
  <c r="K464" i="8"/>
  <c r="K460" i="8"/>
  <c r="K456" i="8"/>
  <c r="K452" i="8"/>
  <c r="K448" i="8"/>
  <c r="K442" i="8"/>
  <c r="K438" i="8"/>
  <c r="K434" i="8"/>
  <c r="K430" i="8"/>
  <c r="K426" i="8"/>
  <c r="K422" i="8"/>
  <c r="K418" i="8"/>
  <c r="K414" i="8"/>
  <c r="K410" i="8"/>
  <c r="K406" i="8"/>
  <c r="K402" i="8"/>
  <c r="K398" i="8"/>
  <c r="K394" i="8"/>
  <c r="K390" i="8"/>
  <c r="K386" i="8"/>
  <c r="K382" i="8"/>
  <c r="K378" i="8"/>
  <c r="K374" i="8"/>
  <c r="K370" i="8"/>
  <c r="K366" i="8"/>
  <c r="K360" i="8"/>
  <c r="K356" i="8"/>
  <c r="K352" i="8"/>
  <c r="K348" i="8"/>
  <c r="K344" i="8"/>
  <c r="K340" i="8"/>
  <c r="K336" i="8"/>
  <c r="K332" i="8"/>
  <c r="K328" i="8"/>
  <c r="K324" i="8"/>
  <c r="K320" i="8"/>
  <c r="K316" i="8"/>
  <c r="K312" i="8"/>
  <c r="K308" i="8"/>
  <c r="K304" i="8"/>
  <c r="K300" i="8"/>
  <c r="K296" i="8"/>
  <c r="K292" i="8"/>
  <c r="K288" i="8"/>
  <c r="K284" i="8"/>
  <c r="K280" i="8"/>
  <c r="K276" i="8"/>
  <c r="K272" i="8"/>
  <c r="K268" i="8"/>
  <c r="K264" i="8"/>
  <c r="K260" i="8"/>
  <c r="K254" i="8"/>
  <c r="K250" i="8"/>
  <c r="K246" i="8"/>
  <c r="K242" i="8"/>
  <c r="K238" i="8"/>
  <c r="K234" i="8"/>
  <c r="K230" i="8"/>
  <c r="K226" i="8"/>
  <c r="K222" i="8"/>
  <c r="K218" i="8"/>
  <c r="K214" i="8"/>
  <c r="K212" i="8"/>
  <c r="K208" i="8"/>
  <c r="K206" i="8"/>
  <c r="K204" i="8"/>
  <c r="K202" i="8"/>
  <c r="K200" i="8"/>
  <c r="K198" i="8"/>
  <c r="K196" i="8"/>
  <c r="K194" i="8"/>
  <c r="K190" i="8"/>
  <c r="K188" i="8"/>
  <c r="K186" i="8"/>
  <c r="K184" i="8"/>
  <c r="K182" i="8"/>
  <c r="K180" i="8"/>
  <c r="K178" i="8"/>
  <c r="K176" i="8"/>
  <c r="K174" i="8"/>
  <c r="K172" i="8"/>
  <c r="K170" i="8"/>
  <c r="K168" i="8"/>
  <c r="K166" i="8"/>
  <c r="K164" i="8"/>
  <c r="K162" i="8"/>
  <c r="K160" i="8"/>
  <c r="K158" i="8"/>
  <c r="K156" i="8"/>
  <c r="K154" i="8"/>
  <c r="K152" i="8"/>
  <c r="K150" i="8"/>
  <c r="K148" i="8"/>
  <c r="K146" i="8"/>
  <c r="K144" i="8"/>
  <c r="K142" i="8"/>
  <c r="K140" i="8"/>
  <c r="K138" i="8"/>
  <c r="K136" i="8"/>
  <c r="K134" i="8"/>
  <c r="K132" i="8"/>
  <c r="K130" i="8"/>
  <c r="K128" i="8"/>
  <c r="K126" i="8"/>
  <c r="K124" i="8"/>
  <c r="K122" i="8"/>
  <c r="K120" i="8"/>
  <c r="K118" i="8"/>
  <c r="K116" i="8"/>
  <c r="K114" i="8"/>
  <c r="K112" i="8"/>
  <c r="K110" i="8"/>
  <c r="K108" i="8"/>
  <c r="K106" i="8"/>
  <c r="K104" i="8"/>
  <c r="K102" i="8"/>
  <c r="K100" i="8"/>
  <c r="K98" i="8"/>
  <c r="K96" i="8"/>
  <c r="K94" i="8"/>
  <c r="K92" i="8"/>
  <c r="K90" i="8"/>
  <c r="K88" i="8"/>
  <c r="K86" i="8"/>
  <c r="K84" i="8"/>
  <c r="K82" i="8"/>
  <c r="K80" i="8"/>
  <c r="K78" i="8"/>
  <c r="K76" i="8"/>
  <c r="K74" i="8"/>
  <c r="K72" i="8"/>
  <c r="K70" i="8"/>
  <c r="K68" i="8"/>
  <c r="K66" i="8"/>
  <c r="K62" i="8"/>
  <c r="K493" i="8"/>
  <c r="J485" i="8"/>
  <c r="J477" i="8"/>
  <c r="J469" i="8"/>
  <c r="J461" i="8"/>
  <c r="J451" i="8"/>
  <c r="J445" i="8"/>
  <c r="J437" i="8"/>
  <c r="J429" i="8"/>
  <c r="J423" i="8"/>
  <c r="J413" i="8"/>
  <c r="J407" i="8"/>
  <c r="J399" i="8"/>
  <c r="J391" i="8"/>
  <c r="J383" i="8"/>
  <c r="J377" i="8"/>
  <c r="J369" i="8"/>
  <c r="J361" i="8"/>
  <c r="J353" i="8"/>
  <c r="J345" i="8"/>
  <c r="J341" i="8"/>
  <c r="J333" i="8"/>
  <c r="J323" i="8"/>
  <c r="J315" i="8"/>
  <c r="J309" i="8"/>
  <c r="J301" i="8"/>
  <c r="J295" i="8"/>
  <c r="J289" i="8"/>
  <c r="J281" i="8"/>
  <c r="J273" i="8"/>
  <c r="J265" i="8"/>
  <c r="J257" i="8"/>
  <c r="J249" i="8"/>
  <c r="J241" i="8"/>
  <c r="J233" i="8"/>
  <c r="J227" i="8"/>
  <c r="J219" i="8"/>
  <c r="J209" i="8"/>
  <c r="J201" i="8"/>
  <c r="J193" i="8"/>
  <c r="J185" i="8"/>
  <c r="J177" i="8"/>
  <c r="J169" i="8"/>
  <c r="J161" i="8"/>
  <c r="J153" i="8"/>
  <c r="J145" i="8"/>
  <c r="J143" i="8"/>
  <c r="J135" i="8"/>
  <c r="J127" i="8"/>
  <c r="J119" i="8"/>
  <c r="J111" i="8"/>
  <c r="J103" i="8"/>
  <c r="J95" i="8"/>
  <c r="J87" i="8"/>
  <c r="J79" i="8"/>
  <c r="J71" i="8"/>
  <c r="J69" i="8"/>
  <c r="J61" i="8"/>
  <c r="J55" i="8"/>
  <c r="J49" i="8"/>
  <c r="J43" i="8"/>
  <c r="J39" i="8"/>
  <c r="J31" i="8"/>
  <c r="J25" i="8"/>
  <c r="J9" i="8"/>
  <c r="U11" i="8"/>
  <c r="K497" i="8"/>
  <c r="J489" i="8"/>
  <c r="J481" i="8"/>
  <c r="J473" i="8"/>
  <c r="J467" i="8"/>
  <c r="J459" i="8"/>
  <c r="J453" i="8"/>
  <c r="J443" i="8"/>
  <c r="J435" i="8"/>
  <c r="J427" i="8"/>
  <c r="J419" i="8"/>
  <c r="J417" i="8"/>
  <c r="J409" i="8"/>
  <c r="J401" i="8"/>
  <c r="J393" i="8"/>
  <c r="J385" i="8"/>
  <c r="J375" i="8"/>
  <c r="J367" i="8"/>
  <c r="J359" i="8"/>
  <c r="J351" i="8"/>
  <c r="J343" i="8"/>
  <c r="J335" i="8"/>
  <c r="J329" i="8"/>
  <c r="J325" i="8"/>
  <c r="J317" i="8"/>
  <c r="J307" i="8"/>
  <c r="J299" i="8"/>
  <c r="J291" i="8"/>
  <c r="J283" i="8"/>
  <c r="J275" i="8"/>
  <c r="J269" i="8"/>
  <c r="J263" i="8"/>
  <c r="J255" i="8"/>
  <c r="J247" i="8"/>
  <c r="J239" i="8"/>
  <c r="J231" i="8"/>
  <c r="J223" i="8"/>
  <c r="J217" i="8"/>
  <c r="J211" i="8"/>
  <c r="J203" i="8"/>
  <c r="J195" i="8"/>
  <c r="J187" i="8"/>
  <c r="J183" i="8"/>
  <c r="J175" i="8"/>
  <c r="J167" i="8"/>
  <c r="J159" i="8"/>
  <c r="J151" i="8"/>
  <c r="J137" i="8"/>
  <c r="J129" i="8"/>
  <c r="J121" i="8"/>
  <c r="J113" i="8"/>
  <c r="J105" i="8"/>
  <c r="J97" i="8"/>
  <c r="J89" i="8"/>
  <c r="J81" i="8"/>
  <c r="J73" i="8"/>
  <c r="J67" i="8"/>
  <c r="J59" i="8"/>
  <c r="J53" i="8"/>
  <c r="J47" i="8"/>
  <c r="J41" i="8"/>
  <c r="J37" i="8"/>
  <c r="J33" i="8"/>
  <c r="J27" i="8"/>
  <c r="J23" i="8"/>
  <c r="J19" i="8"/>
  <c r="K11" i="8"/>
  <c r="J497" i="8"/>
  <c r="K490" i="8"/>
  <c r="K486" i="8"/>
  <c r="K482" i="8"/>
  <c r="K478" i="8"/>
  <c r="K474" i="8"/>
  <c r="K470" i="8"/>
  <c r="K466" i="8"/>
  <c r="K462" i="8"/>
  <c r="K458" i="8"/>
  <c r="K454" i="8"/>
  <c r="K450" i="8"/>
  <c r="K446" i="8"/>
  <c r="K444" i="8"/>
  <c r="K440" i="8"/>
  <c r="K436" i="8"/>
  <c r="K432" i="8"/>
  <c r="K428" i="8"/>
  <c r="K424" i="8"/>
  <c r="K420" i="8"/>
  <c r="K416" i="8"/>
  <c r="K412" i="8"/>
  <c r="K408" i="8"/>
  <c r="K404" i="8"/>
  <c r="K400" i="8"/>
  <c r="K396" i="8"/>
  <c r="K392" i="8"/>
  <c r="K388" i="8"/>
  <c r="K384" i="8"/>
  <c r="K380" i="8"/>
  <c r="K376" i="8"/>
  <c r="K372" i="8"/>
  <c r="K368" i="8"/>
  <c r="K364" i="8"/>
  <c r="K362" i="8"/>
  <c r="K358" i="8"/>
  <c r="K354" i="8"/>
  <c r="K350" i="8"/>
  <c r="K346" i="8"/>
  <c r="K342" i="8"/>
  <c r="K338" i="8"/>
  <c r="K334" i="8"/>
  <c r="K330" i="8"/>
  <c r="K326" i="8"/>
  <c r="K322" i="8"/>
  <c r="K318" i="8"/>
  <c r="K314" i="8"/>
  <c r="K310" i="8"/>
  <c r="K306" i="8"/>
  <c r="K302" i="8"/>
  <c r="K298" i="8"/>
  <c r="K294" i="8"/>
  <c r="K290" i="8"/>
  <c r="K286" i="8"/>
  <c r="K282" i="8"/>
  <c r="K278" i="8"/>
  <c r="K274" i="8"/>
  <c r="K270" i="8"/>
  <c r="K266" i="8"/>
  <c r="K262" i="8"/>
  <c r="K258" i="8"/>
  <c r="K256" i="8"/>
  <c r="K252" i="8"/>
  <c r="K248" i="8"/>
  <c r="K244" i="8"/>
  <c r="K240" i="8"/>
  <c r="K236" i="8"/>
  <c r="K232" i="8"/>
  <c r="K228" i="8"/>
  <c r="K224" i="8"/>
  <c r="K220" i="8"/>
  <c r="K216" i="8"/>
  <c r="K210" i="8"/>
  <c r="K192" i="8"/>
  <c r="K64" i="8"/>
  <c r="K56" i="8"/>
  <c r="K52" i="8"/>
  <c r="K48" i="8"/>
  <c r="K44" i="8"/>
  <c r="K40" i="8"/>
  <c r="K36" i="8"/>
  <c r="K30" i="8"/>
  <c r="K26" i="8"/>
  <c r="K22" i="8"/>
  <c r="K18" i="8"/>
  <c r="K8" i="8"/>
  <c r="K498" i="8"/>
  <c r="K496" i="8"/>
  <c r="J492" i="8"/>
  <c r="J490" i="8"/>
  <c r="J488" i="8"/>
  <c r="J486" i="8"/>
  <c r="J484" i="8"/>
  <c r="J482" i="8"/>
  <c r="J480" i="8"/>
  <c r="J478" i="8"/>
  <c r="J476" i="8"/>
  <c r="J474" i="8"/>
  <c r="J472" i="8"/>
  <c r="J470" i="8"/>
  <c r="J468" i="8"/>
  <c r="J466" i="8"/>
  <c r="J464" i="8"/>
  <c r="J462" i="8"/>
  <c r="J460" i="8"/>
  <c r="J458" i="8"/>
  <c r="J456" i="8"/>
  <c r="J454" i="8"/>
  <c r="J452" i="8"/>
  <c r="J450" i="8"/>
  <c r="J448" i="8"/>
  <c r="J446" i="8"/>
  <c r="J444" i="8"/>
  <c r="J442" i="8"/>
  <c r="J440" i="8"/>
  <c r="J438" i="8"/>
  <c r="J436" i="8"/>
  <c r="J434" i="8"/>
  <c r="J432" i="8"/>
  <c r="J430" i="8"/>
  <c r="J428" i="8"/>
  <c r="J426" i="8"/>
  <c r="J424" i="8"/>
  <c r="J422" i="8"/>
  <c r="J420" i="8"/>
  <c r="J418" i="8"/>
  <c r="J416" i="8"/>
  <c r="J414" i="8"/>
  <c r="J412" i="8"/>
  <c r="J410" i="8"/>
  <c r="J408" i="8"/>
  <c r="J406" i="8"/>
  <c r="J404" i="8"/>
  <c r="J402" i="8"/>
  <c r="J400" i="8"/>
  <c r="J398" i="8"/>
  <c r="J396" i="8"/>
  <c r="J394" i="8"/>
  <c r="J392" i="8"/>
  <c r="J390" i="8"/>
  <c r="J388" i="8"/>
  <c r="J386" i="8"/>
  <c r="J384" i="8"/>
  <c r="J382" i="8"/>
  <c r="J380" i="8"/>
  <c r="J378" i="8"/>
  <c r="J376" i="8"/>
  <c r="J374" i="8"/>
  <c r="J372" i="8"/>
  <c r="J370" i="8"/>
  <c r="J368" i="8"/>
  <c r="J366" i="8"/>
  <c r="J364" i="8"/>
  <c r="J362" i="8"/>
  <c r="J360" i="8"/>
  <c r="J358" i="8"/>
  <c r="J356" i="8"/>
  <c r="J354" i="8"/>
  <c r="J352" i="8"/>
  <c r="J350" i="8"/>
  <c r="J348" i="8"/>
  <c r="J346" i="8"/>
  <c r="J344" i="8"/>
  <c r="J342" i="8"/>
  <c r="J340" i="8"/>
  <c r="J338" i="8"/>
  <c r="J336" i="8"/>
  <c r="J334" i="8"/>
  <c r="J332" i="8"/>
  <c r="J330" i="8"/>
  <c r="J328" i="8"/>
  <c r="J326" i="8"/>
  <c r="J324" i="8"/>
  <c r="J322" i="8"/>
  <c r="J320" i="8"/>
  <c r="J318" i="8"/>
  <c r="J316" i="8"/>
  <c r="J314" i="8"/>
  <c r="J312" i="8"/>
  <c r="J310" i="8"/>
  <c r="J308" i="8"/>
  <c r="J306" i="8"/>
  <c r="J304" i="8"/>
  <c r="J302" i="8"/>
  <c r="J300" i="8"/>
  <c r="J298" i="8"/>
  <c r="J296" i="8"/>
  <c r="J294" i="8"/>
  <c r="J292" i="8"/>
  <c r="J290" i="8"/>
  <c r="J288" i="8"/>
  <c r="J286" i="8"/>
  <c r="J284" i="8"/>
  <c r="J282" i="8"/>
  <c r="J280" i="8"/>
  <c r="J278" i="8"/>
  <c r="J276" i="8"/>
  <c r="J274" i="8"/>
  <c r="J272" i="8"/>
  <c r="J270" i="8"/>
  <c r="J268" i="8"/>
  <c r="J266" i="8"/>
  <c r="J264" i="8"/>
  <c r="J262" i="8"/>
  <c r="J260" i="8"/>
  <c r="J258" i="8"/>
  <c r="J256" i="8"/>
  <c r="J254" i="8"/>
  <c r="J252" i="8"/>
  <c r="J250" i="8"/>
  <c r="J248" i="8"/>
  <c r="J246" i="8"/>
  <c r="J244" i="8"/>
  <c r="J242" i="8"/>
  <c r="J240" i="8"/>
  <c r="J238" i="8"/>
  <c r="J236" i="8"/>
  <c r="J234" i="8"/>
  <c r="J232" i="8"/>
  <c r="J230" i="8"/>
  <c r="J228" i="8"/>
  <c r="J226" i="8"/>
  <c r="J224" i="8"/>
  <c r="J222" i="8"/>
  <c r="J220" i="8"/>
  <c r="J218" i="8"/>
  <c r="J216" i="8"/>
  <c r="J214" i="8"/>
  <c r="J212" i="8"/>
  <c r="J210" i="8"/>
  <c r="J208" i="8"/>
  <c r="J206" i="8"/>
  <c r="J204" i="8"/>
  <c r="J202" i="8"/>
  <c r="J200" i="8"/>
  <c r="J198" i="8"/>
  <c r="J196" i="8"/>
  <c r="J194" i="8"/>
  <c r="J192" i="8"/>
  <c r="J190" i="8"/>
  <c r="J188" i="8"/>
  <c r="J186" i="8"/>
  <c r="J184" i="8"/>
  <c r="J182" i="8"/>
  <c r="J180" i="8"/>
  <c r="J178" i="8"/>
  <c r="J176" i="8"/>
  <c r="J174" i="8"/>
  <c r="J172" i="8"/>
  <c r="J170" i="8"/>
  <c r="J168" i="8"/>
  <c r="J166" i="8"/>
  <c r="J164" i="8"/>
  <c r="J162" i="8"/>
  <c r="J160" i="8"/>
  <c r="J158" i="8"/>
  <c r="J156" i="8"/>
  <c r="J154" i="8"/>
  <c r="J152" i="8"/>
  <c r="J150" i="8"/>
  <c r="J148" i="8"/>
  <c r="J146" i="8"/>
  <c r="J144" i="8"/>
  <c r="J142" i="8"/>
  <c r="J140" i="8"/>
  <c r="J138" i="8"/>
  <c r="J136" i="8"/>
  <c r="J134" i="8"/>
  <c r="J132" i="8"/>
  <c r="J130" i="8"/>
  <c r="J128" i="8"/>
  <c r="J126" i="8"/>
  <c r="J124" i="8"/>
  <c r="J122" i="8"/>
  <c r="J120" i="8"/>
  <c r="J118" i="8"/>
  <c r="J116" i="8"/>
  <c r="J114" i="8"/>
  <c r="J112" i="8"/>
  <c r="J110" i="8"/>
  <c r="J108" i="8"/>
  <c r="J106" i="8"/>
  <c r="J104" i="8"/>
  <c r="J102" i="8"/>
  <c r="J100" i="8"/>
  <c r="J98" i="8"/>
  <c r="J96" i="8"/>
  <c r="J94" i="8"/>
  <c r="J9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K13" i="8"/>
  <c r="J8" i="8"/>
  <c r="K58" i="8"/>
  <c r="K54" i="8"/>
  <c r="K50" i="8"/>
  <c r="K46" i="8"/>
  <c r="K42" i="8"/>
  <c r="K38" i="8"/>
  <c r="K34" i="8"/>
  <c r="K32" i="8"/>
  <c r="K28" i="8"/>
  <c r="K24" i="8"/>
  <c r="K20" i="8"/>
  <c r="K16" i="8"/>
  <c r="J11" i="8"/>
  <c r="J500" i="8"/>
  <c r="J498" i="8"/>
  <c r="K495" i="8"/>
  <c r="K491" i="8"/>
  <c r="K489" i="8"/>
  <c r="K487" i="8"/>
  <c r="K485" i="8"/>
  <c r="K483" i="8"/>
  <c r="K481" i="8"/>
  <c r="K479" i="8"/>
  <c r="K477" i="8"/>
  <c r="K475" i="8"/>
  <c r="K473" i="8"/>
  <c r="K471" i="8"/>
  <c r="K469" i="8"/>
  <c r="K467" i="8"/>
  <c r="K465" i="8"/>
  <c r="K463" i="8"/>
  <c r="K461" i="8"/>
  <c r="K459" i="8"/>
  <c r="K457" i="8"/>
  <c r="K455" i="8"/>
  <c r="K453" i="8"/>
  <c r="K451" i="8"/>
  <c r="K449" i="8"/>
  <c r="K447" i="8"/>
  <c r="K445" i="8"/>
  <c r="K443" i="8"/>
  <c r="K441" i="8"/>
  <c r="K439" i="8"/>
  <c r="K437" i="8"/>
  <c r="K435" i="8"/>
  <c r="K433" i="8"/>
  <c r="K431" i="8"/>
  <c r="K429" i="8"/>
  <c r="K427" i="8"/>
  <c r="K425" i="8"/>
  <c r="K423" i="8"/>
  <c r="K421" i="8"/>
  <c r="K419" i="8"/>
  <c r="K417" i="8"/>
  <c r="K415" i="8"/>
  <c r="K413" i="8"/>
  <c r="K411" i="8"/>
  <c r="K409" i="8"/>
  <c r="K407" i="8"/>
  <c r="K405" i="8"/>
  <c r="K403" i="8"/>
  <c r="K401" i="8"/>
  <c r="K399" i="8"/>
  <c r="K397" i="8"/>
  <c r="K395" i="8"/>
  <c r="K393" i="8"/>
  <c r="K391" i="8"/>
  <c r="K389" i="8"/>
  <c r="K387" i="8"/>
  <c r="K385" i="8"/>
  <c r="K383" i="8"/>
  <c r="K381" i="8"/>
  <c r="K379" i="8"/>
  <c r="K377" i="8"/>
  <c r="K375" i="8"/>
  <c r="K373" i="8"/>
  <c r="K371" i="8"/>
  <c r="K369" i="8"/>
  <c r="K367" i="8"/>
  <c r="K365" i="8"/>
  <c r="K363" i="8"/>
  <c r="K361" i="8"/>
  <c r="K359" i="8"/>
  <c r="K357" i="8"/>
  <c r="K355" i="8"/>
  <c r="K353" i="8"/>
  <c r="K351" i="8"/>
  <c r="K349" i="8"/>
  <c r="K347" i="8"/>
  <c r="K345" i="8"/>
  <c r="K343" i="8"/>
  <c r="K341" i="8"/>
  <c r="K339" i="8"/>
  <c r="K337" i="8"/>
  <c r="K335" i="8"/>
  <c r="K333" i="8"/>
  <c r="K331" i="8"/>
  <c r="K329" i="8"/>
  <c r="K327" i="8"/>
  <c r="K325" i="8"/>
  <c r="K323" i="8"/>
  <c r="K321" i="8"/>
  <c r="K319" i="8"/>
  <c r="K317" i="8"/>
  <c r="K315" i="8"/>
  <c r="K313" i="8"/>
  <c r="K311" i="8"/>
  <c r="K309" i="8"/>
  <c r="K307" i="8"/>
  <c r="K305" i="8"/>
  <c r="K303" i="8"/>
  <c r="K301" i="8"/>
  <c r="K299" i="8"/>
  <c r="K297" i="8"/>
  <c r="K295" i="8"/>
  <c r="K293" i="8"/>
  <c r="K291" i="8"/>
  <c r="K289" i="8"/>
  <c r="K287" i="8"/>
  <c r="K285" i="8"/>
  <c r="K283" i="8"/>
  <c r="K281" i="8"/>
  <c r="K279" i="8"/>
  <c r="K277" i="8"/>
  <c r="K275" i="8"/>
  <c r="K273" i="8"/>
  <c r="K271" i="8"/>
  <c r="K269" i="8"/>
  <c r="K267" i="8"/>
  <c r="K265" i="8"/>
  <c r="K263" i="8"/>
  <c r="K261" i="8"/>
  <c r="K259" i="8"/>
  <c r="K257" i="8"/>
  <c r="K255" i="8"/>
  <c r="K253" i="8"/>
  <c r="K251" i="8"/>
  <c r="K249" i="8"/>
  <c r="K247" i="8"/>
  <c r="K245" i="8"/>
  <c r="K243" i="8"/>
  <c r="K241" i="8"/>
  <c r="K239" i="8"/>
  <c r="K237" i="8"/>
  <c r="K235" i="8"/>
  <c r="K233" i="8"/>
  <c r="K231" i="8"/>
  <c r="K229" i="8"/>
  <c r="K227" i="8"/>
  <c r="K225" i="8"/>
  <c r="K223" i="8"/>
  <c r="K221" i="8"/>
  <c r="K219" i="8"/>
  <c r="K217" i="8"/>
  <c r="K215" i="8"/>
  <c r="K213" i="8"/>
  <c r="K211" i="8"/>
  <c r="K209" i="8"/>
  <c r="K207" i="8"/>
  <c r="K205" i="8"/>
  <c r="K203" i="8"/>
  <c r="K201" i="8"/>
  <c r="K199" i="8"/>
  <c r="K197" i="8"/>
  <c r="K195" i="8"/>
  <c r="K193" i="8"/>
  <c r="K191" i="8"/>
  <c r="K189" i="8"/>
  <c r="K187" i="8"/>
  <c r="K185" i="8"/>
  <c r="K183" i="8"/>
  <c r="K181" i="8"/>
  <c r="K179" i="8"/>
  <c r="K177" i="8"/>
  <c r="K175" i="8"/>
  <c r="K173" i="8"/>
  <c r="K171" i="8"/>
  <c r="K169" i="8"/>
  <c r="K167" i="8"/>
  <c r="K165" i="8"/>
  <c r="K163" i="8"/>
  <c r="K161" i="8"/>
  <c r="K159" i="8"/>
  <c r="K157" i="8"/>
  <c r="K155" i="8"/>
  <c r="K153" i="8"/>
  <c r="K151" i="8"/>
  <c r="K149" i="8"/>
  <c r="K147" i="8"/>
  <c r="K145" i="8"/>
  <c r="K143" i="8"/>
  <c r="K141" i="8"/>
  <c r="K139" i="8"/>
  <c r="K137" i="8"/>
  <c r="K135" i="8"/>
  <c r="K133" i="8"/>
  <c r="K131" i="8"/>
  <c r="K129" i="8"/>
  <c r="K127" i="8"/>
  <c r="K125" i="8"/>
  <c r="K123" i="8"/>
  <c r="K121" i="8"/>
  <c r="K119" i="8"/>
  <c r="K117" i="8"/>
  <c r="K115" i="8"/>
  <c r="K113" i="8"/>
  <c r="K111" i="8"/>
  <c r="K109" i="8"/>
  <c r="K107" i="8"/>
  <c r="K105" i="8"/>
  <c r="K103" i="8"/>
  <c r="K101" i="8"/>
  <c r="K99" i="8"/>
  <c r="K97" i="8"/>
  <c r="K95" i="8"/>
  <c r="K93" i="8"/>
  <c r="K91" i="8"/>
  <c r="K89" i="8"/>
  <c r="K87" i="8"/>
  <c r="K85" i="8"/>
  <c r="K83" i="8"/>
  <c r="K81" i="8"/>
  <c r="K79" i="8"/>
  <c r="K77" i="8"/>
  <c r="K75" i="8"/>
  <c r="K73" i="8"/>
  <c r="K71" i="8"/>
  <c r="K69" i="8"/>
  <c r="K67" i="8"/>
  <c r="K65" i="8"/>
  <c r="K63" i="8"/>
  <c r="K61" i="8"/>
  <c r="K59" i="8"/>
  <c r="K57" i="8"/>
  <c r="K55" i="8"/>
  <c r="K53" i="8"/>
  <c r="K51" i="8"/>
  <c r="K49" i="8"/>
  <c r="K47" i="8"/>
  <c r="K45" i="8"/>
  <c r="K43" i="8"/>
  <c r="K41" i="8"/>
  <c r="K39" i="8"/>
  <c r="K37" i="8"/>
  <c r="K35" i="8"/>
  <c r="K33" i="8"/>
  <c r="K31" i="8"/>
  <c r="K29" i="8"/>
  <c r="K27" i="8"/>
  <c r="K25" i="8"/>
  <c r="K23" i="8"/>
  <c r="K21" i="8"/>
  <c r="K19" i="8"/>
  <c r="K15" i="8"/>
  <c r="K12" i="8"/>
  <c r="K9" i="8"/>
  <c r="L4" i="6"/>
  <c r="M4" i="6"/>
  <c r="K7" i="8"/>
  <c r="J7" i="8"/>
  <c r="J4" i="8" l="1"/>
  <c r="K4" i="8"/>
  <c r="A3" i="6" l="1"/>
  <c r="B3" i="6"/>
  <c r="C3" i="6"/>
  <c r="D3" i="6"/>
  <c r="E3" i="6"/>
  <c r="F3" i="6"/>
  <c r="G3" i="6"/>
  <c r="H3" i="6"/>
  <c r="A4" i="6"/>
  <c r="B4" i="6"/>
  <c r="C4" i="6"/>
  <c r="D4" i="6"/>
  <c r="E4" i="6"/>
  <c r="F4" i="6"/>
  <c r="G4" i="6"/>
  <c r="O7" i="6"/>
  <c r="O8" i="6"/>
  <c r="O9" i="6"/>
  <c r="O10" i="6"/>
  <c r="O11" i="6"/>
  <c r="O12" i="6"/>
  <c r="O13" i="6"/>
  <c r="O13" i="8" s="1"/>
  <c r="O14" i="6"/>
  <c r="O15" i="6"/>
  <c r="H2" i="6"/>
  <c r="G2" i="6"/>
  <c r="E2" i="6"/>
  <c r="F2" i="6"/>
  <c r="D2" i="6"/>
  <c r="C2" i="6"/>
  <c r="B2" i="6"/>
  <c r="A2" i="6"/>
  <c r="O8" i="8" l="1"/>
  <c r="O7" i="8"/>
  <c r="O9" i="8"/>
  <c r="O15" i="8"/>
  <c r="O14" i="8"/>
  <c r="O12" i="8"/>
  <c r="O11" i="8"/>
  <c r="O10" i="8"/>
  <c r="Q236" i="3"/>
  <c r="N236" i="3"/>
  <c r="J236" i="3"/>
  <c r="Q235" i="3"/>
  <c r="N235" i="3"/>
  <c r="J235" i="3"/>
  <c r="Q234" i="3"/>
  <c r="N234" i="3"/>
  <c r="J234" i="3"/>
  <c r="Q233" i="3"/>
  <c r="N233" i="3"/>
  <c r="J233" i="3"/>
  <c r="Q232" i="3"/>
  <c r="N232" i="3"/>
  <c r="J232" i="3"/>
  <c r="Q231" i="3"/>
  <c r="N231" i="3"/>
  <c r="J231" i="3"/>
  <c r="Q230" i="3"/>
  <c r="N230" i="3"/>
  <c r="J230" i="3"/>
  <c r="Q229" i="3"/>
  <c r="N229" i="3"/>
  <c r="J229" i="3"/>
  <c r="Q228" i="3"/>
  <c r="N228" i="3"/>
  <c r="J228" i="3"/>
  <c r="Q227" i="3"/>
  <c r="N227" i="3"/>
  <c r="J227" i="3"/>
  <c r="Q226" i="3"/>
  <c r="N226" i="3"/>
  <c r="J226" i="3"/>
  <c r="Q225" i="3"/>
  <c r="N225" i="3"/>
  <c r="J225" i="3"/>
  <c r="Q224" i="3"/>
  <c r="N224" i="3"/>
  <c r="J224" i="3"/>
  <c r="Q223" i="3"/>
  <c r="N223" i="3"/>
  <c r="J223" i="3"/>
  <c r="Q222" i="3"/>
  <c r="N222" i="3"/>
  <c r="J222" i="3"/>
  <c r="Q221" i="3"/>
  <c r="N221" i="3"/>
  <c r="J221" i="3"/>
  <c r="Q220" i="3"/>
  <c r="N220" i="3"/>
  <c r="J220" i="3"/>
  <c r="Q219" i="3"/>
  <c r="N219" i="3"/>
  <c r="J219" i="3"/>
  <c r="Q218" i="3"/>
  <c r="N218" i="3"/>
  <c r="J218" i="3"/>
  <c r="Q217" i="3"/>
  <c r="N217" i="3"/>
  <c r="J217" i="3"/>
  <c r="Q216" i="3"/>
  <c r="N216" i="3"/>
  <c r="J216" i="3"/>
  <c r="Q215" i="3"/>
  <c r="N215" i="3"/>
  <c r="J215" i="3"/>
  <c r="Q214" i="3"/>
  <c r="N214" i="3"/>
  <c r="J214" i="3"/>
  <c r="Q213" i="3"/>
  <c r="N213" i="3"/>
  <c r="J213" i="3"/>
  <c r="Q212" i="3"/>
  <c r="N212" i="3"/>
  <c r="J212" i="3"/>
  <c r="Q211" i="3"/>
  <c r="N211" i="3"/>
  <c r="J211" i="3"/>
  <c r="Q210" i="3"/>
  <c r="N210" i="3"/>
  <c r="J210" i="3"/>
  <c r="Q209" i="3"/>
  <c r="N209" i="3"/>
  <c r="J209" i="3"/>
  <c r="Q208" i="3"/>
  <c r="N208" i="3"/>
  <c r="J208" i="3"/>
  <c r="Q207" i="3"/>
  <c r="N207" i="3"/>
  <c r="J207" i="3"/>
  <c r="Q206" i="3"/>
  <c r="N206" i="3"/>
  <c r="J206" i="3"/>
  <c r="Q205" i="3"/>
  <c r="N205" i="3"/>
  <c r="J205" i="3"/>
  <c r="Q204" i="3"/>
  <c r="N204" i="3"/>
  <c r="J204" i="3"/>
  <c r="Q203" i="3"/>
  <c r="N203" i="3"/>
  <c r="J203" i="3"/>
  <c r="Q202" i="3"/>
  <c r="N202" i="3"/>
  <c r="J202" i="3"/>
  <c r="Q201" i="3"/>
  <c r="N201" i="3"/>
  <c r="J201" i="3"/>
  <c r="Q200" i="3"/>
  <c r="N200" i="3"/>
  <c r="J200" i="3"/>
  <c r="Q199" i="3"/>
  <c r="N199" i="3"/>
  <c r="J199" i="3"/>
  <c r="Q198" i="3"/>
  <c r="N198" i="3"/>
  <c r="J198" i="3"/>
  <c r="Q197" i="3"/>
  <c r="N197" i="3"/>
  <c r="J197" i="3"/>
  <c r="Q196" i="3"/>
  <c r="N196" i="3"/>
  <c r="J196" i="3"/>
  <c r="Q195" i="3"/>
  <c r="N195" i="3"/>
  <c r="J195" i="3"/>
  <c r="Q194" i="3"/>
  <c r="N194" i="3"/>
  <c r="J194" i="3"/>
  <c r="Q193" i="3"/>
  <c r="N193" i="3"/>
  <c r="J193" i="3"/>
  <c r="Q192" i="3"/>
  <c r="N192" i="3"/>
  <c r="J192" i="3"/>
  <c r="Q191" i="3"/>
  <c r="N191" i="3"/>
  <c r="J191" i="3"/>
  <c r="Q190" i="3"/>
  <c r="N190" i="3"/>
  <c r="J190" i="3"/>
  <c r="Q189" i="3"/>
  <c r="N189" i="3"/>
  <c r="J189" i="3"/>
  <c r="Q188" i="3"/>
  <c r="N188" i="3"/>
  <c r="J188" i="3"/>
  <c r="Q187" i="3"/>
  <c r="N187" i="3"/>
  <c r="J187" i="3"/>
  <c r="Q186" i="3"/>
  <c r="N186" i="3"/>
  <c r="J186" i="3"/>
  <c r="Q185" i="3"/>
  <c r="N185" i="3"/>
  <c r="J185" i="3"/>
  <c r="Q184" i="3"/>
  <c r="N184" i="3"/>
  <c r="J184" i="3"/>
  <c r="Q183" i="3"/>
  <c r="N183" i="3"/>
  <c r="J183" i="3"/>
  <c r="Q182" i="3"/>
  <c r="N182" i="3"/>
  <c r="J182" i="3"/>
  <c r="Q181" i="3"/>
  <c r="N181" i="3"/>
  <c r="J181" i="3"/>
  <c r="Q180" i="3"/>
  <c r="N180" i="3"/>
  <c r="J180" i="3"/>
  <c r="Q179" i="3"/>
  <c r="N179" i="3"/>
  <c r="J179" i="3"/>
  <c r="Q178" i="3"/>
  <c r="N178" i="3"/>
  <c r="J178" i="3"/>
  <c r="Q177" i="3"/>
  <c r="N177" i="3"/>
  <c r="J177" i="3"/>
  <c r="Q176" i="3"/>
  <c r="N176" i="3"/>
  <c r="J176" i="3"/>
  <c r="Q175" i="3"/>
  <c r="N175" i="3"/>
  <c r="J175" i="3"/>
  <c r="Q174" i="3"/>
  <c r="N174" i="3"/>
  <c r="J174" i="3"/>
  <c r="Q173" i="3"/>
  <c r="N173" i="3"/>
  <c r="J173" i="3"/>
  <c r="Q172" i="3"/>
  <c r="N172" i="3"/>
  <c r="J172" i="3"/>
  <c r="Q171" i="3"/>
  <c r="N171" i="3"/>
  <c r="J171" i="3"/>
  <c r="Q170" i="3"/>
  <c r="N170" i="3"/>
  <c r="J170" i="3"/>
  <c r="Q169" i="3"/>
  <c r="N169" i="3"/>
  <c r="J169" i="3"/>
  <c r="Q168" i="3"/>
  <c r="N168" i="3"/>
  <c r="J168" i="3"/>
  <c r="Q167" i="3"/>
  <c r="N167" i="3"/>
  <c r="J167" i="3"/>
  <c r="Q166" i="3"/>
  <c r="N166" i="3"/>
  <c r="J166" i="3"/>
  <c r="Q165" i="3"/>
  <c r="N165" i="3"/>
  <c r="J165" i="3"/>
  <c r="Q164" i="3"/>
  <c r="N164" i="3"/>
  <c r="J164" i="3"/>
  <c r="Q163" i="3"/>
  <c r="N163" i="3"/>
  <c r="J163" i="3"/>
  <c r="Q162" i="3"/>
  <c r="N162" i="3"/>
  <c r="J162" i="3"/>
  <c r="Q161" i="3"/>
  <c r="N161" i="3"/>
  <c r="J161" i="3"/>
  <c r="Q160" i="3"/>
  <c r="N160" i="3"/>
  <c r="J160" i="3"/>
  <c r="Q159" i="3"/>
  <c r="N159" i="3"/>
  <c r="J159" i="3"/>
  <c r="Q158" i="3"/>
  <c r="N158" i="3"/>
  <c r="J158" i="3"/>
  <c r="Q157" i="3"/>
  <c r="N157" i="3"/>
  <c r="J157" i="3"/>
  <c r="Q156" i="3"/>
  <c r="N156" i="3"/>
  <c r="J156" i="3"/>
  <c r="Q155" i="3"/>
  <c r="N155" i="3"/>
  <c r="J155" i="3"/>
  <c r="Q154" i="3"/>
  <c r="N154" i="3"/>
  <c r="J154" i="3"/>
  <c r="Q153" i="3"/>
  <c r="N153" i="3"/>
  <c r="J153" i="3"/>
  <c r="Q152" i="3"/>
  <c r="N152" i="3"/>
  <c r="J152" i="3"/>
  <c r="Q151" i="3"/>
  <c r="N151" i="3"/>
  <c r="J151" i="3"/>
  <c r="Q150" i="3"/>
  <c r="N150" i="3"/>
  <c r="J150" i="3"/>
  <c r="Q149" i="3"/>
  <c r="N149" i="3"/>
  <c r="J149" i="3"/>
  <c r="Q148" i="3"/>
  <c r="N148" i="3"/>
  <c r="J148" i="3"/>
  <c r="Q147" i="3"/>
  <c r="N147" i="3"/>
  <c r="J147" i="3"/>
  <c r="Q146" i="3"/>
  <c r="N146" i="3"/>
  <c r="J146" i="3"/>
  <c r="Q145" i="3"/>
  <c r="N145" i="3"/>
  <c r="J145" i="3"/>
  <c r="Q144" i="3"/>
  <c r="N144" i="3"/>
  <c r="J144" i="3"/>
  <c r="Q143" i="3"/>
  <c r="N143" i="3"/>
  <c r="J143" i="3"/>
  <c r="Q142" i="3"/>
  <c r="N142" i="3"/>
  <c r="J142" i="3"/>
  <c r="Q141" i="3"/>
  <c r="N141" i="3"/>
  <c r="J141" i="3"/>
  <c r="Q140" i="3"/>
  <c r="N140" i="3"/>
  <c r="J140" i="3"/>
  <c r="Q139" i="3"/>
  <c r="N139" i="3"/>
  <c r="J139" i="3"/>
  <c r="Q138" i="3"/>
  <c r="N138" i="3"/>
  <c r="J138" i="3"/>
  <c r="Q137" i="3"/>
  <c r="N137" i="3"/>
  <c r="J137" i="3"/>
  <c r="Q136" i="3"/>
  <c r="N136" i="3"/>
  <c r="J136" i="3"/>
  <c r="Q135" i="3"/>
  <c r="N135" i="3"/>
  <c r="J135" i="3"/>
  <c r="Q134" i="3"/>
  <c r="N134" i="3"/>
  <c r="J134" i="3"/>
  <c r="Q133" i="3"/>
  <c r="N133" i="3"/>
  <c r="J133" i="3"/>
  <c r="Q132" i="3"/>
  <c r="N132" i="3"/>
  <c r="J132" i="3"/>
  <c r="Q131" i="3"/>
  <c r="N131" i="3"/>
  <c r="J131" i="3"/>
  <c r="Q130" i="3"/>
  <c r="N130" i="3"/>
  <c r="J130" i="3"/>
  <c r="Q129" i="3"/>
  <c r="N129" i="3"/>
  <c r="J129" i="3"/>
  <c r="Q128" i="3"/>
  <c r="N128" i="3"/>
  <c r="J128" i="3"/>
  <c r="Q127" i="3"/>
  <c r="N127" i="3"/>
  <c r="J127" i="3"/>
  <c r="Q126" i="3"/>
  <c r="N126" i="3"/>
  <c r="J126" i="3"/>
  <c r="Q125" i="3"/>
  <c r="N125" i="3"/>
  <c r="J125" i="3"/>
  <c r="Q124" i="3"/>
  <c r="N124" i="3"/>
  <c r="J124" i="3"/>
  <c r="Q123" i="3"/>
  <c r="N123" i="3"/>
  <c r="J123" i="3"/>
  <c r="Q122" i="3"/>
  <c r="N122" i="3"/>
  <c r="J122" i="3"/>
  <c r="Q121" i="3"/>
  <c r="N121" i="3"/>
  <c r="J121" i="3"/>
  <c r="Q120" i="3"/>
  <c r="N120" i="3"/>
  <c r="J120" i="3"/>
  <c r="Q119" i="3"/>
  <c r="N119" i="3"/>
  <c r="J119" i="3"/>
  <c r="Q118" i="3"/>
  <c r="N118" i="3"/>
  <c r="J118" i="3"/>
  <c r="Q117" i="3"/>
  <c r="N117" i="3"/>
  <c r="J117" i="3"/>
  <c r="Q116" i="3"/>
  <c r="N116" i="3"/>
  <c r="J116" i="3"/>
  <c r="Q115" i="3"/>
  <c r="N115" i="3"/>
  <c r="J115" i="3"/>
  <c r="Q114" i="3"/>
  <c r="N114" i="3"/>
  <c r="J114" i="3"/>
  <c r="Q113" i="3"/>
  <c r="N113" i="3"/>
  <c r="J113" i="3"/>
  <c r="Q112" i="3"/>
  <c r="N112" i="3"/>
  <c r="J112" i="3"/>
  <c r="Q111" i="3"/>
  <c r="N111" i="3"/>
  <c r="J111" i="3"/>
  <c r="Q110" i="3"/>
  <c r="N110" i="3"/>
  <c r="J110" i="3"/>
  <c r="Q109" i="3"/>
  <c r="N109" i="3"/>
  <c r="J109" i="3"/>
  <c r="Q108" i="3"/>
  <c r="N108" i="3"/>
  <c r="J108" i="3"/>
  <c r="Q107" i="3"/>
  <c r="N107" i="3"/>
  <c r="J107" i="3"/>
  <c r="Q106" i="3"/>
  <c r="N106" i="3"/>
  <c r="J106" i="3"/>
  <c r="Q105" i="3"/>
  <c r="N105" i="3"/>
  <c r="J105" i="3"/>
  <c r="Q104" i="3"/>
  <c r="N104" i="3"/>
  <c r="J104" i="3"/>
  <c r="Q103" i="3"/>
  <c r="N103" i="3"/>
  <c r="J103" i="3"/>
  <c r="Q102" i="3"/>
  <c r="N102" i="3"/>
  <c r="J102" i="3"/>
  <c r="Q101" i="3"/>
  <c r="N101" i="3"/>
  <c r="J101" i="3"/>
  <c r="Q100" i="3"/>
  <c r="N100" i="3"/>
  <c r="J100" i="3"/>
  <c r="Q99" i="3"/>
  <c r="N99" i="3"/>
  <c r="J99" i="3"/>
  <c r="Q98" i="3"/>
  <c r="N98" i="3"/>
  <c r="J98" i="3"/>
  <c r="Q97" i="3"/>
  <c r="N97" i="3"/>
  <c r="J97" i="3"/>
  <c r="Q96" i="3"/>
  <c r="N96" i="3"/>
  <c r="J96" i="3"/>
  <c r="Q95" i="3"/>
  <c r="N95" i="3"/>
  <c r="J95" i="3"/>
  <c r="Q94" i="3"/>
  <c r="N94" i="3"/>
  <c r="J94" i="3"/>
  <c r="Q93" i="3"/>
  <c r="N93" i="3"/>
  <c r="J93" i="3"/>
  <c r="Q92" i="3"/>
  <c r="N92" i="3"/>
  <c r="J92" i="3"/>
  <c r="Q91" i="3"/>
  <c r="N91" i="3"/>
  <c r="J91" i="3"/>
  <c r="Q90" i="3"/>
  <c r="N90" i="3"/>
  <c r="J90" i="3"/>
  <c r="Q89" i="3"/>
  <c r="N89" i="3"/>
  <c r="H89" i="3"/>
  <c r="J89" i="3" s="1"/>
  <c r="Q88" i="3"/>
  <c r="N88" i="3"/>
  <c r="H88" i="3"/>
  <c r="J88" i="3" s="1"/>
  <c r="Q87" i="3"/>
  <c r="N87" i="3"/>
  <c r="J87" i="3"/>
  <c r="Q86" i="3"/>
  <c r="N86" i="3"/>
  <c r="J86" i="3"/>
  <c r="Q85" i="3"/>
  <c r="N85" i="3"/>
  <c r="J85" i="3"/>
  <c r="Q84" i="3"/>
  <c r="N84" i="3"/>
  <c r="H84" i="3"/>
  <c r="J84" i="3" s="1"/>
  <c r="Q83" i="3"/>
  <c r="N83" i="3"/>
  <c r="H83" i="3"/>
  <c r="Q82" i="3"/>
  <c r="N82" i="3"/>
  <c r="J82" i="3"/>
  <c r="Q81" i="3"/>
  <c r="N81" i="3"/>
  <c r="J81" i="3"/>
  <c r="Q80" i="3"/>
  <c r="N80" i="3"/>
  <c r="J80" i="3"/>
  <c r="Q79" i="3"/>
  <c r="N79" i="3"/>
  <c r="J79" i="3"/>
  <c r="Q78" i="3"/>
  <c r="N78" i="3"/>
  <c r="J78" i="3"/>
  <c r="Q77" i="3"/>
  <c r="N77" i="3"/>
  <c r="J77" i="3"/>
  <c r="Q76" i="3"/>
  <c r="N76" i="3"/>
  <c r="J76" i="3"/>
  <c r="Q75" i="3"/>
  <c r="N75" i="3"/>
  <c r="J75" i="3"/>
  <c r="Q74" i="3"/>
  <c r="N74" i="3"/>
  <c r="J74" i="3"/>
  <c r="Q73" i="3"/>
  <c r="N73" i="3"/>
  <c r="J73" i="3"/>
  <c r="Q72" i="3"/>
  <c r="N72" i="3"/>
  <c r="J72" i="3"/>
  <c r="Q71" i="3"/>
  <c r="N71" i="3"/>
  <c r="J71" i="3"/>
  <c r="Q70" i="3"/>
  <c r="N70" i="3"/>
  <c r="J70" i="3"/>
  <c r="Q69" i="3"/>
  <c r="N69" i="3"/>
  <c r="J69" i="3"/>
  <c r="Q68" i="3"/>
  <c r="N68" i="3"/>
  <c r="J68" i="3"/>
  <c r="Q67" i="3"/>
  <c r="N67" i="3"/>
  <c r="J67" i="3"/>
  <c r="Q66" i="3"/>
  <c r="N66" i="3"/>
  <c r="J66" i="3"/>
  <c r="Q65" i="3"/>
  <c r="N65" i="3"/>
  <c r="J65" i="3"/>
  <c r="Q64" i="3"/>
  <c r="N64" i="3"/>
  <c r="J64" i="3"/>
  <c r="Q63" i="3"/>
  <c r="N63" i="3"/>
  <c r="J63" i="3"/>
  <c r="Q62" i="3"/>
  <c r="N62" i="3"/>
  <c r="J62" i="3"/>
  <c r="Q61" i="3"/>
  <c r="N61" i="3"/>
  <c r="J61" i="3"/>
  <c r="Q60" i="3"/>
  <c r="N60" i="3"/>
  <c r="J60" i="3"/>
  <c r="Q59" i="3"/>
  <c r="N59" i="3"/>
  <c r="J59" i="3"/>
  <c r="Q58" i="3"/>
  <c r="N58" i="3"/>
  <c r="J58" i="3"/>
  <c r="Q57" i="3"/>
  <c r="N57" i="3"/>
  <c r="J57" i="3"/>
  <c r="Q56" i="3"/>
  <c r="N56" i="3"/>
  <c r="J56" i="3"/>
  <c r="Q55" i="3"/>
  <c r="N55" i="3"/>
  <c r="J55" i="3"/>
  <c r="Q54" i="3"/>
  <c r="N54" i="3"/>
  <c r="J54" i="3"/>
  <c r="Q53" i="3"/>
  <c r="N53" i="3"/>
  <c r="J53" i="3"/>
  <c r="Q52" i="3"/>
  <c r="N52" i="3"/>
  <c r="J52" i="3"/>
  <c r="Q51" i="3"/>
  <c r="N51" i="3"/>
  <c r="J51" i="3"/>
  <c r="A51" i="3"/>
  <c r="A52" i="3" s="1"/>
  <c r="A53" i="3" s="1"/>
  <c r="A54" i="3" s="1"/>
  <c r="A55" i="3" s="1"/>
  <c r="A56" i="3" s="1"/>
  <c r="A59" i="3" s="1"/>
  <c r="A62" i="3" s="1"/>
  <c r="A63" i="3" s="1"/>
  <c r="A64" i="3" s="1"/>
  <c r="A65" i="3" s="1"/>
  <c r="A66" i="3" s="1"/>
  <c r="A67" i="3" s="1"/>
  <c r="A68" i="3" s="1"/>
  <c r="A69" i="3" s="1"/>
  <c r="A71" i="3" s="1"/>
  <c r="A74" i="3" s="1"/>
  <c r="A75" i="3" s="1"/>
  <c r="A76" i="3" s="1"/>
  <c r="A77" i="3" s="1"/>
  <c r="A78" i="3" s="1"/>
  <c r="A79" i="3" s="1"/>
  <c r="A82" i="3" s="1"/>
  <c r="A83" i="3" s="1"/>
  <c r="A84" i="3" s="1"/>
  <c r="A87" i="3" s="1"/>
  <c r="A88" i="3" s="1"/>
  <c r="A89" i="3" s="1"/>
  <c r="A92" i="3" s="1"/>
  <c r="A93" i="3" s="1"/>
  <c r="A94" i="3" s="1"/>
  <c r="A97" i="3" s="1"/>
  <c r="A98" i="3" s="1"/>
  <c r="A99" i="3" s="1"/>
  <c r="A100" i="3" s="1"/>
  <c r="A103" i="3" s="1"/>
  <c r="A104" i="3" s="1"/>
  <c r="A105" i="3" s="1"/>
  <c r="A106" i="3" s="1"/>
  <c r="Q50" i="3"/>
  <c r="N50" i="3"/>
  <c r="J50" i="3"/>
  <c r="Q49" i="3"/>
  <c r="N49" i="3"/>
  <c r="J49" i="3"/>
  <c r="Q48" i="3"/>
  <c r="N48" i="3"/>
  <c r="J48" i="3"/>
  <c r="Q47" i="3"/>
  <c r="N47" i="3"/>
  <c r="J47" i="3"/>
  <c r="Q46" i="3"/>
  <c r="N46" i="3"/>
  <c r="J46" i="3"/>
  <c r="Q45" i="3"/>
  <c r="N45" i="3"/>
  <c r="J45" i="3"/>
  <c r="Q44" i="3"/>
  <c r="N44" i="3"/>
  <c r="J44" i="3"/>
  <c r="Q43" i="3"/>
  <c r="N43" i="3"/>
  <c r="J43" i="3"/>
  <c r="Q42" i="3"/>
  <c r="N42" i="3"/>
  <c r="J42" i="3"/>
  <c r="Q41" i="3"/>
  <c r="N41" i="3"/>
  <c r="J41" i="3"/>
  <c r="Q40" i="3"/>
  <c r="N40" i="3"/>
  <c r="J40" i="3"/>
  <c r="Q39" i="3"/>
  <c r="N39" i="3"/>
  <c r="J39" i="3"/>
  <c r="Q38" i="3"/>
  <c r="N38" i="3"/>
  <c r="J38" i="3"/>
  <c r="Q37" i="3"/>
  <c r="N37" i="3"/>
  <c r="J37" i="3"/>
  <c r="Q36" i="3"/>
  <c r="N36" i="3"/>
  <c r="J36" i="3"/>
  <c r="Q35" i="3"/>
  <c r="N35" i="3"/>
  <c r="J35" i="3"/>
  <c r="Q34" i="3"/>
  <c r="N34" i="3"/>
  <c r="J34" i="3"/>
  <c r="Q33" i="3"/>
  <c r="N33" i="3"/>
  <c r="J33" i="3"/>
  <c r="Q32" i="3"/>
  <c r="N32" i="3"/>
  <c r="J32" i="3"/>
  <c r="Q31" i="3"/>
  <c r="N31" i="3"/>
  <c r="J31" i="3"/>
  <c r="Q30" i="3"/>
  <c r="N30" i="3"/>
  <c r="J30" i="3"/>
  <c r="Q29" i="3"/>
  <c r="N29" i="3"/>
  <c r="J29" i="3"/>
  <c r="Q28" i="3"/>
  <c r="N28" i="3"/>
  <c r="J28" i="3"/>
  <c r="Q27" i="3"/>
  <c r="N27" i="3"/>
  <c r="J27" i="3"/>
  <c r="Q26" i="3"/>
  <c r="N26" i="3"/>
  <c r="J26" i="3"/>
  <c r="Q25" i="3"/>
  <c r="N25" i="3"/>
  <c r="J25" i="3"/>
  <c r="Q24" i="3"/>
  <c r="N24" i="3"/>
  <c r="J24" i="3"/>
  <c r="Q23" i="3"/>
  <c r="N23" i="3"/>
  <c r="J23" i="3"/>
  <c r="Q22" i="3"/>
  <c r="N22" i="3"/>
  <c r="J22" i="3"/>
  <c r="Q21" i="3"/>
  <c r="N21" i="3"/>
  <c r="J21" i="3"/>
  <c r="Q20" i="3"/>
  <c r="N20" i="3"/>
  <c r="J20" i="3"/>
  <c r="Q19" i="3"/>
  <c r="N19" i="3"/>
  <c r="J19" i="3"/>
  <c r="Q18" i="3"/>
  <c r="N18" i="3"/>
  <c r="J18" i="3"/>
  <c r="Q17" i="3"/>
  <c r="N17" i="3"/>
  <c r="J17" i="3"/>
  <c r="Q16" i="3"/>
  <c r="N16" i="3"/>
  <c r="J16" i="3"/>
  <c r="Q15" i="3"/>
  <c r="N15" i="3"/>
  <c r="J15" i="3"/>
  <c r="Q14" i="3"/>
  <c r="N14" i="3"/>
  <c r="J14" i="3"/>
  <c r="Q13" i="3"/>
  <c r="N13" i="3"/>
  <c r="J13" i="3"/>
  <c r="Q12" i="3"/>
  <c r="N12" i="3"/>
  <c r="J12" i="3"/>
  <c r="Q11" i="3"/>
  <c r="N11" i="3"/>
  <c r="J11" i="3"/>
  <c r="Q10" i="3"/>
  <c r="N10" i="3"/>
  <c r="J10" i="3"/>
  <c r="Q9" i="3"/>
  <c r="AA6" i="3" s="1"/>
  <c r="N9" i="3"/>
  <c r="J9" i="3"/>
  <c r="Q8" i="3"/>
  <c r="N8" i="3"/>
  <c r="J8" i="3"/>
  <c r="Q7" i="3"/>
  <c r="N7" i="3"/>
  <c r="J7" i="3"/>
  <c r="AC6" i="3"/>
  <c r="AB6" i="3"/>
  <c r="J83" i="3" l="1"/>
  <c r="Z6" i="3"/>
  <c r="Q6" i="3"/>
  <c r="H4" i="8"/>
  <c r="U4" i="8" s="1"/>
  <c r="H4" i="6" l="1"/>
</calcChain>
</file>

<file path=xl/sharedStrings.xml><?xml version="1.0" encoding="utf-8"?>
<sst xmlns="http://schemas.openxmlformats.org/spreadsheetml/2006/main" count="5410" uniqueCount="764">
  <si>
    <t>К1</t>
  </si>
  <si>
    <t>шт.</t>
  </si>
  <si>
    <t>К2</t>
  </si>
  <si>
    <t>К3</t>
  </si>
  <si>
    <t>К4</t>
  </si>
  <si>
    <t>К5</t>
  </si>
  <si>
    <t>К6</t>
  </si>
  <si>
    <t>К7</t>
  </si>
  <si>
    <t>К8</t>
  </si>
  <si>
    <t>Водэко</t>
  </si>
  <si>
    <t>Wester</t>
  </si>
  <si>
    <t>Ф1</t>
  </si>
  <si>
    <t>Ф2</t>
  </si>
  <si>
    <t>Росма</t>
  </si>
  <si>
    <t>КП1</t>
  </si>
  <si>
    <t>17с28нж</t>
  </si>
  <si>
    <t>КО1</t>
  </si>
  <si>
    <t>КО2</t>
  </si>
  <si>
    <t>КО3</t>
  </si>
  <si>
    <t>ЗП1</t>
  </si>
  <si>
    <t>ЗП2</t>
  </si>
  <si>
    <t>ЗП3</t>
  </si>
  <si>
    <t>ЗДМ 03.16.65</t>
  </si>
  <si>
    <t>КШ1</t>
  </si>
  <si>
    <t>КШ2</t>
  </si>
  <si>
    <t>КШ3</t>
  </si>
  <si>
    <t>LD</t>
  </si>
  <si>
    <t>КШ5</t>
  </si>
  <si>
    <t>ВО1</t>
  </si>
  <si>
    <t>Giacomini</t>
  </si>
  <si>
    <t>Стандартные изделия</t>
  </si>
  <si>
    <t>ГОСТ 33259-2015</t>
  </si>
  <si>
    <t>Позиция</t>
  </si>
  <si>
    <t>Наименование и техническая характеристика</t>
  </si>
  <si>
    <t>Завод-изготовитель</t>
  </si>
  <si>
    <t>ГОСТ 15180-86</t>
  </si>
  <si>
    <t>М20х90.20.016</t>
  </si>
  <si>
    <t>М16х90.20.016</t>
  </si>
  <si>
    <t>М16х80.20.016</t>
  </si>
  <si>
    <t>Шайба</t>
  </si>
  <si>
    <t>Гайка</t>
  </si>
  <si>
    <t>М20-6Н.20.016</t>
  </si>
  <si>
    <t>М16-6Н.20.016</t>
  </si>
  <si>
    <t>Резьба трубная</t>
  </si>
  <si>
    <t>м</t>
  </si>
  <si>
    <t>Отвод</t>
  </si>
  <si>
    <t>90-133х4,5</t>
  </si>
  <si>
    <t>90-108х4,0</t>
  </si>
  <si>
    <t>90-76х3,5</t>
  </si>
  <si>
    <t>90-57х3,5</t>
  </si>
  <si>
    <t>45-76х3,5</t>
  </si>
  <si>
    <t>Переход</t>
  </si>
  <si>
    <t>ГОСТ 17378-2001</t>
  </si>
  <si>
    <t>Заглушка</t>
  </si>
  <si>
    <t>ГОСТ 17379-2001</t>
  </si>
  <si>
    <t>108х4,0</t>
  </si>
  <si>
    <t>Труба стальная водогазопроводная</t>
  </si>
  <si>
    <t>Ду40х3,5</t>
  </si>
  <si>
    <t>Ду32х3,2</t>
  </si>
  <si>
    <t>Ду25х3,2</t>
  </si>
  <si>
    <t>Ду15х2,8</t>
  </si>
  <si>
    <t>м2</t>
  </si>
  <si>
    <t>л</t>
  </si>
  <si>
    <t>Опоры трубопроводов</t>
  </si>
  <si>
    <t>ОСТ 36-146-88</t>
  </si>
  <si>
    <t>ОПБ2-76</t>
  </si>
  <si>
    <t>ОПБ2-57</t>
  </si>
  <si>
    <t>ОПБ2-48</t>
  </si>
  <si>
    <t>ОПБ2-42,3</t>
  </si>
  <si>
    <t>ОПБ2-33,5</t>
  </si>
  <si>
    <t>ОПБ2-21,3</t>
  </si>
  <si>
    <t>TS0601B</t>
  </si>
  <si>
    <t>Тип, марка, обозначение
документа, опросного листа</t>
  </si>
  <si>
    <t>Код оборудования,
изделия, материала</t>
  </si>
  <si>
    <t>Оборудование</t>
  </si>
  <si>
    <t>Дорогобуж-1850</t>
  </si>
  <si>
    <t>Дорогобуж</t>
  </si>
  <si>
    <t>2000 с шильдиком 1850</t>
  </si>
  <si>
    <t>Rz-L80-60/4-0,75/4</t>
  </si>
  <si>
    <t>Раицонал</t>
  </si>
  <si>
    <t>Насос сетевой воды c ЧРП Q=60,2 м3/ч; Н=35 м; N=15 кВт</t>
  </si>
  <si>
    <t>Rz-L80-117/44-15/2</t>
  </si>
  <si>
    <t>Насос исходной воды Q=1,0 м3/ч; Н=35 м; N=0,75 кВт</t>
  </si>
  <si>
    <t>Rz-H32-4/30-3/0,75</t>
  </si>
  <si>
    <t>Автоматическая установка умягчения в комплекте с наполнителем и солью</t>
  </si>
  <si>
    <t>АКВАФЛОУ SA 024-377</t>
  </si>
  <si>
    <t>Установка дозирования в комплекте с реагентом</t>
  </si>
  <si>
    <t>АКВАФЛОУ DC SP 61506</t>
  </si>
  <si>
    <t>ЭКОТРИТ В-25 (канистра 25кг)</t>
  </si>
  <si>
    <t>Расширительный мембранный бак,V=200 л, Ру=1,0 МПа</t>
  </si>
  <si>
    <t>WRV 200 top</t>
  </si>
  <si>
    <t>Бак запаса исходной воды, объемом 2 м3, 2090х720х1610 мм</t>
  </si>
  <si>
    <t>PT-Q2000V</t>
  </si>
  <si>
    <t>Политим</t>
  </si>
  <si>
    <t>Фильтр сетчатый</t>
  </si>
  <si>
    <t>Ду125 Ру16 Tмах=120оС</t>
  </si>
  <si>
    <t>ФСФ 01.16.125</t>
  </si>
  <si>
    <t>Ридан</t>
  </si>
  <si>
    <t>шт</t>
  </si>
  <si>
    <t>Ду50 Ру16 Tмах=120оС</t>
  </si>
  <si>
    <t>ФСФ 01.16.50</t>
  </si>
  <si>
    <t>Ду15 Ру16 Tмах=120оС</t>
  </si>
  <si>
    <t>ФМ-15Р ВР/ВР</t>
  </si>
  <si>
    <t>Венд</t>
  </si>
  <si>
    <t>Клапан соленойдный электромагнитный, н/з, 230В</t>
  </si>
  <si>
    <t>КС1</t>
  </si>
  <si>
    <t>Ду25, Ру16</t>
  </si>
  <si>
    <t>СК-11-25</t>
  </si>
  <si>
    <t>КС2</t>
  </si>
  <si>
    <t>Ду15, Ру16</t>
  </si>
  <si>
    <t>СК-11-15</t>
  </si>
  <si>
    <t>Клапан предохранительный фланцевый полноподъемный</t>
  </si>
  <si>
    <t>изменился всвязи с заменой котла</t>
  </si>
  <si>
    <t>Ду50, Pу=1,6 МПа Pн.о.=6,0 бар</t>
  </si>
  <si>
    <t>Затвор поворотный с рукояткой</t>
  </si>
  <si>
    <t>Ду125 Ру16</t>
  </si>
  <si>
    <t>ЗДМ 03.16.125</t>
  </si>
  <si>
    <t>Ду65 Ру16</t>
  </si>
  <si>
    <t>Ду50 Ру16</t>
  </si>
  <si>
    <t>ЗДМ 03.16.50</t>
  </si>
  <si>
    <t>Кран шаровой стандартнопроходной фланцевый Ду125 Ру16 с рукояткой</t>
  </si>
  <si>
    <t>Кран шаровой стандартнопроходной муфтовый</t>
  </si>
  <si>
    <t>Ду32 Ру16 Tмах=120°С</t>
  </si>
  <si>
    <t>Pride</t>
  </si>
  <si>
    <t>Ду25 Ру16 Tмах=120°С</t>
  </si>
  <si>
    <t>Ду15 Ру16 Tмах=120°С</t>
  </si>
  <si>
    <t>Клапан обратный</t>
  </si>
  <si>
    <t>Ду125 Ру16 Tмах=120°С</t>
  </si>
  <si>
    <t>ЗОД</t>
  </si>
  <si>
    <t>Ду65 Ру16 Tмах=120°С</t>
  </si>
  <si>
    <t>Ду32 Ру16 Tмах=90°С</t>
  </si>
  <si>
    <t>CV.320.07</t>
  </si>
  <si>
    <t>MVI</t>
  </si>
  <si>
    <t>Воздухоотводчик автоматический Ду15, Ру14, Tмах=120оС</t>
  </si>
  <si>
    <t>R99 НР прямой</t>
  </si>
  <si>
    <t xml:space="preserve"> </t>
  </si>
  <si>
    <t>Фланец стальной воротниковый</t>
  </si>
  <si>
    <t>150-16-11-1-В-Ст20-III</t>
  </si>
  <si>
    <t>125-16-11-1-В-Ст20-III</t>
  </si>
  <si>
    <t>80-16-11-1-В-Ст20-III</t>
  </si>
  <si>
    <t>65-16-11-1-В-Ст20-III</t>
  </si>
  <si>
    <t>50-16-11-1-В-Ст20-III</t>
  </si>
  <si>
    <t>40-16-11-1-В-Ст20-III</t>
  </si>
  <si>
    <t>Фланец стальной плоский</t>
  </si>
  <si>
    <t>125-16-01-1-В-Ст20-III</t>
  </si>
  <si>
    <t>100-25-01-1-В-Ст20-III</t>
  </si>
  <si>
    <t>100-16-01-1-В-Ст20-III</t>
  </si>
  <si>
    <t>80-06-01-1-В-Ст20-III</t>
  </si>
  <si>
    <t>65-16-01-1-В-Ст20-III</t>
  </si>
  <si>
    <t>50-16-01-1-В-Ст20-III</t>
  </si>
  <si>
    <t>25-16-01-2-В-Ст20-III</t>
  </si>
  <si>
    <t>Фланец резьбовой</t>
  </si>
  <si>
    <t>Фланец стальной с внутренней резьбой 2" (Ду50), Ру16, тип 13B, Ст20</t>
  </si>
  <si>
    <t>DIN EN 1092-1</t>
  </si>
  <si>
    <t>Прокладка</t>
  </si>
  <si>
    <t>А-150-16</t>
  </si>
  <si>
    <t>А-125-16</t>
  </si>
  <si>
    <t>А-100-16</t>
  </si>
  <si>
    <t>А-80-16</t>
  </si>
  <si>
    <t>А-65-16</t>
  </si>
  <si>
    <t>А-50-16</t>
  </si>
  <si>
    <t>А-40-16</t>
  </si>
  <si>
    <t>А-25-16</t>
  </si>
  <si>
    <t>Шпилька М16х1000-8.8</t>
  </si>
  <si>
    <t>DIN975</t>
  </si>
  <si>
    <t>Болт</t>
  </si>
  <si>
    <t>ГОСТ 7798-70</t>
  </si>
  <si>
    <t>М16х75.20.016</t>
  </si>
  <si>
    <t>М16х65.20.016</t>
  </si>
  <si>
    <t>М12х55.20.016</t>
  </si>
  <si>
    <t>ГОСТ 9064-75</t>
  </si>
  <si>
    <t>добавилось 16 шт т.к. заменили предохранительные клапаны</t>
  </si>
  <si>
    <t>М12-6Н.20.016</t>
  </si>
  <si>
    <t>ГОСТ 11371-78</t>
  </si>
  <si>
    <t>20.02.20.016</t>
  </si>
  <si>
    <t>16.02.20.016</t>
  </si>
  <si>
    <t>12.02.20.016</t>
  </si>
  <si>
    <t>Врезка для бака с к-гайкой и прокладкой</t>
  </si>
  <si>
    <t>2" (Ду50)</t>
  </si>
  <si>
    <t>1 1/4" (Ду32)</t>
  </si>
  <si>
    <t>1" (Ду25)</t>
  </si>
  <si>
    <t xml:space="preserve">Муфта </t>
  </si>
  <si>
    <t>ГОСТ 8966-75</t>
  </si>
  <si>
    <t>2" (Ду 50)</t>
  </si>
  <si>
    <t>1 1/4" (Ду 32)</t>
  </si>
  <si>
    <t>1" (Ду 20)</t>
  </si>
  <si>
    <t>1/2" (Ду 15)</t>
  </si>
  <si>
    <t>Муфта разъемная с накидной гайкой вн./нр. (американка)</t>
  </si>
  <si>
    <t>1/2" (Ду15)</t>
  </si>
  <si>
    <t>Штуцер-елка 1/2"(нар)х20</t>
  </si>
  <si>
    <t>1 1/2" (Ду40)</t>
  </si>
  <si>
    <t>ГОСТ 17375-2001</t>
  </si>
  <si>
    <t>90-89х3,5</t>
  </si>
  <si>
    <t>добавилось 2 отвода 06.09.2024</t>
  </si>
  <si>
    <t>90-1-48,3х3,6</t>
  </si>
  <si>
    <t>90-1-42,4х3,6</t>
  </si>
  <si>
    <t>45-1-42,4х3,6</t>
  </si>
  <si>
    <t>90-1-33,7х3,2</t>
  </si>
  <si>
    <t>90-1-21,3х3,2</t>
  </si>
  <si>
    <t>К-159х4,5-133х4,0 (Ду150/Ду125)</t>
  </si>
  <si>
    <t>К-133х5,0-108х4,0 (Ду125/Ду100)</t>
  </si>
  <si>
    <t>К-133х5,0-76х3,5 (Ду125/Ду65)</t>
  </si>
  <si>
    <t>К-89х3,5-76х3,5 (Ду80/Ду65)</t>
  </si>
  <si>
    <t>К-89х3,5-57х3,0 (Ду80/Ду50)</t>
  </si>
  <si>
    <t>К-1-60,3х4-33,7х3,2 (Ду50/Ду25)</t>
  </si>
  <si>
    <t>К-1-42,4х3,6-33,7х3,2 (Ду32/Ду25)</t>
  </si>
  <si>
    <t>К-1-42,4х3,6-21,3х3,2 (Ду32/Ду15)</t>
  </si>
  <si>
    <t>К-1-33,7х3,2-21,3х3,2 (Ду25/Ду15)</t>
  </si>
  <si>
    <t>133х4,0</t>
  </si>
  <si>
    <t>57х3,0</t>
  </si>
  <si>
    <t>Труба стальная электросварная прямошовная</t>
  </si>
  <si>
    <t>ГОСТ 10704-91</t>
  </si>
  <si>
    <t>В20 ГОСТ 10705-80</t>
  </si>
  <si>
    <t>∅133х4,5</t>
  </si>
  <si>
    <t>∅108х4,0</t>
  </si>
  <si>
    <t>∅89х3,5</t>
  </si>
  <si>
    <t>добавлено 3 м</t>
  </si>
  <si>
    <t>∅76х3,5</t>
  </si>
  <si>
    <t>∅57х3,5</t>
  </si>
  <si>
    <t>ГОСТ 3262-75</t>
  </si>
  <si>
    <t>ст.10/ст.20/3Сп5 ГОСТ 380-2005</t>
  </si>
  <si>
    <t>Антикорозионное покрытие трубопроводов</t>
  </si>
  <si>
    <t>Эмаль RAL 6018 в три слоя</t>
  </si>
  <si>
    <t>КО-198 ТУ 2312-011-49222195-2013</t>
  </si>
  <si>
    <t>кг</t>
  </si>
  <si>
    <t>Опора подвижная приварная ОПБ-2 для трубопровода</t>
  </si>
  <si>
    <t>ГОСТ 14911-82</t>
  </si>
  <si>
    <t>∅133</t>
  </si>
  <si>
    <t>ОПБ2-133</t>
  </si>
  <si>
    <t>∅108</t>
  </si>
  <si>
    <t>ОПБ2-108</t>
  </si>
  <si>
    <t>∅76</t>
  </si>
  <si>
    <t>∅57</t>
  </si>
  <si>
    <t>∅48</t>
  </si>
  <si>
    <t>∅42,3</t>
  </si>
  <si>
    <t>∅33,5</t>
  </si>
  <si>
    <t>∅21,3</t>
  </si>
  <si>
    <t xml:space="preserve">Опора трубчатая для крутоизогнутых отводов </t>
  </si>
  <si>
    <t>133-ТО-A1-20</t>
  </si>
  <si>
    <t>89-ТО-A1-20</t>
  </si>
  <si>
    <t xml:space="preserve">Уголок </t>
  </si>
  <si>
    <t>ГОСТ 8509-93</t>
  </si>
  <si>
    <t>Ст3сп5 ГОСТ 27772-2015</t>
  </si>
  <si>
    <t>75х75х5</t>
  </si>
  <si>
    <t>50х50х4</t>
  </si>
  <si>
    <t>Труба профильная 50х50х4</t>
  </si>
  <si>
    <t>ГОСТ 8639-82</t>
  </si>
  <si>
    <t>Прокат листовой</t>
  </si>
  <si>
    <t>ГОСТ 19903-2015</t>
  </si>
  <si>
    <t>Б-ПН-5</t>
  </si>
  <si>
    <t>Швеллер</t>
  </si>
  <si>
    <t>ГОСТ 8240-97</t>
  </si>
  <si>
    <t>16У</t>
  </si>
  <si>
    <t>8У</t>
  </si>
  <si>
    <t>Изоляция из вспененного каучука (рулон). Толщина изоляции S=13 мм</t>
  </si>
  <si>
    <t>ST 13</t>
  </si>
  <si>
    <t>K-flex</t>
  </si>
  <si>
    <t>Трубки из вспененного каучука</t>
  </si>
  <si>
    <t>∅89</t>
  </si>
  <si>
    <t>ST 13х89</t>
  </si>
  <si>
    <t>ST 13х76</t>
  </si>
  <si>
    <t>ST 13х57</t>
  </si>
  <si>
    <t>∅42</t>
  </si>
  <si>
    <t>ST 13х42</t>
  </si>
  <si>
    <t>∅35</t>
  </si>
  <si>
    <t>ST 13х35</t>
  </si>
  <si>
    <t>∅22</t>
  </si>
  <si>
    <t>ST 13х22</t>
  </si>
  <si>
    <t>Клей</t>
  </si>
  <si>
    <t>K-414</t>
  </si>
  <si>
    <t>Изосиб (ПЛ) 2мм</t>
  </si>
  <si>
    <t xml:space="preserve">Самоклеящийся металлизированная лента шириной 50 мм, L=50 м </t>
  </si>
  <si>
    <t>Маркировка:</t>
  </si>
  <si>
    <t>Маркер самоклеющийся Р.2 (зеленый) "Сетевая вода подающий"</t>
  </si>
  <si>
    <t>ТАРГИС</t>
  </si>
  <si>
    <t>Маркер самоклеющийся Р.2 (зеленый) "Сетевая вода обратный"</t>
  </si>
  <si>
    <t>Маркер самоклеющийся Р.2 (зеленый) "Дренаж безнапорный"</t>
  </si>
  <si>
    <t>Маркер самоклеющийся Р.1 (зеленый) "Дренаж безнапорный"</t>
  </si>
  <si>
    <t>Маркер самоклеющийся Р.2 (зеленый) "Дренаж напорный"</t>
  </si>
  <si>
    <t>Маркер самоклеющийся Р.1 (зеленый) "Исходная вода"</t>
  </si>
  <si>
    <t>Маркер самоклеющийся Р.1 (зеленый) "Химочищенная вода"</t>
  </si>
  <si>
    <t>Лента самоклеющаяся (зеленая), шириной 300 мм</t>
  </si>
  <si>
    <t>Маркировочная бирка 70х1115, односторонняя:</t>
  </si>
  <si>
    <t>"НАСОС" синяя:</t>
  </si>
  <si>
    <t>"ФИЛЬТР-СЕТЧАТЫЙ" синяя:</t>
  </si>
  <si>
    <t>"КЛАПАН ПРЕДОХРАНИТЕЛЬНЫЙ" красная:</t>
  </si>
  <si>
    <t>"КЛАПАН ЭЛЕКТРОМАГНИТНЫЙ" синяя:</t>
  </si>
  <si>
    <t>"КЛАПАН ОБРАТНЫЙ" синяя:</t>
  </si>
  <si>
    <t>"ЗАТВОР ДИСКОВЫЙ" синяя:</t>
  </si>
  <si>
    <t>"КРАН ШАРОВОЙ" синяя:</t>
  </si>
  <si>
    <t>"ВОЗДУХООТВОДЧИК АВТОМАТИЧЕСКИЙ" синяя:</t>
  </si>
  <si>
    <t>без информации синяя:</t>
  </si>
  <si>
    <t>Прочее:</t>
  </si>
  <si>
    <t>Резинотканевый рукав DN20</t>
  </si>
  <si>
    <t>Стремянка алюминиевая 7 ступеней</t>
  </si>
  <si>
    <t>Энкор</t>
  </si>
  <si>
    <t>Кран гидравлический</t>
  </si>
  <si>
    <t>№</t>
  </si>
  <si>
    <t>Pраб=6,0 бар (К1)</t>
  </si>
  <si>
    <t>Паспорта выданы в ПТО</t>
  </si>
  <si>
    <t>Получил товар</t>
  </si>
  <si>
    <t>Фамилия</t>
  </si>
  <si>
    <t xml:space="preserve">К1 - Котел водогрейный тепловой мощностью 1850 кВт, t1/t2=95/70оС; </t>
  </si>
  <si>
    <t>К2 - Насос рециркуляции котла Q=19,9 м3/ч; Н=3 м; N=0,75 кВт (К2)</t>
  </si>
  <si>
    <t>Кол-во необходимое</t>
  </si>
  <si>
    <t>Кол-во факт</t>
  </si>
  <si>
    <t>Указать кладовщика</t>
  </si>
  <si>
    <t>Отсутствует</t>
  </si>
  <si>
    <t>Указать ПТО</t>
  </si>
  <si>
    <t>Срок поставки</t>
  </si>
  <si>
    <t>Ед.
изм.</t>
  </si>
  <si>
    <t>Стоимость проданного материала</t>
  </si>
  <si>
    <t>Стоимость непроданного материала</t>
  </si>
  <si>
    <t>НЕ ЗАКРЫТО</t>
  </si>
  <si>
    <t>Выбрать № склада</t>
  </si>
  <si>
    <t>Снабжение 
(Исполнитель)</t>
  </si>
  <si>
    <t>Проектный отдел 
(Исполнитель)</t>
  </si>
  <si>
    <t>Кладовщик</t>
  </si>
  <si>
    <t>№ 
Склада</t>
  </si>
  <si>
    <t>Паспорт оборудования 
или сертификат/отказное письмо оборудования</t>
  </si>
  <si>
    <t>Указать наличие данных входного контроля</t>
  </si>
  <si>
    <t>Указать сумму
(за единицу)</t>
  </si>
  <si>
    <t>Дата</t>
  </si>
  <si>
    <t>Есть/(нет) акт входного контроля</t>
  </si>
  <si>
    <t>Указать снабжение</t>
  </si>
  <si>
    <t>Указать производителя работь</t>
  </si>
  <si>
    <t>Указать проектировщика</t>
  </si>
  <si>
    <t>Стоимость 
(за ед.)</t>
  </si>
  <si>
    <t>Внесение изменения  в проект</t>
  </si>
  <si>
    <t>Приход материала на склад</t>
  </si>
  <si>
    <t>Кол-во проданных позиций</t>
  </si>
  <si>
    <t>Общее 
кол-во позиций</t>
  </si>
  <si>
    <t>Указать данные</t>
  </si>
  <si>
    <t>Столбик не 
заполнять!</t>
  </si>
  <si>
    <t>ПТО 
(Исполнитель)</t>
  </si>
  <si>
    <t>Заметки на полях</t>
  </si>
  <si>
    <t>16 добавились, т.к. изменился предохранительный клапан</t>
  </si>
  <si>
    <t>6 изменился, т.к. изменился диаметр предохранительного клапана</t>
  </si>
  <si>
    <t>Столбик не заполнять!</t>
  </si>
  <si>
    <t>Колонка информации для снабжения 
(от склада)</t>
  </si>
  <si>
    <r>
      <t xml:space="preserve">Общая стоимость
</t>
    </r>
    <r>
      <rPr>
        <b/>
        <i/>
        <u/>
        <sz val="11"/>
        <color theme="1"/>
        <rFont val="Times New Roman"/>
        <family val="1"/>
        <charset val="204"/>
      </rPr>
      <t>(не заполнять)</t>
    </r>
  </si>
  <si>
    <t>Ед. изм.</t>
  </si>
  <si>
    <t>Кол-во</t>
  </si>
  <si>
    <t>Заменённое 
оборудование</t>
  </si>
  <si>
    <t>Название</t>
  </si>
  <si>
    <t>Кнопки для других отделов</t>
  </si>
  <si>
    <t>Данные от проектировщиков</t>
  </si>
  <si>
    <t>Пояснение</t>
  </si>
  <si>
    <t>Заменённое оборудование</t>
  </si>
  <si>
    <t>Покупка товара</t>
  </si>
  <si>
    <t>Не приобретено</t>
  </si>
  <si>
    <t>Мне так захотелось</t>
  </si>
  <si>
    <t>Согласовать замену товара и его количество</t>
  </si>
  <si>
    <t>Куплено позиций</t>
  </si>
  <si>
    <t>Согласовать замену товара 
и его количество</t>
  </si>
  <si>
    <t>Документация на товар</t>
  </si>
  <si>
    <t xml:space="preserve">Выбрать </t>
  </si>
  <si>
    <t>Указать наличие</t>
  </si>
  <si>
    <t>Нет в наличии. Замена на 
утюг № 5 - 17 шт.</t>
  </si>
  <si>
    <t>Длина изменилась</t>
  </si>
  <si>
    <t>Хочу усложнить</t>
  </si>
  <si>
    <t>Надо подумать какой столбик считать. Спецификация или от проектировщики.</t>
  </si>
  <si>
    <r>
      <rPr>
        <u/>
        <sz val="11"/>
        <color theme="1"/>
        <rFont val="Times New Roman"/>
        <family val="1"/>
        <charset val="204"/>
      </rPr>
      <t>(Сегодня)</t>
    </r>
    <r>
      <rPr>
        <sz val="11"/>
        <color theme="1"/>
        <rFont val="Times New Roman"/>
        <family val="1"/>
        <charset val="204"/>
      </rPr>
      <t xml:space="preserve">
Ctrl+Shift+4</t>
    </r>
  </si>
  <si>
    <t xml:space="preserve">Общая стоимость </t>
  </si>
  <si>
    <t>Всего:</t>
  </si>
  <si>
    <t>Краткое описание</t>
  </si>
  <si>
    <t>Заметки для проектировщиков.</t>
  </si>
  <si>
    <t>Тепловая пушка</t>
  </si>
  <si>
    <t>Сухой лёд</t>
  </si>
  <si>
    <t>Есть</t>
  </si>
  <si>
    <t>НЕТ</t>
  </si>
  <si>
    <t>Сделай красиво, по братски - 5 шт.</t>
  </si>
  <si>
    <t>(Не заполнять)</t>
  </si>
  <si>
    <t>Баклыков А.С.</t>
  </si>
  <si>
    <t>Лобков В.Н.</t>
  </si>
  <si>
    <t>Данные с других отделов!</t>
  </si>
  <si>
    <t xml:space="preserve">Почему замена </t>
  </si>
  <si>
    <t>Кириллова Н.М.</t>
  </si>
  <si>
    <t>Выдача в производство</t>
  </si>
  <si>
    <t>Если в ячейке цвет чёрный, ты сламал(а) формулу!</t>
  </si>
  <si>
    <t>Прозоров А.А</t>
  </si>
  <si>
    <t>ЗАКРЫТО</t>
  </si>
  <si>
    <t>Полубедов И.А.</t>
  </si>
  <si>
    <t>Ярков В.С.</t>
  </si>
  <si>
    <r>
      <rPr>
        <b/>
        <sz val="11"/>
        <color theme="1"/>
        <rFont val="Times New Roman"/>
        <family val="1"/>
        <charset val="204"/>
      </rPr>
      <t>Вопрос от снабжения</t>
    </r>
    <r>
      <rPr>
        <sz val="11"/>
        <color theme="1"/>
        <rFont val="Times New Roman"/>
        <family val="1"/>
        <charset val="204"/>
      </rPr>
      <t xml:space="preserve">
(Согласовать замену товара и его количество)</t>
    </r>
  </si>
  <si>
    <t>Внесение изменения в проект</t>
  </si>
  <si>
    <t>Кол-во купленных</t>
  </si>
  <si>
    <t>Бутаков Р.А.</t>
  </si>
  <si>
    <t>Нет</t>
  </si>
  <si>
    <t>Надо подумать какой столбик считать. 
Спецификация или от проектировщики. После внесения изменений.</t>
  </si>
  <si>
    <t>К1.1-К1.3</t>
  </si>
  <si>
    <t>Котел водогрейный Дорогобуж-750, ф. «Дорогобужкотломаш»</t>
  </si>
  <si>
    <t>Q=0,75 МВт;  t1/t2=95/70оС;  P/раб=6,0 бар; 3 рабочих</t>
  </si>
  <si>
    <t>К2.1-К2.2</t>
  </si>
  <si>
    <t>Насос рециркуляции котла Rz-M25-10-16 ф. Рационал</t>
  </si>
  <si>
    <t xml:space="preserve">Q=8,0 м3/ч; H=5,0 м; P=0,5 кВт; _x000D_
_x000D_3 рабочих            </t>
  </si>
  <si>
    <t>К3.1-К3.2</t>
  </si>
  <si>
    <t>Насос сетевой воды Rz-L50-31/31-3/2 ф. Рационал</t>
  </si>
  <si>
    <t>Q=19,4 м3/ч; H=29,5 м; P=3,0 кВт; 1-рабочий, 1 резервный</t>
  </si>
  <si>
    <t>К4.1-К4.2</t>
  </si>
  <si>
    <t>Насос исходной воды Rz-VC65-40/54-5,5/2 с ЧП, ф. Рационал</t>
  </si>
  <si>
    <t xml:space="preserve">Q=20,0 м3/ч; H=50 м; P=5,5 кВт; 1-рабочий, 1 резервный             </t>
  </si>
  <si>
    <t>К5.1-К5.2</t>
  </si>
  <si>
    <t>Насос внутреннего контура ГВС TD100-9/2, ф. CNP</t>
  </si>
  <si>
    <t xml:space="preserve">Q=53,5 м3/ч; H=8 м; P=2,2 кВт; 1-рабочий, 1 резервный             </t>
  </si>
  <si>
    <t>Насос рециркуляции ГВС Rz-H32-4/30-3/0,75 ф. Рационал</t>
  </si>
  <si>
    <t>Q=5 м3/ч; H=26 м; P=0,75 кВт;             1-рабочий</t>
  </si>
  <si>
    <t>Насос подпиточной воды Rz-H25-1/25-3/0,25, ф. Рационал</t>
  </si>
  <si>
    <t xml:space="preserve">Q=0,5 м3/ч; H=28 м; P=0,25 кВт; 1-рабочий, 1 резервный             </t>
  </si>
  <si>
    <t>Пластинчатый теплообменник ГВС HH№09 ф. Ридан</t>
  </si>
  <si>
    <t>w102183673</t>
  </si>
  <si>
    <t>К9</t>
  </si>
  <si>
    <t>Установка водоотчистная АКВАФЛОУ SA 036-377/5, ф. Водэко
с солевым баком 500л</t>
  </si>
  <si>
    <t>К9.1</t>
  </si>
  <si>
    <t>Комплекс дозирования АКВАФЛОУ DC SP 61506, ф. Водэко</t>
  </si>
  <si>
    <t>К10</t>
  </si>
  <si>
    <t>Бак запаса подпиточной воды, стальной</t>
  </si>
  <si>
    <t>V=3 м3/ч</t>
  </si>
  <si>
    <t>К11.1-К11.2</t>
  </si>
  <si>
    <t>Бак мембранный WRV-300, ф. Таэн</t>
  </si>
  <si>
    <t>V=300 л</t>
  </si>
  <si>
    <t>К12</t>
  </si>
  <si>
    <t>Бак мембранный WRV-35, ф. Таэн</t>
  </si>
  <si>
    <t>V=35 л</t>
  </si>
  <si>
    <t>К13</t>
  </si>
  <si>
    <t>Магнитный полиградиентный активатор воды МПАВ</t>
  </si>
  <si>
    <t>Ду80</t>
  </si>
  <si>
    <t>КР1</t>
  </si>
  <si>
    <t>Клапан регулирующий 3-х ходовой HFE-3R _x000D_
_x000D_с электроприводом AMB-162</t>
  </si>
  <si>
    <t xml:space="preserve">Ду50; Ру0,6, Кvs=60 м3/ч </t>
  </si>
  <si>
    <t>КР2</t>
  </si>
  <si>
    <t xml:space="preserve">Ду80; Ру0,6, Кvs=150 м3/ч </t>
  </si>
  <si>
    <t>Клапан электромагнитный н/з CK-11-15 Росма</t>
  </si>
  <si>
    <t xml:space="preserve">Ду15; Ру1,0 </t>
  </si>
  <si>
    <t>Клапан предохранительный полноподъемный 17с28нж</t>
  </si>
  <si>
    <t xml:space="preserve">Ду40х65; Ру1,6; Pн.о.=6,0бар   </t>
  </si>
  <si>
    <t>КП2</t>
  </si>
  <si>
    <t>Клапан предохранительный резьбовой VT.1831.N.06, Pн.о.=6,0бар</t>
  </si>
  <si>
    <t xml:space="preserve">Ду25; Ру1,6; Pн.о.=6,0бар  </t>
  </si>
  <si>
    <t>Фильтр сетчатый фланцевый ФСФ, ф. Ридан</t>
  </si>
  <si>
    <t xml:space="preserve">Ду80; Ру1,6 </t>
  </si>
  <si>
    <t xml:space="preserve">Ду50; Ру1,6 </t>
  </si>
  <si>
    <t>Ф3</t>
  </si>
  <si>
    <t>Фильтр резьбовой ФМ15Р ВР/ВР ф. Венд</t>
  </si>
  <si>
    <t xml:space="preserve">Ду15; Ру1,6 </t>
  </si>
  <si>
    <t xml:space="preserve">Клапан обратный межфланцевый, двухстворчатый, диск из нерж. стали ЗОД.01.16.100 ф. Ридан </t>
  </si>
  <si>
    <t>Ду100; Ру1,6</t>
  </si>
  <si>
    <t xml:space="preserve">Клапан обратный межфланцевый, двухстворчатый, диск из нерж. стали ЗОД.01.16.80 ф. Ридан </t>
  </si>
  <si>
    <t>Ду80; Ру1,6</t>
  </si>
  <si>
    <t xml:space="preserve">Клапан обратный межфланцевый, двухстворчатый, диск из нерж. стали ЗОД.01.16.65 ф. Ридан </t>
  </si>
  <si>
    <t>Ду65; Ру1,6</t>
  </si>
  <si>
    <t>КО4</t>
  </si>
  <si>
    <t xml:space="preserve">Клапан обратный межфланцевый, двухстворчатый, диск из нерж. стали ЗОД.01.16.50 ф. Ридан </t>
  </si>
  <si>
    <t>Ду50; Ру1,6</t>
  </si>
  <si>
    <t>КО5</t>
  </si>
  <si>
    <t>Клапан обратный муфтовый СV.320.06, ф. MVI</t>
  </si>
  <si>
    <t>Ду25; Ру1,6</t>
  </si>
  <si>
    <t>Затвор поворотный с рукояткой ЗДМ 03.16.125 ф. Ридан</t>
  </si>
  <si>
    <t>Ду125; Ру1,6</t>
  </si>
  <si>
    <t>Затвор поворотный с рукояткой ЗДМ 03.16.100 ф. Ридан</t>
  </si>
  <si>
    <t>ЗП2а</t>
  </si>
  <si>
    <t>Затвор поворотный ЗДМ 03.16.100 ф. Ридан_x000D_
_x000D_c электроприводом АМБ008.220 ф. Ридан</t>
  </si>
  <si>
    <t>Затвор поворотный с рукояткой ЗДМ 03.16.080 ф. Ридан</t>
  </si>
  <si>
    <t>ЗП3Н</t>
  </si>
  <si>
    <t>Затвор поворотный с рукояткой ЗДМ 05.16.080 ф. Ридан_x000D_
_x000D_(диск из нержавеющей стали)</t>
  </si>
  <si>
    <t>ЗП4</t>
  </si>
  <si>
    <t>Затвор поворотный с рукояткой ЗДМ 03.16.065 ф. Ридан</t>
  </si>
  <si>
    <t>ЗП4Н</t>
  </si>
  <si>
    <t>Затвор поворотный с рукояткой ЗДМ 05.16.065 ф. Ридан_x000D_
_x000D_(диск из нержавеющей стали)</t>
  </si>
  <si>
    <t>ЗП5</t>
  </si>
  <si>
    <t>Затвор поворотный с рукояткой ЗДМ 03.16.050 ф. Ридан</t>
  </si>
  <si>
    <t>КШ4</t>
  </si>
  <si>
    <t>Кран шаровой муфтовый Pride, ф. LD</t>
  </si>
  <si>
    <t xml:space="preserve">Ду32; Ру1,6 </t>
  </si>
  <si>
    <t xml:space="preserve">Ду25; Ру1,6 </t>
  </si>
  <si>
    <t xml:space="preserve">Ду20; Ру1,6 </t>
  </si>
  <si>
    <t>Воздухоотводчик автоматический R99 HP прямой, ф. Giacomini</t>
  </si>
  <si>
    <t xml:space="preserve">Ду15; Ру1,4 </t>
  </si>
  <si>
    <t>ВК1</t>
  </si>
  <si>
    <t>Виброкомпенсатор муфтовый FC6, ф. АДЛ</t>
  </si>
  <si>
    <t xml:space="preserve">Ду25; Ру1,0 </t>
  </si>
  <si>
    <t>ВК2</t>
  </si>
  <si>
    <t>Виброкомпенсатор фланцевый ZKV, ф. Ридан</t>
  </si>
  <si>
    <t xml:space="preserve">Ду65; Ру1,6 </t>
  </si>
  <si>
    <t>ВК3</t>
  </si>
  <si>
    <t>ВК4</t>
  </si>
  <si>
    <t xml:space="preserve">Ду100; Ру1,6 </t>
  </si>
  <si>
    <t>Раздел ТМ</t>
  </si>
  <si>
    <t>Комплект ДТ без мачты</t>
  </si>
  <si>
    <t>Феникс</t>
  </si>
  <si>
    <t>1 кмт</t>
  </si>
  <si>
    <t>Раздел ДТ</t>
  </si>
  <si>
    <t>ГГ.1...ГГ.3</t>
  </si>
  <si>
    <t>Горелка газовая</t>
  </si>
  <si>
    <t>1.1...3.1</t>
  </si>
  <si>
    <t>Группа эл. магнитных клапанов</t>
  </si>
  <si>
    <t>1.2...3.2</t>
  </si>
  <si>
    <t>Реле минимального давления</t>
  </si>
  <si>
    <t>1.3...3.3</t>
  </si>
  <si>
    <t>Реле давления для контроля герметичности</t>
  </si>
  <si>
    <t>1.4...3.4</t>
  </si>
  <si>
    <t>Реле максимального давления</t>
  </si>
  <si>
    <t>Ам.1...Ам.3</t>
  </si>
  <si>
    <t>Антивибрационная муфта Ду32</t>
  </si>
  <si>
    <t>ЭМ.1</t>
  </si>
  <si>
    <t>Клапан электромагнитный НЗ EVP/NC Ду100 Ру0,036МПа</t>
  </si>
  <si>
    <t>КШ1.1...КШ1.3</t>
  </si>
  <si>
    <t>Кран шаровой фланцевый Ду50 Ру4,0МПа</t>
  </si>
  <si>
    <t>РЗ.1...РЗ.3</t>
  </si>
  <si>
    <t>Заглушка поворотная Ду50, Ру1,6МПа</t>
  </si>
  <si>
    <t>Ф.1...Ф.3</t>
  </si>
  <si>
    <t>Фильтр газовый с ИПД Ду50, Ру0,2МПа</t>
  </si>
  <si>
    <t>КШ2.1...КШ2.4</t>
  </si>
  <si>
    <t>Кран шаровой муфтовый газовый Ду20, Ру4,0МПа</t>
  </si>
  <si>
    <t>КШ3.1...КШ3.4</t>
  </si>
  <si>
    <t>Кран шаровой муфтовый газовый Ду15, Ру4,0МПа</t>
  </si>
  <si>
    <t>КИП12</t>
  </si>
  <si>
    <t>Счетчик газовый Ду50, Ру1,6МПа</t>
  </si>
  <si>
    <t>Детали:</t>
  </si>
  <si>
    <t>90-1-26,9х3,2</t>
  </si>
  <si>
    <t>Переходы</t>
  </si>
  <si>
    <t>К-2-57,0х3,0-38,0х2,0</t>
  </si>
  <si>
    <t>К-2-57,0х3,0-25,0х1,6</t>
  </si>
  <si>
    <t>Фланец плоский</t>
  </si>
  <si>
    <t>100-16-01-1-В-IV</t>
  </si>
  <si>
    <t>50-16-01-1-В-IV</t>
  </si>
  <si>
    <t>Прокладка паронит ПОН-Б</t>
  </si>
  <si>
    <t>М16-6gх90</t>
  </si>
  <si>
    <t>М16-6gх80</t>
  </si>
  <si>
    <t>М16-6Н.5</t>
  </si>
  <si>
    <t>16.02.2005</t>
  </si>
  <si>
    <t>Заглушка эллиптическая 108х4,0</t>
  </si>
  <si>
    <t>Колпак Ду15</t>
  </si>
  <si>
    <t>Резьба наружная</t>
  </si>
  <si>
    <t>Муфта</t>
  </si>
  <si>
    <t>Сгон</t>
  </si>
  <si>
    <t>Контргайки</t>
  </si>
  <si>
    <t>Трубы:</t>
  </si>
  <si>
    <t>Труба стальная электросварная ст.20:</t>
  </si>
  <si>
    <t>219х6,0</t>
  </si>
  <si>
    <t>89х3,5</t>
  </si>
  <si>
    <t>57х3,5</t>
  </si>
  <si>
    <t>Труба стальная водогазопроводная ст.20:</t>
  </si>
  <si>
    <t>Ду32х3,2   (42,3х3,2)</t>
  </si>
  <si>
    <t>Ду20х2,8   (26,9х2,8)</t>
  </si>
  <si>
    <t>Ду15х2,8   (21,3х2,8)</t>
  </si>
  <si>
    <t xml:space="preserve">Опоры трубопроводов </t>
  </si>
  <si>
    <t>Скоба U-образная 102-114 мм (4")</t>
  </si>
  <si>
    <t>с метрической резьбой М12 (в комплекте с шестигранными гайками)</t>
  </si>
  <si>
    <t>Скоба U-образная 50-60мм (2'')</t>
  </si>
  <si>
    <t>с метрической резьбой М8 (в комплекте с шестигранными гайками)</t>
  </si>
  <si>
    <t>Скоба U-образная 33-42мм (1 1/4'')</t>
  </si>
  <si>
    <t xml:space="preserve">Уголок 75х75х5 А/С345 </t>
  </si>
  <si>
    <t>Труба стальная электросварная 57х3,5</t>
  </si>
  <si>
    <t>Лист металлический 8мм, ст. С 345</t>
  </si>
  <si>
    <t>Изоляция трубопроводов:</t>
  </si>
  <si>
    <t>Эмаль "Экспресс" желтого цвета RAL 1021 (два слоя)</t>
  </si>
  <si>
    <t>Грунтовка (два слоя) ГФ-021</t>
  </si>
  <si>
    <t>Катушки под счетчики:</t>
  </si>
  <si>
    <t>Маркировка</t>
  </si>
  <si>
    <t xml:space="preserve">Бирка "КЛАПАН ЭЛЕКТРОМАГН. НЗ" </t>
  </si>
  <si>
    <t>Бирка "КРАН ШАРОВОЙ"</t>
  </si>
  <si>
    <t>Бирка "СЧЕТЧИК ГАЗА"</t>
  </si>
  <si>
    <t>Бирка «ФИЛЬТР ГАЗОВЫЙ»</t>
  </si>
  <si>
    <t>Самоклеющийся маркер "ГАЗ" (цвет - желтый с черной каемкой) размер Р.2</t>
  </si>
  <si>
    <t>Самоклеющийся маркер "ГАЗ" (цвет - желтый с черной каемкой) размер Р.1</t>
  </si>
  <si>
    <t>Лента красная для предупреждающих колец, а=50мм</t>
  </si>
  <si>
    <t>Лента красная для предупреждающих колец, а=40мм</t>
  </si>
  <si>
    <t>Раздел ГСВ</t>
  </si>
  <si>
    <t>Раздел ОВ</t>
  </si>
  <si>
    <t>ПЕ1.1-ПЕ1.3</t>
  </si>
  <si>
    <t>Жалюзийная решетка РН 350х750, RAL9003, ф. Nevatom</t>
  </si>
  <si>
    <t>ВЕ1-ВЕ2</t>
  </si>
  <si>
    <t>Дефлектор-315-оц-н, ф. Nevatom</t>
  </si>
  <si>
    <t>КВ1</t>
  </si>
  <si>
    <t>Клапан воздушный KVK-315-оц.-р.р, ф. Nevatom</t>
  </si>
  <si>
    <t>А1.1-А1.2</t>
  </si>
  <si>
    <t>Воздушно отопительный агрегат ВС-1220, ф. Греерс</t>
  </si>
  <si>
    <t>1 раб. 1 рез.</t>
  </si>
  <si>
    <t>Ф.ОВ.1</t>
  </si>
  <si>
    <t>Фильтр сетчатый муфтовый 192, ф. Itap</t>
  </si>
  <si>
    <t>Ду15, Ру2,0</t>
  </si>
  <si>
    <t>КШ.ОВ.1</t>
  </si>
  <si>
    <t>Кран шаровый муфтовый LD Pride Вн/Вн, ф. «ЛД»</t>
  </si>
  <si>
    <t>Ду15, Ру1,6</t>
  </si>
  <si>
    <t>КБ.ОВ.1</t>
  </si>
  <si>
    <t>Клапан балансировочный муфтовый VT.054.NLF.04, ф. VALTEC</t>
  </si>
  <si>
    <t>В.ОВ.1</t>
  </si>
  <si>
    <t>Воздухоотводчик автоматический R99, ф. Giacomini</t>
  </si>
  <si>
    <t>Ду15, Ру1,4</t>
  </si>
  <si>
    <t>ГШ.ОВ.1</t>
  </si>
  <si>
    <t>Гибкая подводка для горячей воды с накидными гайками</t>
  </si>
  <si>
    <t>Ду15</t>
  </si>
  <si>
    <t>Раздел ИКГ</t>
  </si>
  <si>
    <t>х</t>
  </si>
  <si>
    <t>Раздел ЭМ</t>
  </si>
  <si>
    <t>ВРУ - Вводно-распределительное устройство</t>
  </si>
  <si>
    <t>24-23-ЭМ.01</t>
  </si>
  <si>
    <t>ПЭСПЗ - панель противопожарных устройств</t>
  </si>
  <si>
    <t>24-23-ЭМ.02</t>
  </si>
  <si>
    <t>2. Электроустановочные изделия</t>
  </si>
  <si>
    <t>2.1</t>
  </si>
  <si>
    <t>Розетка 1-местная для открытой установки РСб20-3-ГПБб с заземляющим контактом IP54 ГЕРМЕС PLUS (цвет крышки:дымчатый) IEK</t>
  </si>
  <si>
    <t>РСб20-3-ГПБд</t>
  </si>
  <si>
    <t>3. Кабельная продукция</t>
  </si>
  <si>
    <t>3.1</t>
  </si>
  <si>
    <t>Силовой кабель, с медной жилой, изоляцией и оболочкой из ПВХ пониженной пожарной опасности, класс пожарной безопасности категория A, 0.66кВ</t>
  </si>
  <si>
    <t>ВВГнг(А)-LS 3х1,5</t>
  </si>
  <si>
    <t>ВВГнг(А)-LS 3х2,5</t>
  </si>
  <si>
    <t>ВВГнг(А)-LS 4х2,5</t>
  </si>
  <si>
    <t>ВВГнг(А)-LS 5х1,5</t>
  </si>
  <si>
    <t>3.2</t>
  </si>
  <si>
    <t>Силовой кабель огнестойкий, не распространяющий горение, с пониженным дымо- и газовыделением, с изоляцией и оболочкой из ПВХ</t>
  </si>
  <si>
    <t>ВВГнг(А)-FRLS 5х2,5</t>
  </si>
  <si>
    <t>4. Изделия для монтажа</t>
  </si>
  <si>
    <t>4.1</t>
  </si>
  <si>
    <t xml:space="preserve">ESCA Лоток перфорированный 100х100х3000 </t>
  </si>
  <si>
    <t>CLP10-100-100-3</t>
  </si>
  <si>
    <t>4.2</t>
  </si>
  <si>
    <t>Крышка на лоток осн. 100х3000мм</t>
  </si>
  <si>
    <t>CLP1K-100-1</t>
  </si>
  <si>
    <t>4.3</t>
  </si>
  <si>
    <t>ESCA Поворот 90град 100х100мм</t>
  </si>
  <si>
    <t>CLP2P-100-100</t>
  </si>
  <si>
    <t>4.4</t>
  </si>
  <si>
    <t xml:space="preserve">ESCA Ответвитель Т-обр. верт. вниз 100х100мм </t>
  </si>
  <si>
    <t>CLM50D-OVN-100-100</t>
  </si>
  <si>
    <t>4.5</t>
  </si>
  <si>
    <t xml:space="preserve">ESCA Лоток неперфорированный 100х100х3000 </t>
  </si>
  <si>
    <t>CLN10-100-100-3</t>
  </si>
  <si>
    <t>4.6</t>
  </si>
  <si>
    <t>4.7</t>
  </si>
  <si>
    <t xml:space="preserve">ESCA Ответвитель Т-обр. 100х100мм </t>
  </si>
  <si>
    <t>CLP1T-100-100</t>
  </si>
  <si>
    <t>4.8</t>
  </si>
  <si>
    <t>Комплект соединительный КС М6х10</t>
  </si>
  <si>
    <t>CLP1M-CS-6-10-1</t>
  </si>
  <si>
    <t>4.9</t>
  </si>
  <si>
    <t xml:space="preserve">Консоль BSL40, 200 мм </t>
  </si>
  <si>
    <t>BSL.40.2015</t>
  </si>
  <si>
    <t>4.10</t>
  </si>
  <si>
    <t>Профиль оцинкованный, МР 50х30х2000</t>
  </si>
  <si>
    <t>MP.TUH.5030.20. FS</t>
  </si>
  <si>
    <t>4.11</t>
  </si>
  <si>
    <t>Коробка ответвительная, d80x40мм, IP44, к.н. 53600R, DKC</t>
  </si>
  <si>
    <t>53600R</t>
  </si>
  <si>
    <t>4.12</t>
  </si>
  <si>
    <t>Гофрированная труба d=25 мм</t>
  </si>
  <si>
    <t>арт. 57025</t>
  </si>
  <si>
    <t>4.13</t>
  </si>
  <si>
    <t>Гофрированная труба d=20 мм</t>
  </si>
  <si>
    <t>арт. 57020</t>
  </si>
  <si>
    <t>4.14</t>
  </si>
  <si>
    <t>Переходник армированная труба-коробка d=25 мм</t>
  </si>
  <si>
    <t>арт. 55125</t>
  </si>
  <si>
    <t>4.15</t>
  </si>
  <si>
    <t>Переходник армированная труба-коробка d=20 мм</t>
  </si>
  <si>
    <t>арт. 55120</t>
  </si>
  <si>
    <t>4.16</t>
  </si>
  <si>
    <t xml:space="preserve">Бирка маркировочная </t>
  </si>
  <si>
    <t>У-134</t>
  </si>
  <si>
    <t>4.17</t>
  </si>
  <si>
    <t>Хомут 3,6х250 мм, упаковка 100 шт.</t>
  </si>
  <si>
    <t>5. Материалы для внутреннего контура заземления</t>
  </si>
  <si>
    <t>5.1</t>
  </si>
  <si>
    <t>Полоса стальная 40х4</t>
  </si>
  <si>
    <t>5.2</t>
  </si>
  <si>
    <t>Сгон Ду 50 мм с двумя контргайками, L=200 мм</t>
  </si>
  <si>
    <t>5.3</t>
  </si>
  <si>
    <t>Провод установочный, с медной жилой, с изоляцией желто-зеленого цвета ПуВнг-LS 1х6</t>
  </si>
  <si>
    <t>5.4</t>
  </si>
  <si>
    <t>Провод установочный, с медной жилой, с изоляцией желто-зеленого цвета ПуВнг-LS 1х25</t>
  </si>
  <si>
    <t>5.5</t>
  </si>
  <si>
    <t>Наконечник кольцевой изолированный НКИ 4,0-6,0 мм2</t>
  </si>
  <si>
    <t>5.6</t>
  </si>
  <si>
    <t>Кабельный наконечник, JG-25, арт. UNP40-025-07-08</t>
  </si>
  <si>
    <t>5.7</t>
  </si>
  <si>
    <t>Металлический знак заземления D=40 мм, исполнение 1 по табл. 16 ГОСТ 21130-75</t>
  </si>
  <si>
    <t xml:space="preserve">6. Материалы для электрообогрева </t>
  </si>
  <si>
    <t>6.1</t>
  </si>
  <si>
    <t>Кабель нагревательный саморегулирующийся 16Bт/м</t>
  </si>
  <si>
    <t>6.2</t>
  </si>
  <si>
    <t>Комплект KTY для саморегулирующегося кабеля</t>
  </si>
  <si>
    <t>6.3</t>
  </si>
  <si>
    <t>6.4</t>
  </si>
  <si>
    <t>Клемма соединительная 5-проводная, арт. № 2273-245, WAGO</t>
  </si>
  <si>
    <t>WAGO</t>
  </si>
  <si>
    <t>арт. № 2273-245</t>
  </si>
  <si>
    <t xml:space="preserve">Манометр показывающий ТМ 510Р.10 (0...1,0 МПа) G1/2 1,5 </t>
  </si>
  <si>
    <t>ЗАО «РОСМА»</t>
  </si>
  <si>
    <t xml:space="preserve">Манометр показывающий  ТМ 510Р.10 (0...0,4 МПа) G1/2 1,5 </t>
  </si>
  <si>
    <t>Термометр биметаллический показывающий радиальный, пределы измерения  0…+150 С     
 Lпогр = 100 мм, с защ. Гильзой   БТ -52.212. (0…+150) С G1/2.100.1,5</t>
  </si>
  <si>
    <t>Термометр биметаллический показывающий радиальный, пределы измерения  0…+100 С      
Lпогр = 100 мм, с защ. Гильзой БТ-52.212(0-100C)G1/2.100.1,5</t>
  </si>
  <si>
    <t xml:space="preserve">Термометр биметаллический показывающийрадиальный, пределы измерения -30…+70 С    
Lпогр = 64 мм, с защ. Гильзей БТ -52.212. (-30…+70) С G1/2.64.1,5 </t>
  </si>
  <si>
    <t xml:space="preserve"> Реле давления РД-2Р, Рmax 1,6 МПа,  (-0,02...0.8) МПа**  Модель 35 G1/2 , ? (0,04...0,15)МПа, G1/2"</t>
  </si>
  <si>
    <t>Дифф. реле давления РДД-2Р, диапазон 0,05-0,2МПа, G1/4</t>
  </si>
  <si>
    <t xml:space="preserve">Датчик избыточного давления (4-20)мА ПД100-ДИ 1,0-171-1,0 </t>
  </si>
  <si>
    <t xml:space="preserve"> НПО "ОВЕН"</t>
  </si>
  <si>
    <t>Датчик термосопротивления с коммутационной головкой  D=8 мм, подвижный штуцер, М20*1,5 (-50...+500)гр. C, ДТС035-РТ100.В2.120</t>
  </si>
  <si>
    <t>Гильза ГЗ.16.3.1.120, Бобышка Б.П.2.G1/2.55.1 (комплект)</t>
  </si>
  <si>
    <t xml:space="preserve">Датчик ТС ДТС125Л-Pt100.B2.60 (-50...+100) гр.С </t>
  </si>
  <si>
    <t>Датчик кондуктометрический ДУ.5-3</t>
  </si>
  <si>
    <t>Контроллер уровня ОРДИНАР-Щ/A/РРР/AC220</t>
  </si>
  <si>
    <t>ООО "Автоматика"</t>
  </si>
  <si>
    <t>Дифф. реле давления РДД-2Р, диапазон (0,1-0,6)МПа, G1/4</t>
  </si>
  <si>
    <t>КОТЛОВАЯ СХЕМА</t>
  </si>
  <si>
    <t xml:space="preserve">Манометр показывающий, пределы измерения 0…0,6 МПа ТМ 610Р.00 (0...0,6) МПа  G1/2 1,5 </t>
  </si>
  <si>
    <t>Термометр биметаллический показывающий радиальный, пределы измерения  0…+150 С      
Lпогр = 100 мм, с защ. Гильзей  БТ -52.212. (0…+150) С G1/2.100.1,5</t>
  </si>
  <si>
    <t>Термометр биметаллический показывающий радиальный, пределы измерения 0+350С 
Lпогр=300м, с защ. Гильзей   БТ-52.212 (0–350 гр.С) G1/2. 300. 1,5</t>
  </si>
  <si>
    <t>Дифф. реле давления РДД-2Р, диапазон (0,05-0,2)МПа, G1/4</t>
  </si>
  <si>
    <t>Датчик давления многопред. АДР-0,25.2 Диапазоны: 0...+/-125 Па, 0... +/-250 Па, 4–20мА (погрешность 1 %)</t>
  </si>
  <si>
    <t>КБ «АГАВА»</t>
  </si>
  <si>
    <t>Реле протока жидкости KIPA-30-11, резьба 1" NPT с бобышкой</t>
  </si>
  <si>
    <t>ООО "КИПА"</t>
  </si>
  <si>
    <t>Датчик термосопротивления с коммутационной головкой  D=8 мм, подвижный штуцер, М20*1,5 (-50...+500)гр.С ДТС035-РТ100.В2.100</t>
  </si>
  <si>
    <t>Датчик термосопротивления с коммутационной головкой  D=8 мм, подвижный штуцер, М20*1,5 (-50...+500)гр. С ДТС035-РТ100.В2.300</t>
  </si>
  <si>
    <t>Гильза ГЗ.16.3.1.100, Бобышка Б.П.2.G1/2.55.1 (комплект)</t>
  </si>
  <si>
    <t>Гильза ГЗ.16.3.1.300</t>
  </si>
  <si>
    <t>Шкаф управления котлом (ШКТР) в комплекте с STB и TR1</t>
  </si>
  <si>
    <t>ШКТР</t>
  </si>
  <si>
    <t>СХЕМА ГАЗОСНАБЖЕНИЯ</t>
  </si>
  <si>
    <t>Приборы местные</t>
  </si>
  <si>
    <t>Манометр  низких давлений  КМ - 22Р (0 - 60 кПа) G1/2. 1,5</t>
  </si>
  <si>
    <t>Термометр биметаллический показывающий  радиальный в комплекте с гильзой из нержавеющей стали БТ - 52.211  (-30...+70) гр.С G1/2. 64</t>
  </si>
  <si>
    <t>Реле давления газа PS-KIPA-500</t>
  </si>
  <si>
    <t>Сигнализатор загазованности СТГ-1-2 , в составе: БКС с встроенным датчиком СО+2 выносных БД на СН (комплект)</t>
  </si>
  <si>
    <t>Аналитприбор</t>
  </si>
  <si>
    <t>Счетчик газа турбинный СГ16МТ-100-Р-2
Qmin = 5.0 м?/ч ; Qmax = 100 м?/ч; Pу = 1.6 МПа; Ду = 50</t>
  </si>
  <si>
    <t xml:space="preserve">Табло СЗС  СИРИУС ОП-М-СЗ-220 К "Загазованность" Ж/ К, </t>
  </si>
  <si>
    <t>ООО "Компания СМД"</t>
  </si>
  <si>
    <t xml:space="preserve">Пост кнопочный ПКЕ 222/1 черная кнопка 9302214 </t>
  </si>
  <si>
    <t>Пост управления кнопочный, ПКУ-15-21.131-54У2 (1*СКЛ11 зеленая, 220В + 1*КЕ081/2(1з+1р) черная + 1*КЕ081/2(1з+1р) красная + PG-19), пост упр. (ЭТ)</t>
  </si>
  <si>
    <t>ИЭК</t>
  </si>
  <si>
    <t>Бобышка для кранов №4 БП-КР-40-G1/2</t>
  </si>
  <si>
    <t>p100...p102, P17</t>
  </si>
  <si>
    <t>Кран шаровой для манометра ВР/ВР 1/2"х1/2" (160/10) Valtec VT.807.N.0404</t>
  </si>
  <si>
    <t>p100...p103, P17</t>
  </si>
  <si>
    <t>Трубка петлевая 90 градусов G1/2—G1/2 (внутр.—наруж.)</t>
  </si>
  <si>
    <t>p100...p103, Р17</t>
  </si>
  <si>
    <t>Ниппель G 1/2 наружная-наружная нерж.ст.</t>
  </si>
  <si>
    <t xml:space="preserve"> P17</t>
  </si>
  <si>
    <t xml:space="preserve">Бобышка для термометра БП-БТ-30-G1/2   </t>
  </si>
  <si>
    <t>t100</t>
  </si>
  <si>
    <t>ОТОПЛЕНИЕ</t>
  </si>
  <si>
    <t xml:space="preserve">Манометр показывающий радиальный ТМ 510Р.00 (0...1,0 МПа) G1/2 1,5 </t>
  </si>
  <si>
    <t>Термометр биметаллический показывающий осевой, пределы измерения  0…+150 °С Lпогр = 64 мм, с защ. Гильзей БТ -51.211. (0…+150) °С G1/2.64.1,5</t>
  </si>
  <si>
    <t>Датчик ТС с вых. сигналом 4…20 мА (-40...+80) гр.С  ДТС125М-PT100.0,5.80.И (15)</t>
  </si>
  <si>
    <t>Бобышка для термометра № 3 БП-БТ-55-G1/2</t>
  </si>
  <si>
    <t>50а,51а</t>
  </si>
  <si>
    <t>49а,49б, 51б,50б</t>
  </si>
  <si>
    <t>Рукав соединительный РС-3 М20x1,5 внутр. — М20x1,5 наруж.</t>
  </si>
  <si>
    <t>Переходник внутр. G1/2 — наруж. М20x1,5, нерж.</t>
  </si>
  <si>
    <t>Переходник внутренняя М20x1,5 — наружная G1/2</t>
  </si>
  <si>
    <t>Кронштейн для манометра L=100мм, алюминий</t>
  </si>
  <si>
    <t>Переходник для кронштейна внутр. G1/2 - наруж. G1/2, нерж.</t>
  </si>
  <si>
    <t>Раздел АК</t>
  </si>
  <si>
    <t>Разделы</t>
  </si>
  <si>
    <t>ТМ</t>
  </si>
  <si>
    <t>ДТ</t>
  </si>
  <si>
    <t>ГСВ</t>
  </si>
  <si>
    <t>ОВ</t>
  </si>
  <si>
    <t>ИКГ</t>
  </si>
  <si>
    <t>ЭМ</t>
  </si>
  <si>
    <t>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</si>
</sst>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sz val="10"/>
      <name val="Arial Narrow"/>
      <family val="2"/>
      <charset val="204"/>
    </font>
    <font>
      <b/>
      <u/>
      <sz val="10"/>
      <name val="Arial Narrow"/>
      <family val="2"/>
      <charset val="204"/>
    </font>
    <font>
      <i/>
      <sz val="11"/>
      <name val="Arial Narrow"/>
      <family val="2"/>
      <charset val="204"/>
    </font>
    <font>
      <i/>
      <sz val="11"/>
      <color theme="1"/>
      <name val="ISOCPEUR"/>
      <family val="2"/>
      <charset val="204"/>
    </font>
    <font>
      <sz val="11"/>
      <color theme="1"/>
      <name val="ISOCPEUR"/>
      <family val="2"/>
      <charset val="204"/>
    </font>
    <font>
      <sz val="11"/>
      <color rgb="FFFF0000"/>
      <name val="ISOCPEUR"/>
      <family val="2"/>
      <charset val="204"/>
    </font>
    <font>
      <sz val="11"/>
      <name val="ISOCPEUR"/>
      <family val="2"/>
      <charset val="204"/>
    </font>
    <font>
      <i/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b/>
      <sz val="11"/>
      <color theme="1"/>
      <name val="ISOCPEUR"/>
      <family val="2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i/>
      <u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 applyFill="0" applyBorder="0">
      <alignment horizontal="center" vertical="center"/>
    </xf>
    <xf numFmtId="0" fontId="2" fillId="0" borderId="0" applyFill="0" applyBorder="0">
      <alignment horizontal="center" vertical="center"/>
    </xf>
    <xf numFmtId="0" fontId="1" fillId="0" borderId="0" applyFont="0" applyFill="0" applyBorder="0">
      <alignment horizontal="left" vertical="center" indent="1"/>
    </xf>
    <xf numFmtId="0" fontId="1" fillId="0" borderId="0" applyFill="0" applyBorder="0">
      <alignment horizontal="left" vertical="center" indent="1"/>
    </xf>
    <xf numFmtId="0" fontId="3" fillId="0" borderId="0" applyFill="0" applyBorder="0">
      <alignment horizontal="center" vertical="center"/>
    </xf>
    <xf numFmtId="0" fontId="4" fillId="0" borderId="0" applyFill="0" applyBorder="0">
      <alignment horizontal="center" vertical="center"/>
    </xf>
    <xf numFmtId="0" fontId="5" fillId="0" borderId="0" applyFill="0" applyBorder="0">
      <alignment horizontal="center" vertical="center"/>
    </xf>
  </cellStyleXfs>
  <cellXfs count="184">
    <xf numFmtId="0" fontId="0" fillId="0" borderId="0" xfId="0"/>
    <xf numFmtId="0" fontId="7" fillId="2" borderId="0" xfId="0" applyFont="1" applyFill="1"/>
    <xf numFmtId="0" fontId="7" fillId="2" borderId="1" xfId="0" applyFont="1" applyFill="1" applyBorder="1"/>
    <xf numFmtId="0" fontId="8" fillId="2" borderId="0" xfId="0" applyFont="1" applyFill="1"/>
    <xf numFmtId="0" fontId="9" fillId="2" borderId="0" xfId="0" applyFont="1" applyFill="1"/>
    <xf numFmtId="0" fontId="7" fillId="0" borderId="0" xfId="0" applyFont="1"/>
    <xf numFmtId="0" fontId="13" fillId="2" borderId="1" xfId="0" applyFont="1" applyFill="1" applyBorder="1"/>
    <xf numFmtId="0" fontId="13" fillId="2" borderId="9" xfId="0" applyFont="1" applyFill="1" applyBorder="1"/>
    <xf numFmtId="0" fontId="13" fillId="2" borderId="6" xfId="0" applyFont="1" applyFill="1" applyBorder="1"/>
    <xf numFmtId="0" fontId="14" fillId="2" borderId="1" xfId="0" applyFont="1" applyFill="1" applyBorder="1"/>
    <xf numFmtId="0" fontId="14" fillId="2" borderId="9" xfId="0" applyFont="1" applyFill="1" applyBorder="1"/>
    <xf numFmtId="0" fontId="14" fillId="2" borderId="6" xfId="0" applyFont="1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/>
    <xf numFmtId="0" fontId="14" fillId="0" borderId="0" xfId="0" applyFont="1"/>
    <xf numFmtId="0" fontId="15" fillId="2" borderId="0" xfId="0" applyFont="1" applyFill="1"/>
    <xf numFmtId="0" fontId="14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 vertical="center"/>
    </xf>
    <xf numFmtId="14" fontId="15" fillId="2" borderId="4" xfId="0" applyNumberFormat="1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16" fillId="2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textRotation="90" wrapText="1"/>
    </xf>
    <xf numFmtId="0" fontId="18" fillId="2" borderId="3" xfId="0" applyFont="1" applyFill="1" applyBorder="1"/>
    <xf numFmtId="0" fontId="15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4" fontId="15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0" fillId="8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164" fontId="10" fillId="1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0" fillId="10" borderId="10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164" fontId="11" fillId="10" borderId="5" xfId="0" applyNumberFormat="1" applyFont="1" applyFill="1" applyBorder="1" applyAlignment="1">
      <alignment horizontal="center" vertical="center"/>
    </xf>
    <xf numFmtId="164" fontId="12" fillId="10" borderId="5" xfId="0" applyNumberFormat="1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164" fontId="24" fillId="10" borderId="5" xfId="0" applyNumberFormat="1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14" fontId="14" fillId="2" borderId="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0" fontId="14" fillId="3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left" wrapText="1"/>
    </xf>
    <xf numFmtId="0" fontId="15" fillId="2" borderId="0" xfId="0" applyFont="1" applyFill="1" applyAlignment="1">
      <alignment wrapText="1"/>
    </xf>
    <xf numFmtId="0" fontId="15" fillId="2" borderId="1" xfId="0" applyFont="1" applyFill="1" applyBorder="1" applyAlignment="1">
      <alignment horizontal="left" wrapText="1"/>
    </xf>
    <xf numFmtId="0" fontId="14" fillId="4" borderId="5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25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 wrapText="1"/>
    </xf>
    <xf numFmtId="0" fontId="14" fillId="16" borderId="9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</cellXfs>
  <cellStyles count="8">
    <cellStyle name="1.1 Подзаголовок" xfId="5" xr:uid="{B2974536-BB34-452F-9EF9-F38792F3A81C}"/>
    <cellStyle name="1.Заголовок" xfId="2" xr:uid="{3EB7B167-9ED6-45DF-8508-C5F11F63D758}"/>
    <cellStyle name="2.Комплект" xfId="7" xr:uid="{D3FB16EF-6368-4D5C-846B-154E976D6246}"/>
    <cellStyle name="3.Поз (лево)" xfId="4" xr:uid="{F9D75744-58C1-472C-8DA6-62FF78ED9C6C}"/>
    <cellStyle name="3.Поз (центр)" xfId="1" xr:uid="{25BAD2E1-9DB5-4DDB-AA20-2CC9AD084BA8}"/>
    <cellStyle name="4. Коммент" xfId="3" xr:uid="{810D632F-AB72-4F3C-9890-84FC0CF4E2B1}"/>
    <cellStyle name="5. Коммент Ж" xfId="6" xr:uid="{E4373B8A-2A25-40BE-A35E-8D4929E0C6C4}"/>
    <cellStyle name="Обычный" xfId="0" builtinId="0"/>
  </cellStyles>
  <dxfs count="57">
    <dxf>
      <fill>
        <patternFill>
          <bgColor rgb="FFFFC000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theme="0"/>
        </patternFill>
      </fill>
    </dxf>
    <dxf>
      <fill>
        <patternFill>
          <fgColor theme="0"/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rgb="FFFFC000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fgColor theme="0"/>
        </patternFill>
      </fill>
    </dxf>
    <dxf>
      <fill>
        <patternFill>
          <fgColor theme="0"/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A0E15-67E1-4546-B40C-D307D67547AF}">
  <sheetPr>
    <pageSetUpPr fitToPage="1"/>
  </sheetPr>
  <dimension ref="A1:AE455"/>
  <sheetViews>
    <sheetView topLeftCell="J1" zoomScale="60" zoomScaleNormal="60" workbookViewId="0">
      <pane ySplit="5" topLeftCell="A6" activePane="bottomLeft" state="frozen"/>
      <selection pane="bottomLeft" activeCell="U8" sqref="U8"/>
    </sheetView>
  </sheetViews>
  <sheetFormatPr defaultColWidth="9.109375" defaultRowHeight="14.4" x14ac:dyDescent="0.3"/>
  <cols>
    <col min="1" max="1" width="4.88671875" style="18" customWidth="1"/>
    <col min="2" max="2" width="5.109375" style="13" customWidth="1"/>
    <col min="3" max="3" width="63.5546875" style="12" customWidth="1"/>
    <col min="4" max="4" width="25.88671875" style="13" customWidth="1"/>
    <col min="5" max="5" width="19.109375" style="13" hidden="1" customWidth="1"/>
    <col min="6" max="6" width="15" style="13" customWidth="1"/>
    <col min="7" max="7" width="7.33203125" style="13" customWidth="1"/>
    <col min="8" max="8" width="7.6640625" style="13" customWidth="1"/>
    <col min="9" max="9" width="11" style="13" customWidth="1"/>
    <col min="10" max="10" width="14.44140625" style="13" customWidth="1"/>
    <col min="11" max="11" width="15.5546875" style="13" customWidth="1"/>
    <col min="12" max="12" width="17" style="13" customWidth="1"/>
    <col min="13" max="13" width="19.88671875" style="13" customWidth="1"/>
    <col min="14" max="14" width="17.6640625" style="13" customWidth="1"/>
    <col min="15" max="15" width="11.6640625" style="29" customWidth="1"/>
    <col min="16" max="16" width="14.109375" style="13" customWidth="1"/>
    <col min="17" max="17" width="16" style="13" customWidth="1"/>
    <col min="18" max="18" width="13" style="29" customWidth="1"/>
    <col min="19" max="19" width="11" style="22" customWidth="1"/>
    <col min="20" max="20" width="16.6640625" style="13" customWidth="1"/>
    <col min="21" max="21" width="25" style="22" customWidth="1"/>
    <col min="22" max="22" width="12.44140625" style="29" customWidth="1"/>
    <col min="23" max="23" width="17" style="13" customWidth="1"/>
    <col min="24" max="24" width="16.33203125" style="29" customWidth="1"/>
    <col min="25" max="25" width="17.33203125" style="13" customWidth="1"/>
    <col min="26" max="26" width="8" style="13" customWidth="1"/>
    <col min="27" max="27" width="17.109375" style="13" customWidth="1"/>
    <col min="28" max="28" width="13.6640625" style="13" customWidth="1"/>
    <col min="29" max="29" width="8.44140625" style="20" customWidth="1"/>
    <col min="30" max="30" width="29.88671875" style="61" customWidth="1"/>
    <col min="31" max="16384" width="9.109375" style="5"/>
  </cols>
  <sheetData>
    <row r="1" spans="1:30" x14ac:dyDescent="0.3">
      <c r="B1" s="20"/>
      <c r="C1" s="66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42"/>
      <c r="P1" s="20"/>
      <c r="Q1" s="20"/>
      <c r="R1" s="42"/>
      <c r="S1" s="58"/>
      <c r="T1" s="20"/>
      <c r="U1" s="58"/>
      <c r="V1" s="42"/>
      <c r="W1" s="20"/>
      <c r="X1" s="42"/>
      <c r="Y1" s="20"/>
      <c r="Z1" s="20"/>
      <c r="AA1" s="20"/>
      <c r="AB1" s="20"/>
    </row>
    <row r="2" spans="1:30" x14ac:dyDescent="0.3">
      <c r="B2" s="20"/>
      <c r="C2" s="66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42"/>
      <c r="P2" s="20"/>
      <c r="Q2" s="20"/>
      <c r="R2" s="42"/>
      <c r="S2" s="58"/>
      <c r="T2" s="20"/>
      <c r="U2" s="58"/>
      <c r="V2" s="42"/>
      <c r="W2" s="20"/>
      <c r="X2" s="42"/>
      <c r="Y2" s="20"/>
      <c r="Z2" s="20"/>
      <c r="AA2" s="20"/>
      <c r="AB2" s="20"/>
    </row>
    <row r="3" spans="1:30" x14ac:dyDescent="0.3">
      <c r="B3" s="20"/>
      <c r="C3" s="66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42"/>
      <c r="P3" s="20"/>
      <c r="Q3" s="20"/>
      <c r="R3" s="42"/>
      <c r="S3" s="58"/>
      <c r="T3" s="20"/>
      <c r="U3" s="58"/>
      <c r="V3" s="42"/>
      <c r="W3" s="20"/>
      <c r="X3" s="42"/>
      <c r="Y3" s="20"/>
      <c r="Z3" s="20"/>
      <c r="AA3" s="20"/>
      <c r="AB3" s="20"/>
    </row>
    <row r="4" spans="1:30" ht="15" thickBot="1" x14ac:dyDescent="0.35">
      <c r="B4" s="20"/>
      <c r="C4" s="66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42"/>
      <c r="P4" s="20"/>
      <c r="Q4" s="20"/>
      <c r="R4" s="42"/>
      <c r="S4" s="58"/>
      <c r="T4" s="20"/>
      <c r="U4" s="58"/>
      <c r="V4" s="42"/>
      <c r="W4" s="20"/>
      <c r="X4" s="42"/>
      <c r="Y4" s="20"/>
      <c r="Z4" s="20"/>
      <c r="AA4" s="20"/>
      <c r="AB4" s="20"/>
    </row>
    <row r="5" spans="1:30" s="53" customFormat="1" ht="69.75" customHeight="1" thickBot="1" x14ac:dyDescent="0.35">
      <c r="A5" s="50" t="s">
        <v>297</v>
      </c>
      <c r="B5" s="50" t="s">
        <v>32</v>
      </c>
      <c r="C5" s="50" t="s">
        <v>33</v>
      </c>
      <c r="D5" s="50" t="s">
        <v>72</v>
      </c>
      <c r="E5" s="50" t="s">
        <v>73</v>
      </c>
      <c r="F5" s="50" t="s">
        <v>34</v>
      </c>
      <c r="G5" s="50" t="s">
        <v>310</v>
      </c>
      <c r="H5" s="50" t="s">
        <v>304</v>
      </c>
      <c r="I5" s="50" t="s">
        <v>305</v>
      </c>
      <c r="J5" s="51" t="s">
        <v>307</v>
      </c>
      <c r="K5" s="50" t="s">
        <v>328</v>
      </c>
      <c r="L5" s="50" t="s">
        <v>316</v>
      </c>
      <c r="M5" s="50" t="s">
        <v>315</v>
      </c>
      <c r="N5" s="51" t="s">
        <v>339</v>
      </c>
      <c r="O5" s="63" t="s">
        <v>309</v>
      </c>
      <c r="P5" s="50" t="s">
        <v>327</v>
      </c>
      <c r="Q5" s="51" t="s">
        <v>340</v>
      </c>
      <c r="R5" s="63" t="s">
        <v>329</v>
      </c>
      <c r="S5" s="50" t="s">
        <v>318</v>
      </c>
      <c r="T5" s="50" t="s">
        <v>317</v>
      </c>
      <c r="U5" s="50" t="s">
        <v>319</v>
      </c>
      <c r="V5" s="63" t="s">
        <v>299</v>
      </c>
      <c r="W5" s="50" t="s">
        <v>334</v>
      </c>
      <c r="X5" s="63" t="s">
        <v>378</v>
      </c>
      <c r="Y5" s="50" t="s">
        <v>300</v>
      </c>
      <c r="Z5" s="52" t="s">
        <v>331</v>
      </c>
      <c r="AA5" s="50" t="s">
        <v>312</v>
      </c>
      <c r="AB5" s="50" t="s">
        <v>311</v>
      </c>
      <c r="AC5" s="52" t="s">
        <v>330</v>
      </c>
      <c r="AD5" s="62" t="s">
        <v>335</v>
      </c>
    </row>
    <row r="6" spans="1:30" s="49" customFormat="1" ht="41.4" x14ac:dyDescent="0.3">
      <c r="A6" s="98"/>
      <c r="B6" s="98"/>
      <c r="C6" s="96" t="s">
        <v>74</v>
      </c>
      <c r="D6" s="96"/>
      <c r="E6" s="96"/>
      <c r="F6" s="98"/>
      <c r="G6" s="96"/>
      <c r="H6" s="103"/>
      <c r="I6" s="99" t="s">
        <v>332</v>
      </c>
      <c r="J6" s="112" t="s">
        <v>338</v>
      </c>
      <c r="K6" s="104" t="s">
        <v>322</v>
      </c>
      <c r="L6" s="98" t="s">
        <v>301</v>
      </c>
      <c r="M6" s="98" t="s">
        <v>301</v>
      </c>
      <c r="N6" s="100" t="s">
        <v>333</v>
      </c>
      <c r="O6" s="105" t="s">
        <v>322</v>
      </c>
      <c r="P6" s="106" t="s">
        <v>321</v>
      </c>
      <c r="Q6" s="113">
        <f>SUM(Q7:Q237)</f>
        <v>230000</v>
      </c>
      <c r="R6" s="105" t="s">
        <v>322</v>
      </c>
      <c r="S6" s="96" t="s">
        <v>297</v>
      </c>
      <c r="T6" s="98" t="s">
        <v>301</v>
      </c>
      <c r="U6" s="96" t="s">
        <v>323</v>
      </c>
      <c r="V6" s="107" t="s">
        <v>322</v>
      </c>
      <c r="W6" s="98" t="s">
        <v>301</v>
      </c>
      <c r="X6" s="107" t="s">
        <v>322</v>
      </c>
      <c r="Y6" s="98" t="s">
        <v>301</v>
      </c>
      <c r="Z6" s="108">
        <f>COUNT(H7:H258)</f>
        <v>156</v>
      </c>
      <c r="AA6" s="109">
        <f>SUMIF(AA7:AA236,"НЕ ЗАКРЫТО",Q7:Q236)</f>
        <v>200000</v>
      </c>
      <c r="AB6" s="110">
        <f>SUMIF(AA7:AA236,"ЗАКРЫТО",Q7:Q236)</f>
        <v>30000</v>
      </c>
      <c r="AC6" s="98">
        <f>COUNTIF($AA7:$AA236,"ЗАКРЫТО")</f>
        <v>1</v>
      </c>
      <c r="AD6" s="111"/>
    </row>
    <row r="7" spans="1:30" s="4" customFormat="1" ht="27.6" x14ac:dyDescent="0.3">
      <c r="A7" s="29">
        <v>1</v>
      </c>
      <c r="B7" s="29" t="s">
        <v>0</v>
      </c>
      <c r="C7" s="27" t="s">
        <v>302</v>
      </c>
      <c r="D7" s="27" t="s">
        <v>75</v>
      </c>
      <c r="E7" s="27"/>
      <c r="F7" s="29" t="s">
        <v>76</v>
      </c>
      <c r="G7" s="29" t="s">
        <v>1</v>
      </c>
      <c r="H7" s="24">
        <v>2</v>
      </c>
      <c r="I7" s="25">
        <v>2</v>
      </c>
      <c r="J7" s="26">
        <f>(H7-I7)*-1</f>
        <v>0</v>
      </c>
      <c r="K7" s="43">
        <v>45579</v>
      </c>
      <c r="L7" s="27" t="s">
        <v>383</v>
      </c>
      <c r="M7" s="27" t="s">
        <v>373</v>
      </c>
      <c r="N7" s="48" t="str">
        <f>IF(U7="Указать наличие данных входного контроля","",IF(U7="Есть","Документы есть",IF(U7="Нет","ДОКУМЕНТОВ НЕТ")))</f>
        <v>ДОКУМЕНТОВ НЕТ</v>
      </c>
      <c r="O7" s="43">
        <v>45579</v>
      </c>
      <c r="P7" s="28">
        <v>15000</v>
      </c>
      <c r="Q7" s="57">
        <f t="shared" ref="Q7:Q70" si="0">P7*I7</f>
        <v>30000</v>
      </c>
      <c r="R7" s="44">
        <v>45579</v>
      </c>
      <c r="S7" s="27">
        <v>2</v>
      </c>
      <c r="T7" s="27" t="s">
        <v>387</v>
      </c>
      <c r="U7" s="27" t="s">
        <v>388</v>
      </c>
      <c r="V7" s="44">
        <v>45579</v>
      </c>
      <c r="W7" s="29" t="s">
        <v>374</v>
      </c>
      <c r="X7" s="44">
        <v>45579</v>
      </c>
      <c r="Y7" s="54" t="s">
        <v>380</v>
      </c>
      <c r="Z7" s="56"/>
      <c r="AA7" s="55" t="s">
        <v>381</v>
      </c>
      <c r="AB7" s="42"/>
      <c r="AC7" s="42"/>
      <c r="AD7" s="22" t="s">
        <v>77</v>
      </c>
    </row>
    <row r="8" spans="1:30" s="3" customFormat="1" ht="41.4" x14ac:dyDescent="0.3">
      <c r="A8" s="13"/>
      <c r="B8" s="21"/>
      <c r="C8" s="22" t="s">
        <v>298</v>
      </c>
      <c r="D8" s="23"/>
      <c r="E8" s="23"/>
      <c r="F8" s="21"/>
      <c r="G8" s="23"/>
      <c r="H8" s="30"/>
      <c r="I8" s="31"/>
      <c r="J8" s="26">
        <f t="shared" ref="J8:J71" si="1">(H8-I8)*-1</f>
        <v>0</v>
      </c>
      <c r="K8" s="32"/>
      <c r="L8" s="27" t="s">
        <v>326</v>
      </c>
      <c r="M8" s="27" t="s">
        <v>324</v>
      </c>
      <c r="N8" s="48" t="str">
        <f>IF(U8="Указать наличие данных входного контроля","",IF(U8="Есть","Документы есть",IF(U8="Нет","ДОКУМЕНТОВ НЕТ")))</f>
        <v>Документы есть</v>
      </c>
      <c r="O8" s="33"/>
      <c r="P8" s="28"/>
      <c r="Q8" s="28">
        <f>P8*I8</f>
        <v>0</v>
      </c>
      <c r="R8" s="29"/>
      <c r="S8" s="27" t="s">
        <v>314</v>
      </c>
      <c r="T8" s="27" t="s">
        <v>306</v>
      </c>
      <c r="U8" s="27" t="s">
        <v>369</v>
      </c>
      <c r="V8" s="29"/>
      <c r="W8" s="29" t="s">
        <v>308</v>
      </c>
      <c r="X8" s="29"/>
      <c r="Y8" s="54" t="s">
        <v>325</v>
      </c>
      <c r="Z8" s="56"/>
      <c r="AA8" s="55" t="s">
        <v>313</v>
      </c>
      <c r="AB8" s="20"/>
      <c r="AC8" s="20"/>
      <c r="AD8" s="22"/>
    </row>
    <row r="9" spans="1:30" s="1" customFormat="1" ht="41.4" x14ac:dyDescent="0.3">
      <c r="A9" s="13">
        <v>2</v>
      </c>
      <c r="B9" s="13" t="s">
        <v>2</v>
      </c>
      <c r="C9" s="22" t="s">
        <v>303</v>
      </c>
      <c r="D9" s="13" t="s">
        <v>78</v>
      </c>
      <c r="E9" s="13"/>
      <c r="F9" s="13" t="s">
        <v>79</v>
      </c>
      <c r="G9" s="13" t="s">
        <v>1</v>
      </c>
      <c r="H9" s="14">
        <v>2</v>
      </c>
      <c r="I9" s="15"/>
      <c r="J9" s="26">
        <f t="shared" si="1"/>
        <v>-2</v>
      </c>
      <c r="K9" s="16"/>
      <c r="L9" s="27" t="s">
        <v>326</v>
      </c>
      <c r="M9" s="27" t="s">
        <v>324</v>
      </c>
      <c r="N9" s="48" t="str">
        <f t="shared" ref="N9:N72" si="2">IF(U9="Указать наличие данных входного контроля","",IF(U9="Есть","Документы есть",IF(U9="Нет","ДОКУМЕНТОВ НЕТ")))</f>
        <v/>
      </c>
      <c r="O9" s="33"/>
      <c r="P9" s="28"/>
      <c r="Q9" s="28">
        <f>P9*I9</f>
        <v>0</v>
      </c>
      <c r="R9" s="29"/>
      <c r="S9" s="27" t="s">
        <v>314</v>
      </c>
      <c r="T9" s="27" t="s">
        <v>306</v>
      </c>
      <c r="U9" s="27" t="s">
        <v>320</v>
      </c>
      <c r="V9" s="29"/>
      <c r="W9" s="29" t="s">
        <v>308</v>
      </c>
      <c r="X9" s="29"/>
      <c r="Y9" s="54" t="s">
        <v>325</v>
      </c>
      <c r="Z9" s="56"/>
      <c r="AA9" s="55" t="s">
        <v>313</v>
      </c>
      <c r="AB9" s="20"/>
      <c r="AC9" s="20"/>
      <c r="AD9" s="22"/>
    </row>
    <row r="10" spans="1:30" s="1" customFormat="1" ht="41.4" x14ac:dyDescent="0.3">
      <c r="A10" s="13">
        <v>3</v>
      </c>
      <c r="B10" s="13" t="s">
        <v>3</v>
      </c>
      <c r="C10" s="22" t="s">
        <v>80</v>
      </c>
      <c r="D10" s="13" t="s">
        <v>81</v>
      </c>
      <c r="E10" s="13"/>
      <c r="F10" s="13" t="s">
        <v>79</v>
      </c>
      <c r="G10" s="13" t="s">
        <v>1</v>
      </c>
      <c r="H10" s="14">
        <v>2</v>
      </c>
      <c r="I10" s="15"/>
      <c r="J10" s="26">
        <f t="shared" si="1"/>
        <v>-2</v>
      </c>
      <c r="K10" s="16"/>
      <c r="L10" s="27" t="s">
        <v>326</v>
      </c>
      <c r="M10" s="27" t="s">
        <v>324</v>
      </c>
      <c r="N10" s="48" t="str">
        <f t="shared" si="2"/>
        <v/>
      </c>
      <c r="O10" s="33"/>
      <c r="P10" s="28"/>
      <c r="Q10" s="28">
        <f t="shared" si="0"/>
        <v>0</v>
      </c>
      <c r="R10" s="29"/>
      <c r="S10" s="27" t="s">
        <v>314</v>
      </c>
      <c r="T10" s="27" t="s">
        <v>306</v>
      </c>
      <c r="U10" s="27" t="s">
        <v>320</v>
      </c>
      <c r="V10" s="29"/>
      <c r="W10" s="29" t="s">
        <v>308</v>
      </c>
      <c r="X10" s="29"/>
      <c r="Y10" s="54" t="s">
        <v>325</v>
      </c>
      <c r="Z10" s="56"/>
      <c r="AA10" s="55" t="s">
        <v>313</v>
      </c>
      <c r="AB10" s="20"/>
      <c r="AC10" s="20"/>
      <c r="AD10" s="22"/>
    </row>
    <row r="11" spans="1:30" s="1" customFormat="1" ht="41.4" x14ac:dyDescent="0.3">
      <c r="A11" s="13">
        <v>4</v>
      </c>
      <c r="B11" s="13" t="s">
        <v>4</v>
      </c>
      <c r="C11" s="22" t="s">
        <v>82</v>
      </c>
      <c r="D11" s="13" t="s">
        <v>83</v>
      </c>
      <c r="E11" s="13"/>
      <c r="F11" s="13" t="s">
        <v>79</v>
      </c>
      <c r="G11" s="13" t="s">
        <v>1</v>
      </c>
      <c r="H11" s="14">
        <v>2</v>
      </c>
      <c r="I11" s="15">
        <v>2</v>
      </c>
      <c r="J11" s="26">
        <f>(H11-I11)*-1</f>
        <v>0</v>
      </c>
      <c r="K11" s="16"/>
      <c r="L11" s="27" t="s">
        <v>326</v>
      </c>
      <c r="M11" s="27" t="s">
        <v>324</v>
      </c>
      <c r="N11" s="48" t="str">
        <f t="shared" si="2"/>
        <v/>
      </c>
      <c r="O11" s="33"/>
      <c r="P11" s="28">
        <v>100000</v>
      </c>
      <c r="Q11" s="28">
        <f t="shared" si="0"/>
        <v>200000</v>
      </c>
      <c r="R11" s="29"/>
      <c r="S11" s="27" t="s">
        <v>314</v>
      </c>
      <c r="T11" s="27" t="s">
        <v>306</v>
      </c>
      <c r="U11" s="27" t="s">
        <v>320</v>
      </c>
      <c r="V11" s="29"/>
      <c r="W11" s="29" t="s">
        <v>308</v>
      </c>
      <c r="X11" s="29"/>
      <c r="Y11" s="54" t="s">
        <v>325</v>
      </c>
      <c r="Z11" s="56"/>
      <c r="AA11" s="55" t="s">
        <v>313</v>
      </c>
      <c r="AB11" s="20"/>
      <c r="AC11" s="20"/>
      <c r="AD11" s="22"/>
    </row>
    <row r="12" spans="1:30" s="1" customFormat="1" ht="41.4" x14ac:dyDescent="0.3">
      <c r="A12" s="13">
        <v>5</v>
      </c>
      <c r="B12" s="13" t="s">
        <v>5</v>
      </c>
      <c r="C12" s="22" t="s">
        <v>84</v>
      </c>
      <c r="D12" s="13" t="s">
        <v>85</v>
      </c>
      <c r="E12" s="13"/>
      <c r="F12" s="13" t="s">
        <v>9</v>
      </c>
      <c r="G12" s="13" t="s">
        <v>1</v>
      </c>
      <c r="H12" s="14">
        <v>1</v>
      </c>
      <c r="I12" s="15"/>
      <c r="J12" s="26">
        <f t="shared" si="1"/>
        <v>-1</v>
      </c>
      <c r="K12" s="16"/>
      <c r="L12" s="27" t="s">
        <v>326</v>
      </c>
      <c r="M12" s="27" t="s">
        <v>324</v>
      </c>
      <c r="N12" s="48" t="str">
        <f t="shared" si="2"/>
        <v/>
      </c>
      <c r="O12" s="33"/>
      <c r="P12" s="28"/>
      <c r="Q12" s="28">
        <f t="shared" si="0"/>
        <v>0</v>
      </c>
      <c r="R12" s="29"/>
      <c r="S12" s="27" t="s">
        <v>314</v>
      </c>
      <c r="T12" s="27" t="s">
        <v>306</v>
      </c>
      <c r="U12" s="27" t="s">
        <v>320</v>
      </c>
      <c r="V12" s="29"/>
      <c r="W12" s="29" t="s">
        <v>308</v>
      </c>
      <c r="X12" s="29"/>
      <c r="Y12" s="54" t="s">
        <v>325</v>
      </c>
      <c r="Z12" s="56"/>
      <c r="AA12" s="55" t="s">
        <v>313</v>
      </c>
      <c r="AB12" s="20"/>
      <c r="AC12" s="20"/>
      <c r="AD12" s="22"/>
    </row>
    <row r="13" spans="1:30" s="1" customFormat="1" ht="41.4" x14ac:dyDescent="0.3">
      <c r="A13" s="13">
        <v>6</v>
      </c>
      <c r="B13" s="13" t="s">
        <v>6</v>
      </c>
      <c r="C13" s="22" t="s">
        <v>86</v>
      </c>
      <c r="D13" s="13" t="s">
        <v>87</v>
      </c>
      <c r="E13" s="13"/>
      <c r="F13" s="13" t="s">
        <v>9</v>
      </c>
      <c r="G13" s="13" t="s">
        <v>1</v>
      </c>
      <c r="H13" s="14">
        <v>1</v>
      </c>
      <c r="I13" s="15"/>
      <c r="J13" s="26">
        <f t="shared" si="1"/>
        <v>-1</v>
      </c>
      <c r="K13" s="16"/>
      <c r="L13" s="27" t="s">
        <v>326</v>
      </c>
      <c r="M13" s="27" t="s">
        <v>324</v>
      </c>
      <c r="N13" s="48" t="str">
        <f t="shared" si="2"/>
        <v/>
      </c>
      <c r="O13" s="33"/>
      <c r="P13" s="28"/>
      <c r="Q13" s="28">
        <f t="shared" si="0"/>
        <v>0</v>
      </c>
      <c r="R13" s="29"/>
      <c r="S13" s="27" t="s">
        <v>314</v>
      </c>
      <c r="T13" s="27" t="s">
        <v>306</v>
      </c>
      <c r="U13" s="27" t="s">
        <v>320</v>
      </c>
      <c r="V13" s="29"/>
      <c r="W13" s="29" t="s">
        <v>308</v>
      </c>
      <c r="X13" s="29"/>
      <c r="Y13" s="54" t="s">
        <v>325</v>
      </c>
      <c r="Z13" s="56"/>
      <c r="AA13" s="55" t="s">
        <v>313</v>
      </c>
      <c r="AB13" s="20"/>
      <c r="AC13" s="20"/>
      <c r="AD13" s="22"/>
    </row>
    <row r="14" spans="1:30" s="1" customFormat="1" ht="41.4" x14ac:dyDescent="0.3">
      <c r="A14" s="13"/>
      <c r="B14" s="13"/>
      <c r="C14" s="22" t="s">
        <v>88</v>
      </c>
      <c r="D14" s="13"/>
      <c r="E14" s="13"/>
      <c r="F14" s="13"/>
      <c r="G14" s="13"/>
      <c r="H14" s="14"/>
      <c r="I14" s="15"/>
      <c r="J14" s="26">
        <f t="shared" si="1"/>
        <v>0</v>
      </c>
      <c r="K14" s="16"/>
      <c r="L14" s="27" t="s">
        <v>326</v>
      </c>
      <c r="M14" s="27" t="s">
        <v>324</v>
      </c>
      <c r="N14" s="48" t="str">
        <f t="shared" si="2"/>
        <v/>
      </c>
      <c r="O14" s="33"/>
      <c r="P14" s="28"/>
      <c r="Q14" s="28">
        <f t="shared" si="0"/>
        <v>0</v>
      </c>
      <c r="R14" s="29"/>
      <c r="S14" s="27" t="s">
        <v>314</v>
      </c>
      <c r="T14" s="27" t="s">
        <v>306</v>
      </c>
      <c r="U14" s="27" t="s">
        <v>320</v>
      </c>
      <c r="V14" s="29"/>
      <c r="W14" s="29" t="s">
        <v>308</v>
      </c>
      <c r="X14" s="29"/>
      <c r="Y14" s="54" t="s">
        <v>325</v>
      </c>
      <c r="Z14" s="56"/>
      <c r="AA14" s="55" t="s">
        <v>313</v>
      </c>
      <c r="AB14" s="20"/>
      <c r="AC14" s="20"/>
      <c r="AD14" s="22"/>
    </row>
    <row r="15" spans="1:30" s="1" customFormat="1" ht="41.4" x14ac:dyDescent="0.3">
      <c r="A15" s="13">
        <v>6</v>
      </c>
      <c r="B15" s="13" t="s">
        <v>7</v>
      </c>
      <c r="C15" s="22" t="s">
        <v>89</v>
      </c>
      <c r="D15" s="13" t="s">
        <v>90</v>
      </c>
      <c r="E15" s="13"/>
      <c r="F15" s="13" t="s">
        <v>10</v>
      </c>
      <c r="G15" s="13" t="s">
        <v>1</v>
      </c>
      <c r="H15" s="14">
        <v>2</v>
      </c>
      <c r="I15" s="15"/>
      <c r="J15" s="26">
        <f t="shared" si="1"/>
        <v>-2</v>
      </c>
      <c r="K15" s="16"/>
      <c r="L15" s="27" t="s">
        <v>326</v>
      </c>
      <c r="M15" s="27" t="s">
        <v>324</v>
      </c>
      <c r="N15" s="48" t="str">
        <f t="shared" si="2"/>
        <v/>
      </c>
      <c r="O15" s="33"/>
      <c r="P15" s="28"/>
      <c r="Q15" s="28">
        <f t="shared" si="0"/>
        <v>0</v>
      </c>
      <c r="R15" s="29"/>
      <c r="S15" s="27" t="s">
        <v>314</v>
      </c>
      <c r="T15" s="27" t="s">
        <v>306</v>
      </c>
      <c r="U15" s="27" t="s">
        <v>320</v>
      </c>
      <c r="V15" s="29"/>
      <c r="W15" s="29" t="s">
        <v>308</v>
      </c>
      <c r="X15" s="29"/>
      <c r="Y15" s="54" t="s">
        <v>325</v>
      </c>
      <c r="Z15" s="56"/>
      <c r="AA15" s="55" t="s">
        <v>313</v>
      </c>
      <c r="AB15" s="20"/>
      <c r="AC15" s="20"/>
      <c r="AD15" s="22"/>
    </row>
    <row r="16" spans="1:30" s="1" customFormat="1" ht="41.4" x14ac:dyDescent="0.3">
      <c r="A16" s="13">
        <v>7</v>
      </c>
      <c r="B16" s="13" t="s">
        <v>8</v>
      </c>
      <c r="C16" s="22" t="s">
        <v>91</v>
      </c>
      <c r="D16" s="13" t="s">
        <v>92</v>
      </c>
      <c r="E16" s="13"/>
      <c r="F16" s="13" t="s">
        <v>93</v>
      </c>
      <c r="G16" s="13" t="s">
        <v>1</v>
      </c>
      <c r="H16" s="14">
        <v>1</v>
      </c>
      <c r="I16" s="15"/>
      <c r="J16" s="26">
        <f t="shared" si="1"/>
        <v>-1</v>
      </c>
      <c r="K16" s="16"/>
      <c r="L16" s="27" t="s">
        <v>326</v>
      </c>
      <c r="M16" s="27" t="s">
        <v>324</v>
      </c>
      <c r="N16" s="48" t="str">
        <f t="shared" si="2"/>
        <v/>
      </c>
      <c r="O16" s="33"/>
      <c r="P16" s="28"/>
      <c r="Q16" s="28">
        <f t="shared" si="0"/>
        <v>0</v>
      </c>
      <c r="R16" s="29"/>
      <c r="S16" s="27" t="s">
        <v>314</v>
      </c>
      <c r="T16" s="27" t="s">
        <v>306</v>
      </c>
      <c r="U16" s="27" t="s">
        <v>320</v>
      </c>
      <c r="V16" s="29"/>
      <c r="W16" s="29" t="s">
        <v>308</v>
      </c>
      <c r="X16" s="29"/>
      <c r="Y16" s="54" t="s">
        <v>325</v>
      </c>
      <c r="Z16" s="56"/>
      <c r="AA16" s="55" t="s">
        <v>313</v>
      </c>
      <c r="AB16" s="20"/>
      <c r="AC16" s="20"/>
      <c r="AD16" s="22"/>
    </row>
    <row r="17" spans="1:30" s="1" customFormat="1" ht="41.4" x14ac:dyDescent="0.3">
      <c r="A17" s="13"/>
      <c r="B17" s="9"/>
      <c r="C17" s="22" t="s">
        <v>94</v>
      </c>
      <c r="D17" s="9"/>
      <c r="E17" s="13"/>
      <c r="F17" s="13"/>
      <c r="G17" s="13"/>
      <c r="H17" s="14"/>
      <c r="I17" s="15"/>
      <c r="J17" s="26">
        <f t="shared" si="1"/>
        <v>0</v>
      </c>
      <c r="K17" s="16"/>
      <c r="L17" s="27" t="s">
        <v>326</v>
      </c>
      <c r="M17" s="27" t="s">
        <v>324</v>
      </c>
      <c r="N17" s="48" t="str">
        <f t="shared" si="2"/>
        <v/>
      </c>
      <c r="O17" s="33"/>
      <c r="P17" s="28"/>
      <c r="Q17" s="28">
        <f t="shared" si="0"/>
        <v>0</v>
      </c>
      <c r="R17" s="29"/>
      <c r="S17" s="27" t="s">
        <v>314</v>
      </c>
      <c r="T17" s="27" t="s">
        <v>306</v>
      </c>
      <c r="U17" s="27" t="s">
        <v>320</v>
      </c>
      <c r="V17" s="29"/>
      <c r="W17" s="29" t="s">
        <v>308</v>
      </c>
      <c r="X17" s="29"/>
      <c r="Y17" s="54" t="s">
        <v>325</v>
      </c>
      <c r="Z17" s="56"/>
      <c r="AA17" s="55" t="s">
        <v>313</v>
      </c>
      <c r="AB17" s="20"/>
      <c r="AC17" s="20"/>
      <c r="AD17" s="22"/>
    </row>
    <row r="18" spans="1:30" s="1" customFormat="1" ht="41.4" x14ac:dyDescent="0.3">
      <c r="A18" s="13">
        <v>8</v>
      </c>
      <c r="B18" s="13" t="s">
        <v>11</v>
      </c>
      <c r="C18" s="22" t="s">
        <v>95</v>
      </c>
      <c r="D18" s="13" t="s">
        <v>96</v>
      </c>
      <c r="E18" s="13"/>
      <c r="F18" s="13" t="s">
        <v>97</v>
      </c>
      <c r="G18" s="13" t="s">
        <v>98</v>
      </c>
      <c r="H18" s="14">
        <v>1</v>
      </c>
      <c r="I18" s="15"/>
      <c r="J18" s="26">
        <f t="shared" si="1"/>
        <v>-1</v>
      </c>
      <c r="K18" s="16"/>
      <c r="L18" s="27" t="s">
        <v>326</v>
      </c>
      <c r="M18" s="27" t="s">
        <v>324</v>
      </c>
      <c r="N18" s="48" t="str">
        <f t="shared" si="2"/>
        <v/>
      </c>
      <c r="O18" s="33"/>
      <c r="P18" s="28"/>
      <c r="Q18" s="28">
        <f t="shared" si="0"/>
        <v>0</v>
      </c>
      <c r="R18" s="29"/>
      <c r="S18" s="27" t="s">
        <v>314</v>
      </c>
      <c r="T18" s="27" t="s">
        <v>306</v>
      </c>
      <c r="U18" s="27" t="s">
        <v>320</v>
      </c>
      <c r="V18" s="29"/>
      <c r="W18" s="29" t="s">
        <v>308</v>
      </c>
      <c r="X18" s="29"/>
      <c r="Y18" s="54" t="s">
        <v>325</v>
      </c>
      <c r="Z18" s="56"/>
      <c r="AA18" s="55" t="s">
        <v>313</v>
      </c>
      <c r="AB18" s="20"/>
      <c r="AC18" s="20"/>
      <c r="AD18" s="22"/>
    </row>
    <row r="19" spans="1:30" s="1" customFormat="1" ht="41.4" x14ac:dyDescent="0.3">
      <c r="A19" s="13">
        <v>9</v>
      </c>
      <c r="B19" s="13" t="s">
        <v>12</v>
      </c>
      <c r="C19" s="22" t="s">
        <v>99</v>
      </c>
      <c r="D19" s="13" t="s">
        <v>100</v>
      </c>
      <c r="E19" s="13"/>
      <c r="F19" s="13" t="s">
        <v>97</v>
      </c>
      <c r="G19" s="13" t="s">
        <v>98</v>
      </c>
      <c r="H19" s="14">
        <v>1</v>
      </c>
      <c r="I19" s="15"/>
      <c r="J19" s="26">
        <f t="shared" si="1"/>
        <v>-1</v>
      </c>
      <c r="K19" s="16"/>
      <c r="L19" s="27" t="s">
        <v>326</v>
      </c>
      <c r="M19" s="27" t="s">
        <v>324</v>
      </c>
      <c r="N19" s="48" t="str">
        <f t="shared" si="2"/>
        <v/>
      </c>
      <c r="O19" s="33"/>
      <c r="P19" s="28"/>
      <c r="Q19" s="28">
        <f t="shared" si="0"/>
        <v>0</v>
      </c>
      <c r="R19" s="29"/>
      <c r="S19" s="27" t="s">
        <v>314</v>
      </c>
      <c r="T19" s="27" t="s">
        <v>306</v>
      </c>
      <c r="U19" s="27" t="s">
        <v>320</v>
      </c>
      <c r="V19" s="29"/>
      <c r="W19" s="29" t="s">
        <v>308</v>
      </c>
      <c r="X19" s="29"/>
      <c r="Y19" s="54" t="s">
        <v>325</v>
      </c>
      <c r="Z19" s="56"/>
      <c r="AA19" s="55" t="s">
        <v>313</v>
      </c>
      <c r="AB19" s="20"/>
      <c r="AC19" s="20"/>
      <c r="AD19" s="22"/>
    </row>
    <row r="20" spans="1:30" s="4" customFormat="1" ht="41.4" x14ac:dyDescent="0.3">
      <c r="A20" s="13">
        <v>10</v>
      </c>
      <c r="B20" s="29" t="s">
        <v>12</v>
      </c>
      <c r="C20" s="22" t="s">
        <v>101</v>
      </c>
      <c r="D20" s="29" t="s">
        <v>102</v>
      </c>
      <c r="E20" s="29"/>
      <c r="F20" s="29" t="s">
        <v>103</v>
      </c>
      <c r="G20" s="29" t="s">
        <v>98</v>
      </c>
      <c r="H20" s="24">
        <v>1</v>
      </c>
      <c r="I20" s="25"/>
      <c r="J20" s="26">
        <f t="shared" si="1"/>
        <v>-1</v>
      </c>
      <c r="K20" s="33"/>
      <c r="L20" s="27" t="s">
        <v>326</v>
      </c>
      <c r="M20" s="27" t="s">
        <v>324</v>
      </c>
      <c r="N20" s="48" t="str">
        <f t="shared" si="2"/>
        <v/>
      </c>
      <c r="O20" s="33"/>
      <c r="P20" s="28"/>
      <c r="Q20" s="28">
        <f t="shared" si="0"/>
        <v>0</v>
      </c>
      <c r="R20" s="29"/>
      <c r="S20" s="27" t="s">
        <v>314</v>
      </c>
      <c r="T20" s="27" t="s">
        <v>306</v>
      </c>
      <c r="U20" s="27" t="s">
        <v>320</v>
      </c>
      <c r="V20" s="29"/>
      <c r="W20" s="29" t="s">
        <v>308</v>
      </c>
      <c r="X20" s="29"/>
      <c r="Y20" s="54" t="s">
        <v>325</v>
      </c>
      <c r="Z20" s="56"/>
      <c r="AA20" s="55" t="s">
        <v>313</v>
      </c>
      <c r="AB20" s="20"/>
      <c r="AC20" s="20"/>
      <c r="AD20" s="22"/>
    </row>
    <row r="21" spans="1:30" s="1" customFormat="1" ht="41.4" x14ac:dyDescent="0.3">
      <c r="A21" s="13"/>
      <c r="B21" s="13"/>
      <c r="C21" s="22" t="s">
        <v>104</v>
      </c>
      <c r="D21" s="13"/>
      <c r="E21" s="13"/>
      <c r="F21" s="13"/>
      <c r="G21" s="13"/>
      <c r="H21" s="14"/>
      <c r="I21" s="15"/>
      <c r="J21" s="26">
        <f t="shared" si="1"/>
        <v>0</v>
      </c>
      <c r="K21" s="16"/>
      <c r="L21" s="27" t="s">
        <v>326</v>
      </c>
      <c r="M21" s="27" t="s">
        <v>324</v>
      </c>
      <c r="N21" s="48" t="str">
        <f t="shared" si="2"/>
        <v/>
      </c>
      <c r="O21" s="33"/>
      <c r="P21" s="28"/>
      <c r="Q21" s="28">
        <f t="shared" si="0"/>
        <v>0</v>
      </c>
      <c r="R21" s="29"/>
      <c r="S21" s="27" t="s">
        <v>314</v>
      </c>
      <c r="T21" s="27" t="s">
        <v>306</v>
      </c>
      <c r="U21" s="27" t="s">
        <v>320</v>
      </c>
      <c r="V21" s="29"/>
      <c r="W21" s="29" t="s">
        <v>308</v>
      </c>
      <c r="X21" s="29"/>
      <c r="Y21" s="54" t="s">
        <v>325</v>
      </c>
      <c r="Z21" s="56"/>
      <c r="AA21" s="55" t="s">
        <v>313</v>
      </c>
      <c r="AB21" s="20"/>
      <c r="AC21" s="20"/>
      <c r="AD21" s="22"/>
    </row>
    <row r="22" spans="1:30" s="1" customFormat="1" ht="41.4" x14ac:dyDescent="0.3">
      <c r="A22" s="13">
        <v>11</v>
      </c>
      <c r="B22" s="13" t="s">
        <v>105</v>
      </c>
      <c r="C22" s="22" t="s">
        <v>106</v>
      </c>
      <c r="D22" s="13" t="s">
        <v>107</v>
      </c>
      <c r="E22" s="13"/>
      <c r="F22" s="13" t="s">
        <v>13</v>
      </c>
      <c r="G22" s="13" t="s">
        <v>98</v>
      </c>
      <c r="H22" s="14">
        <v>2</v>
      </c>
      <c r="I22" s="15"/>
      <c r="J22" s="26">
        <f t="shared" si="1"/>
        <v>-2</v>
      </c>
      <c r="K22" s="16"/>
      <c r="L22" s="27" t="s">
        <v>326</v>
      </c>
      <c r="M22" s="27" t="s">
        <v>324</v>
      </c>
      <c r="N22" s="48" t="str">
        <f t="shared" si="2"/>
        <v/>
      </c>
      <c r="O22" s="33"/>
      <c r="P22" s="28"/>
      <c r="Q22" s="28">
        <f t="shared" si="0"/>
        <v>0</v>
      </c>
      <c r="R22" s="29"/>
      <c r="S22" s="27" t="s">
        <v>314</v>
      </c>
      <c r="T22" s="27" t="s">
        <v>306</v>
      </c>
      <c r="U22" s="27" t="s">
        <v>320</v>
      </c>
      <c r="V22" s="29"/>
      <c r="W22" s="29" t="s">
        <v>308</v>
      </c>
      <c r="X22" s="29"/>
      <c r="Y22" s="54" t="s">
        <v>325</v>
      </c>
      <c r="Z22" s="56"/>
      <c r="AA22" s="55" t="s">
        <v>313</v>
      </c>
      <c r="AB22" s="20"/>
      <c r="AC22" s="20"/>
      <c r="AD22" s="22"/>
    </row>
    <row r="23" spans="1:30" s="1" customFormat="1" ht="41.4" x14ac:dyDescent="0.3">
      <c r="A23" s="13">
        <v>12</v>
      </c>
      <c r="B23" s="13" t="s">
        <v>108</v>
      </c>
      <c r="C23" s="22" t="s">
        <v>109</v>
      </c>
      <c r="D23" s="13" t="s">
        <v>110</v>
      </c>
      <c r="E23" s="13"/>
      <c r="F23" s="13" t="s">
        <v>13</v>
      </c>
      <c r="G23" s="13" t="s">
        <v>98</v>
      </c>
      <c r="H23" s="14">
        <v>1</v>
      </c>
      <c r="I23" s="15"/>
      <c r="J23" s="26">
        <f t="shared" si="1"/>
        <v>-1</v>
      </c>
      <c r="K23" s="16"/>
      <c r="L23" s="27" t="s">
        <v>326</v>
      </c>
      <c r="M23" s="27" t="s">
        <v>324</v>
      </c>
      <c r="N23" s="48" t="str">
        <f t="shared" si="2"/>
        <v/>
      </c>
      <c r="O23" s="33"/>
      <c r="P23" s="28"/>
      <c r="Q23" s="28">
        <f t="shared" si="0"/>
        <v>0</v>
      </c>
      <c r="R23" s="29"/>
      <c r="S23" s="27" t="s">
        <v>314</v>
      </c>
      <c r="T23" s="27" t="s">
        <v>306</v>
      </c>
      <c r="U23" s="27" t="s">
        <v>320</v>
      </c>
      <c r="V23" s="29"/>
      <c r="W23" s="29" t="s">
        <v>308</v>
      </c>
      <c r="X23" s="29"/>
      <c r="Y23" s="54" t="s">
        <v>325</v>
      </c>
      <c r="Z23" s="56"/>
      <c r="AA23" s="55" t="s">
        <v>313</v>
      </c>
      <c r="AB23" s="20"/>
      <c r="AC23" s="20"/>
      <c r="AD23" s="22"/>
    </row>
    <row r="24" spans="1:30" s="3" customFormat="1" ht="41.4" x14ac:dyDescent="0.3">
      <c r="A24" s="13">
        <v>13</v>
      </c>
      <c r="B24" s="21" t="s">
        <v>14</v>
      </c>
      <c r="C24" s="22" t="s">
        <v>111</v>
      </c>
      <c r="D24" s="21" t="s">
        <v>15</v>
      </c>
      <c r="E24" s="21"/>
      <c r="F24" s="21"/>
      <c r="G24" s="21" t="s">
        <v>98</v>
      </c>
      <c r="H24" s="30">
        <v>4</v>
      </c>
      <c r="I24" s="31"/>
      <c r="J24" s="26">
        <f t="shared" si="1"/>
        <v>-4</v>
      </c>
      <c r="K24" s="32"/>
      <c r="L24" s="27" t="s">
        <v>326</v>
      </c>
      <c r="M24" s="27" t="s">
        <v>324</v>
      </c>
      <c r="N24" s="48" t="str">
        <f t="shared" si="2"/>
        <v/>
      </c>
      <c r="O24" s="33"/>
      <c r="P24" s="28"/>
      <c r="Q24" s="28">
        <f t="shared" si="0"/>
        <v>0</v>
      </c>
      <c r="R24" s="29"/>
      <c r="S24" s="27" t="s">
        <v>314</v>
      </c>
      <c r="T24" s="27" t="s">
        <v>306</v>
      </c>
      <c r="U24" s="27" t="s">
        <v>320</v>
      </c>
      <c r="V24" s="29"/>
      <c r="W24" s="29" t="s">
        <v>308</v>
      </c>
      <c r="X24" s="29"/>
      <c r="Y24" s="54" t="s">
        <v>325</v>
      </c>
      <c r="Z24" s="56"/>
      <c r="AA24" s="55" t="s">
        <v>313</v>
      </c>
      <c r="AB24" s="20"/>
      <c r="AC24" s="20"/>
      <c r="AD24" s="22" t="s">
        <v>112</v>
      </c>
    </row>
    <row r="25" spans="1:30" s="3" customFormat="1" ht="41.4" x14ac:dyDescent="0.3">
      <c r="A25" s="13"/>
      <c r="B25" s="6"/>
      <c r="C25" s="22" t="s">
        <v>113</v>
      </c>
      <c r="D25" s="21"/>
      <c r="E25" s="21"/>
      <c r="F25" s="21"/>
      <c r="G25" s="6"/>
      <c r="H25" s="7"/>
      <c r="I25" s="8"/>
      <c r="J25" s="26">
        <f t="shared" si="1"/>
        <v>0</v>
      </c>
      <c r="K25" s="32"/>
      <c r="L25" s="27" t="s">
        <v>326</v>
      </c>
      <c r="M25" s="27" t="s">
        <v>324</v>
      </c>
      <c r="N25" s="48" t="str">
        <f t="shared" si="2"/>
        <v/>
      </c>
      <c r="O25" s="33"/>
      <c r="P25" s="28"/>
      <c r="Q25" s="28">
        <f t="shared" si="0"/>
        <v>0</v>
      </c>
      <c r="R25" s="29"/>
      <c r="S25" s="27" t="s">
        <v>314</v>
      </c>
      <c r="T25" s="27" t="s">
        <v>306</v>
      </c>
      <c r="U25" s="27" t="s">
        <v>320</v>
      </c>
      <c r="V25" s="29"/>
      <c r="W25" s="29" t="s">
        <v>308</v>
      </c>
      <c r="X25" s="29"/>
      <c r="Y25" s="54" t="s">
        <v>325</v>
      </c>
      <c r="Z25" s="56"/>
      <c r="AA25" s="55" t="s">
        <v>313</v>
      </c>
      <c r="AB25" s="20"/>
      <c r="AC25" s="20"/>
      <c r="AD25" s="22"/>
    </row>
    <row r="26" spans="1:30" s="1" customFormat="1" ht="41.4" x14ac:dyDescent="0.3">
      <c r="A26" s="13"/>
      <c r="B26" s="13"/>
      <c r="C26" s="22" t="s">
        <v>114</v>
      </c>
      <c r="D26" s="13"/>
      <c r="E26" s="13"/>
      <c r="F26" s="13"/>
      <c r="G26" s="13"/>
      <c r="H26" s="14"/>
      <c r="I26" s="15"/>
      <c r="J26" s="26">
        <f t="shared" si="1"/>
        <v>0</v>
      </c>
      <c r="K26" s="16"/>
      <c r="L26" s="27" t="s">
        <v>326</v>
      </c>
      <c r="M26" s="27" t="s">
        <v>324</v>
      </c>
      <c r="N26" s="48" t="str">
        <f t="shared" si="2"/>
        <v/>
      </c>
      <c r="O26" s="33"/>
      <c r="P26" s="28"/>
      <c r="Q26" s="28">
        <f t="shared" si="0"/>
        <v>0</v>
      </c>
      <c r="R26" s="29"/>
      <c r="S26" s="27" t="s">
        <v>314</v>
      </c>
      <c r="T26" s="27" t="s">
        <v>306</v>
      </c>
      <c r="U26" s="27" t="s">
        <v>320</v>
      </c>
      <c r="V26" s="29"/>
      <c r="W26" s="29" t="s">
        <v>308</v>
      </c>
      <c r="X26" s="29"/>
      <c r="Y26" s="54" t="s">
        <v>325</v>
      </c>
      <c r="Z26" s="56"/>
      <c r="AA26" s="55" t="s">
        <v>313</v>
      </c>
      <c r="AB26" s="20"/>
      <c r="AC26" s="20"/>
      <c r="AD26" s="22"/>
    </row>
    <row r="27" spans="1:30" s="1" customFormat="1" ht="41.4" x14ac:dyDescent="0.3">
      <c r="A27" s="13">
        <v>14</v>
      </c>
      <c r="B27" s="13" t="s">
        <v>19</v>
      </c>
      <c r="C27" s="22" t="s">
        <v>115</v>
      </c>
      <c r="D27" s="34" t="s">
        <v>116</v>
      </c>
      <c r="E27" s="13"/>
      <c r="F27" s="13" t="s">
        <v>97</v>
      </c>
      <c r="G27" s="13" t="s">
        <v>98</v>
      </c>
      <c r="H27" s="14">
        <v>8</v>
      </c>
      <c r="I27" s="15"/>
      <c r="J27" s="26">
        <f t="shared" si="1"/>
        <v>-8</v>
      </c>
      <c r="K27" s="16"/>
      <c r="L27" s="27" t="s">
        <v>326</v>
      </c>
      <c r="M27" s="27" t="s">
        <v>324</v>
      </c>
      <c r="N27" s="48" t="str">
        <f t="shared" si="2"/>
        <v/>
      </c>
      <c r="O27" s="33"/>
      <c r="P27" s="28"/>
      <c r="Q27" s="28">
        <f t="shared" si="0"/>
        <v>0</v>
      </c>
      <c r="R27" s="29"/>
      <c r="S27" s="27" t="s">
        <v>314</v>
      </c>
      <c r="T27" s="27" t="s">
        <v>306</v>
      </c>
      <c r="U27" s="27" t="s">
        <v>320</v>
      </c>
      <c r="V27" s="29"/>
      <c r="W27" s="29" t="s">
        <v>308</v>
      </c>
      <c r="X27" s="29"/>
      <c r="Y27" s="54" t="s">
        <v>325</v>
      </c>
      <c r="Z27" s="56"/>
      <c r="AA27" s="55" t="s">
        <v>313</v>
      </c>
      <c r="AB27" s="20"/>
      <c r="AC27" s="20"/>
      <c r="AD27" s="22"/>
    </row>
    <row r="28" spans="1:30" s="1" customFormat="1" ht="41.4" x14ac:dyDescent="0.3">
      <c r="A28" s="13">
        <v>15</v>
      </c>
      <c r="B28" s="13" t="s">
        <v>20</v>
      </c>
      <c r="C28" s="22" t="s">
        <v>117</v>
      </c>
      <c r="D28" s="34" t="s">
        <v>22</v>
      </c>
      <c r="E28" s="13"/>
      <c r="F28" s="13" t="s">
        <v>97</v>
      </c>
      <c r="G28" s="13" t="s">
        <v>98</v>
      </c>
      <c r="H28" s="14">
        <v>4</v>
      </c>
      <c r="I28" s="15"/>
      <c r="J28" s="26">
        <f t="shared" si="1"/>
        <v>-4</v>
      </c>
      <c r="K28" s="16"/>
      <c r="L28" s="27" t="s">
        <v>326</v>
      </c>
      <c r="M28" s="27" t="s">
        <v>324</v>
      </c>
      <c r="N28" s="48" t="str">
        <f t="shared" si="2"/>
        <v/>
      </c>
      <c r="O28" s="33"/>
      <c r="P28" s="28"/>
      <c r="Q28" s="28">
        <f t="shared" si="0"/>
        <v>0</v>
      </c>
      <c r="R28" s="29"/>
      <c r="S28" s="27" t="s">
        <v>314</v>
      </c>
      <c r="T28" s="27" t="s">
        <v>306</v>
      </c>
      <c r="U28" s="27" t="s">
        <v>320</v>
      </c>
      <c r="V28" s="29"/>
      <c r="W28" s="29" t="s">
        <v>308</v>
      </c>
      <c r="X28" s="29"/>
      <c r="Y28" s="54" t="s">
        <v>325</v>
      </c>
      <c r="Z28" s="56"/>
      <c r="AA28" s="55" t="s">
        <v>313</v>
      </c>
      <c r="AB28" s="20"/>
      <c r="AC28" s="20"/>
      <c r="AD28" s="22"/>
    </row>
    <row r="29" spans="1:30" s="1" customFormat="1" ht="41.4" x14ac:dyDescent="0.3">
      <c r="A29" s="13">
        <v>16</v>
      </c>
      <c r="B29" s="13" t="s">
        <v>21</v>
      </c>
      <c r="C29" s="22" t="s">
        <v>118</v>
      </c>
      <c r="D29" s="34" t="s">
        <v>119</v>
      </c>
      <c r="E29" s="13"/>
      <c r="F29" s="13" t="s">
        <v>97</v>
      </c>
      <c r="G29" s="13" t="s">
        <v>98</v>
      </c>
      <c r="H29" s="14">
        <v>1</v>
      </c>
      <c r="I29" s="15"/>
      <c r="J29" s="26">
        <f t="shared" si="1"/>
        <v>-1</v>
      </c>
      <c r="K29" s="16"/>
      <c r="L29" s="27" t="s">
        <v>326</v>
      </c>
      <c r="M29" s="27" t="s">
        <v>324</v>
      </c>
      <c r="N29" s="48" t="str">
        <f t="shared" si="2"/>
        <v/>
      </c>
      <c r="O29" s="33"/>
      <c r="P29" s="28"/>
      <c r="Q29" s="28">
        <f t="shared" si="0"/>
        <v>0</v>
      </c>
      <c r="R29" s="29"/>
      <c r="S29" s="27" t="s">
        <v>314</v>
      </c>
      <c r="T29" s="27" t="s">
        <v>306</v>
      </c>
      <c r="U29" s="27" t="s">
        <v>320</v>
      </c>
      <c r="V29" s="29"/>
      <c r="W29" s="29" t="s">
        <v>308</v>
      </c>
      <c r="X29" s="29"/>
      <c r="Y29" s="54" t="s">
        <v>325</v>
      </c>
      <c r="Z29" s="56"/>
      <c r="AA29" s="55" t="s">
        <v>313</v>
      </c>
      <c r="AB29" s="20"/>
      <c r="AC29" s="20"/>
      <c r="AD29" s="22"/>
    </row>
    <row r="30" spans="1:30" s="1" customFormat="1" ht="41.4" x14ac:dyDescent="0.3">
      <c r="A30" s="13">
        <v>17</v>
      </c>
      <c r="B30" s="13" t="s">
        <v>23</v>
      </c>
      <c r="C30" s="22" t="s">
        <v>120</v>
      </c>
      <c r="D30" s="13"/>
      <c r="E30" s="13"/>
      <c r="F30" s="13"/>
      <c r="G30" s="13" t="s">
        <v>98</v>
      </c>
      <c r="H30" s="14">
        <v>2</v>
      </c>
      <c r="I30" s="15"/>
      <c r="J30" s="26">
        <f t="shared" si="1"/>
        <v>-2</v>
      </c>
      <c r="K30" s="16"/>
      <c r="L30" s="27" t="s">
        <v>326</v>
      </c>
      <c r="M30" s="27" t="s">
        <v>324</v>
      </c>
      <c r="N30" s="48" t="str">
        <f t="shared" si="2"/>
        <v/>
      </c>
      <c r="O30" s="33"/>
      <c r="P30" s="28"/>
      <c r="Q30" s="28">
        <f t="shared" si="0"/>
        <v>0</v>
      </c>
      <c r="R30" s="29"/>
      <c r="S30" s="27" t="s">
        <v>314</v>
      </c>
      <c r="T30" s="27" t="s">
        <v>306</v>
      </c>
      <c r="U30" s="27" t="s">
        <v>320</v>
      </c>
      <c r="V30" s="29"/>
      <c r="W30" s="29" t="s">
        <v>308</v>
      </c>
      <c r="X30" s="29"/>
      <c r="Y30" s="54" t="s">
        <v>325</v>
      </c>
      <c r="Z30" s="56"/>
      <c r="AA30" s="55" t="s">
        <v>313</v>
      </c>
      <c r="AB30" s="20"/>
      <c r="AC30" s="20"/>
      <c r="AD30" s="22"/>
    </row>
    <row r="31" spans="1:30" s="1" customFormat="1" ht="41.4" x14ac:dyDescent="0.3">
      <c r="A31" s="13"/>
      <c r="B31" s="13"/>
      <c r="C31" s="22" t="s">
        <v>121</v>
      </c>
      <c r="D31" s="13"/>
      <c r="E31" s="13"/>
      <c r="F31" s="13"/>
      <c r="G31" s="13"/>
      <c r="H31" s="14"/>
      <c r="I31" s="15"/>
      <c r="J31" s="26">
        <f t="shared" si="1"/>
        <v>0</v>
      </c>
      <c r="K31" s="16"/>
      <c r="L31" s="27" t="s">
        <v>326</v>
      </c>
      <c r="M31" s="27" t="s">
        <v>324</v>
      </c>
      <c r="N31" s="48" t="str">
        <f t="shared" si="2"/>
        <v/>
      </c>
      <c r="O31" s="33"/>
      <c r="P31" s="28"/>
      <c r="Q31" s="28">
        <f t="shared" si="0"/>
        <v>0</v>
      </c>
      <c r="R31" s="29"/>
      <c r="S31" s="27" t="s">
        <v>314</v>
      </c>
      <c r="T31" s="27" t="s">
        <v>306</v>
      </c>
      <c r="U31" s="27" t="s">
        <v>320</v>
      </c>
      <c r="V31" s="29"/>
      <c r="W31" s="29" t="s">
        <v>308</v>
      </c>
      <c r="X31" s="29"/>
      <c r="Y31" s="54" t="s">
        <v>325</v>
      </c>
      <c r="Z31" s="56"/>
      <c r="AA31" s="55" t="s">
        <v>313</v>
      </c>
      <c r="AB31" s="20"/>
      <c r="AC31" s="20"/>
      <c r="AD31" s="22"/>
    </row>
    <row r="32" spans="1:30" s="1" customFormat="1" ht="41.4" x14ac:dyDescent="0.3">
      <c r="A32" s="13">
        <v>18</v>
      </c>
      <c r="B32" s="13" t="s">
        <v>24</v>
      </c>
      <c r="C32" s="22" t="s">
        <v>122</v>
      </c>
      <c r="D32" s="13" t="s">
        <v>123</v>
      </c>
      <c r="E32" s="13"/>
      <c r="F32" s="13" t="s">
        <v>26</v>
      </c>
      <c r="G32" s="13" t="s">
        <v>98</v>
      </c>
      <c r="H32" s="14">
        <v>13</v>
      </c>
      <c r="I32" s="15"/>
      <c r="J32" s="26">
        <f t="shared" si="1"/>
        <v>-13</v>
      </c>
      <c r="K32" s="16"/>
      <c r="L32" s="27" t="s">
        <v>326</v>
      </c>
      <c r="M32" s="27" t="s">
        <v>324</v>
      </c>
      <c r="N32" s="48" t="str">
        <f t="shared" si="2"/>
        <v/>
      </c>
      <c r="O32" s="33"/>
      <c r="P32" s="28"/>
      <c r="Q32" s="28">
        <f t="shared" si="0"/>
        <v>0</v>
      </c>
      <c r="R32" s="29"/>
      <c r="S32" s="27" t="s">
        <v>314</v>
      </c>
      <c r="T32" s="27" t="s">
        <v>306</v>
      </c>
      <c r="U32" s="27" t="s">
        <v>320</v>
      </c>
      <c r="V32" s="29"/>
      <c r="W32" s="29" t="s">
        <v>308</v>
      </c>
      <c r="X32" s="29"/>
      <c r="Y32" s="54" t="s">
        <v>325</v>
      </c>
      <c r="Z32" s="56"/>
      <c r="AA32" s="55" t="s">
        <v>313</v>
      </c>
      <c r="AB32" s="20"/>
      <c r="AC32" s="20"/>
      <c r="AD32" s="22"/>
    </row>
    <row r="33" spans="1:30" s="1" customFormat="1" ht="41.4" x14ac:dyDescent="0.3">
      <c r="A33" s="13">
        <v>19</v>
      </c>
      <c r="B33" s="13" t="s">
        <v>25</v>
      </c>
      <c r="C33" s="22" t="s">
        <v>124</v>
      </c>
      <c r="D33" s="13" t="s">
        <v>123</v>
      </c>
      <c r="E33" s="13"/>
      <c r="F33" s="13" t="s">
        <v>26</v>
      </c>
      <c r="G33" s="13" t="s">
        <v>98</v>
      </c>
      <c r="H33" s="14">
        <v>6</v>
      </c>
      <c r="I33" s="15"/>
      <c r="J33" s="26">
        <f t="shared" si="1"/>
        <v>-6</v>
      </c>
      <c r="K33" s="16"/>
      <c r="L33" s="27" t="s">
        <v>326</v>
      </c>
      <c r="M33" s="27" t="s">
        <v>324</v>
      </c>
      <c r="N33" s="48" t="str">
        <f t="shared" si="2"/>
        <v/>
      </c>
      <c r="O33" s="33"/>
      <c r="P33" s="28"/>
      <c r="Q33" s="28">
        <f t="shared" si="0"/>
        <v>0</v>
      </c>
      <c r="R33" s="29"/>
      <c r="S33" s="27" t="s">
        <v>314</v>
      </c>
      <c r="T33" s="27" t="s">
        <v>306</v>
      </c>
      <c r="U33" s="27" t="s">
        <v>320</v>
      </c>
      <c r="V33" s="29"/>
      <c r="W33" s="29" t="s">
        <v>308</v>
      </c>
      <c r="X33" s="29"/>
      <c r="Y33" s="54" t="s">
        <v>325</v>
      </c>
      <c r="Z33" s="56"/>
      <c r="AA33" s="55" t="s">
        <v>313</v>
      </c>
      <c r="AB33" s="20"/>
      <c r="AC33" s="20"/>
      <c r="AD33" s="22"/>
    </row>
    <row r="34" spans="1:30" s="1" customFormat="1" ht="41.4" x14ac:dyDescent="0.3">
      <c r="A34" s="13">
        <v>20</v>
      </c>
      <c r="B34" s="13" t="s">
        <v>27</v>
      </c>
      <c r="C34" s="22" t="s">
        <v>125</v>
      </c>
      <c r="D34" s="13" t="s">
        <v>123</v>
      </c>
      <c r="E34" s="13"/>
      <c r="F34" s="13" t="s">
        <v>26</v>
      </c>
      <c r="G34" s="13" t="s">
        <v>98</v>
      </c>
      <c r="H34" s="14">
        <v>31</v>
      </c>
      <c r="I34" s="15"/>
      <c r="J34" s="26">
        <f t="shared" si="1"/>
        <v>-31</v>
      </c>
      <c r="K34" s="16"/>
      <c r="L34" s="27" t="s">
        <v>326</v>
      </c>
      <c r="M34" s="27" t="s">
        <v>324</v>
      </c>
      <c r="N34" s="48" t="str">
        <f t="shared" si="2"/>
        <v/>
      </c>
      <c r="O34" s="33"/>
      <c r="P34" s="28"/>
      <c r="Q34" s="28">
        <f t="shared" si="0"/>
        <v>0</v>
      </c>
      <c r="R34" s="29"/>
      <c r="S34" s="27" t="s">
        <v>314</v>
      </c>
      <c r="T34" s="27" t="s">
        <v>306</v>
      </c>
      <c r="U34" s="27" t="s">
        <v>320</v>
      </c>
      <c r="V34" s="29"/>
      <c r="W34" s="29" t="s">
        <v>308</v>
      </c>
      <c r="X34" s="29"/>
      <c r="Y34" s="54" t="s">
        <v>325</v>
      </c>
      <c r="Z34" s="56"/>
      <c r="AA34" s="55" t="s">
        <v>313</v>
      </c>
      <c r="AB34" s="20"/>
      <c r="AC34" s="20"/>
      <c r="AD34" s="22"/>
    </row>
    <row r="35" spans="1:30" s="1" customFormat="1" ht="41.4" x14ac:dyDescent="0.3">
      <c r="A35" s="13"/>
      <c r="B35" s="13"/>
      <c r="C35" s="22" t="s">
        <v>126</v>
      </c>
      <c r="D35" s="13"/>
      <c r="E35" s="13"/>
      <c r="F35" s="13"/>
      <c r="G35" s="13"/>
      <c r="H35" s="14"/>
      <c r="I35" s="15"/>
      <c r="J35" s="26">
        <f t="shared" si="1"/>
        <v>0</v>
      </c>
      <c r="K35" s="16"/>
      <c r="L35" s="27" t="s">
        <v>326</v>
      </c>
      <c r="M35" s="27" t="s">
        <v>324</v>
      </c>
      <c r="N35" s="48" t="str">
        <f t="shared" si="2"/>
        <v/>
      </c>
      <c r="O35" s="33"/>
      <c r="P35" s="28"/>
      <c r="Q35" s="28">
        <f t="shared" si="0"/>
        <v>0</v>
      </c>
      <c r="R35" s="29"/>
      <c r="S35" s="27" t="s">
        <v>314</v>
      </c>
      <c r="T35" s="27" t="s">
        <v>306</v>
      </c>
      <c r="U35" s="27" t="s">
        <v>320</v>
      </c>
      <c r="V35" s="29"/>
      <c r="W35" s="29" t="s">
        <v>308</v>
      </c>
      <c r="X35" s="29"/>
      <c r="Y35" s="54" t="s">
        <v>325</v>
      </c>
      <c r="Z35" s="56"/>
      <c r="AA35" s="55" t="s">
        <v>313</v>
      </c>
      <c r="AB35" s="20"/>
      <c r="AC35" s="20"/>
      <c r="AD35" s="22"/>
    </row>
    <row r="36" spans="1:30" s="1" customFormat="1" ht="41.4" x14ac:dyDescent="0.3">
      <c r="A36" s="13">
        <v>21</v>
      </c>
      <c r="B36" s="13" t="s">
        <v>16</v>
      </c>
      <c r="C36" s="22" t="s">
        <v>127</v>
      </c>
      <c r="D36" s="13" t="s">
        <v>128</v>
      </c>
      <c r="E36" s="13"/>
      <c r="F36" s="13" t="s">
        <v>97</v>
      </c>
      <c r="G36" s="13" t="s">
        <v>98</v>
      </c>
      <c r="H36" s="14">
        <v>2</v>
      </c>
      <c r="I36" s="15"/>
      <c r="J36" s="26">
        <f t="shared" si="1"/>
        <v>-2</v>
      </c>
      <c r="K36" s="16"/>
      <c r="L36" s="27" t="s">
        <v>326</v>
      </c>
      <c r="M36" s="27" t="s">
        <v>324</v>
      </c>
      <c r="N36" s="48" t="str">
        <f t="shared" si="2"/>
        <v/>
      </c>
      <c r="O36" s="33"/>
      <c r="P36" s="28"/>
      <c r="Q36" s="28">
        <f t="shared" si="0"/>
        <v>0</v>
      </c>
      <c r="R36" s="29"/>
      <c r="S36" s="27" t="s">
        <v>314</v>
      </c>
      <c r="T36" s="27" t="s">
        <v>306</v>
      </c>
      <c r="U36" s="27" t="s">
        <v>320</v>
      </c>
      <c r="V36" s="29"/>
      <c r="W36" s="29" t="s">
        <v>308</v>
      </c>
      <c r="X36" s="29"/>
      <c r="Y36" s="54" t="s">
        <v>325</v>
      </c>
      <c r="Z36" s="56"/>
      <c r="AA36" s="55" t="s">
        <v>313</v>
      </c>
      <c r="AB36" s="20"/>
      <c r="AC36" s="20"/>
      <c r="AD36" s="22"/>
    </row>
    <row r="37" spans="1:30" s="1" customFormat="1" ht="41.4" x14ac:dyDescent="0.3">
      <c r="A37" s="13">
        <v>22</v>
      </c>
      <c r="B37" s="13" t="s">
        <v>17</v>
      </c>
      <c r="C37" s="22" t="s">
        <v>129</v>
      </c>
      <c r="D37" s="13" t="s">
        <v>128</v>
      </c>
      <c r="E37" s="13"/>
      <c r="F37" s="13" t="s">
        <v>97</v>
      </c>
      <c r="G37" s="13" t="s">
        <v>98</v>
      </c>
      <c r="H37" s="14">
        <v>2</v>
      </c>
      <c r="I37" s="15"/>
      <c r="J37" s="26">
        <f t="shared" si="1"/>
        <v>-2</v>
      </c>
      <c r="K37" s="16"/>
      <c r="L37" s="27" t="s">
        <v>326</v>
      </c>
      <c r="M37" s="27" t="s">
        <v>324</v>
      </c>
      <c r="N37" s="48" t="str">
        <f t="shared" si="2"/>
        <v/>
      </c>
      <c r="O37" s="33"/>
      <c r="P37" s="28"/>
      <c r="Q37" s="28">
        <f t="shared" si="0"/>
        <v>0</v>
      </c>
      <c r="R37" s="29"/>
      <c r="S37" s="27" t="s">
        <v>314</v>
      </c>
      <c r="T37" s="27" t="s">
        <v>306</v>
      </c>
      <c r="U37" s="27" t="s">
        <v>320</v>
      </c>
      <c r="V37" s="29"/>
      <c r="W37" s="29" t="s">
        <v>308</v>
      </c>
      <c r="X37" s="29"/>
      <c r="Y37" s="54" t="s">
        <v>325</v>
      </c>
      <c r="Z37" s="56"/>
      <c r="AA37" s="55" t="s">
        <v>313</v>
      </c>
      <c r="AB37" s="20"/>
      <c r="AC37" s="20"/>
      <c r="AD37" s="22"/>
    </row>
    <row r="38" spans="1:30" s="1" customFormat="1" ht="41.4" x14ac:dyDescent="0.3">
      <c r="A38" s="13">
        <v>23</v>
      </c>
      <c r="B38" s="13" t="s">
        <v>18</v>
      </c>
      <c r="C38" s="22" t="s">
        <v>130</v>
      </c>
      <c r="D38" s="13" t="s">
        <v>131</v>
      </c>
      <c r="E38" s="13"/>
      <c r="F38" s="13" t="s">
        <v>132</v>
      </c>
      <c r="G38" s="13" t="s">
        <v>98</v>
      </c>
      <c r="H38" s="14">
        <v>2</v>
      </c>
      <c r="I38" s="15"/>
      <c r="J38" s="26">
        <f t="shared" si="1"/>
        <v>-2</v>
      </c>
      <c r="K38" s="16"/>
      <c r="L38" s="27" t="s">
        <v>326</v>
      </c>
      <c r="M38" s="27" t="s">
        <v>324</v>
      </c>
      <c r="N38" s="48" t="str">
        <f t="shared" si="2"/>
        <v/>
      </c>
      <c r="O38" s="33"/>
      <c r="P38" s="28"/>
      <c r="Q38" s="28">
        <f t="shared" si="0"/>
        <v>0</v>
      </c>
      <c r="R38" s="29"/>
      <c r="S38" s="27" t="s">
        <v>314</v>
      </c>
      <c r="T38" s="27" t="s">
        <v>306</v>
      </c>
      <c r="U38" s="27" t="s">
        <v>320</v>
      </c>
      <c r="V38" s="29"/>
      <c r="W38" s="29" t="s">
        <v>308</v>
      </c>
      <c r="X38" s="29"/>
      <c r="Y38" s="54" t="s">
        <v>325</v>
      </c>
      <c r="Z38" s="56"/>
      <c r="AA38" s="55" t="s">
        <v>313</v>
      </c>
      <c r="AB38" s="20"/>
      <c r="AC38" s="20"/>
      <c r="AD38" s="22"/>
    </row>
    <row r="39" spans="1:30" s="1" customFormat="1" ht="41.4" x14ac:dyDescent="0.3">
      <c r="A39" s="13">
        <v>24</v>
      </c>
      <c r="B39" s="13" t="s">
        <v>28</v>
      </c>
      <c r="C39" s="22" t="s">
        <v>133</v>
      </c>
      <c r="D39" s="13" t="s">
        <v>134</v>
      </c>
      <c r="E39" s="13"/>
      <c r="F39" s="13" t="s">
        <v>29</v>
      </c>
      <c r="G39" s="13" t="s">
        <v>98</v>
      </c>
      <c r="H39" s="14">
        <v>5</v>
      </c>
      <c r="I39" s="15"/>
      <c r="J39" s="26">
        <f t="shared" si="1"/>
        <v>-5</v>
      </c>
      <c r="K39" s="16"/>
      <c r="L39" s="27" t="s">
        <v>326</v>
      </c>
      <c r="M39" s="27" t="s">
        <v>324</v>
      </c>
      <c r="N39" s="48" t="str">
        <f t="shared" si="2"/>
        <v/>
      </c>
      <c r="O39" s="33"/>
      <c r="P39" s="28"/>
      <c r="Q39" s="28">
        <f t="shared" si="0"/>
        <v>0</v>
      </c>
      <c r="R39" s="29"/>
      <c r="S39" s="27" t="s">
        <v>314</v>
      </c>
      <c r="T39" s="27" t="s">
        <v>306</v>
      </c>
      <c r="U39" s="27" t="s">
        <v>320</v>
      </c>
      <c r="V39" s="29"/>
      <c r="W39" s="29" t="s">
        <v>308</v>
      </c>
      <c r="X39" s="29"/>
      <c r="Y39" s="54" t="s">
        <v>325</v>
      </c>
      <c r="Z39" s="56"/>
      <c r="AA39" s="55" t="s">
        <v>313</v>
      </c>
      <c r="AB39" s="20"/>
      <c r="AC39" s="20"/>
      <c r="AD39" s="22"/>
    </row>
    <row r="40" spans="1:30" s="1" customFormat="1" ht="41.4" x14ac:dyDescent="0.3">
      <c r="A40" s="13"/>
      <c r="B40" s="13"/>
      <c r="C40" s="22" t="s">
        <v>30</v>
      </c>
      <c r="D40" s="13"/>
      <c r="E40" s="13"/>
      <c r="F40" s="13"/>
      <c r="G40" s="13"/>
      <c r="H40" s="14"/>
      <c r="I40" s="15"/>
      <c r="J40" s="26">
        <f t="shared" si="1"/>
        <v>0</v>
      </c>
      <c r="K40" s="16"/>
      <c r="L40" s="27" t="s">
        <v>326</v>
      </c>
      <c r="M40" s="27" t="s">
        <v>324</v>
      </c>
      <c r="N40" s="48" t="str">
        <f t="shared" si="2"/>
        <v/>
      </c>
      <c r="O40" s="33"/>
      <c r="P40" s="28"/>
      <c r="Q40" s="28">
        <f t="shared" si="0"/>
        <v>0</v>
      </c>
      <c r="R40" s="29"/>
      <c r="S40" s="27" t="s">
        <v>314</v>
      </c>
      <c r="T40" s="27" t="s">
        <v>306</v>
      </c>
      <c r="U40" s="27" t="s">
        <v>320</v>
      </c>
      <c r="V40" s="29"/>
      <c r="W40" s="29" t="s">
        <v>308</v>
      </c>
      <c r="X40" s="29"/>
      <c r="Y40" s="54" t="s">
        <v>325</v>
      </c>
      <c r="Z40" s="56"/>
      <c r="AA40" s="55" t="s">
        <v>313</v>
      </c>
      <c r="AB40" s="20"/>
      <c r="AC40" s="20"/>
      <c r="AD40" s="22"/>
    </row>
    <row r="41" spans="1:30" s="1" customFormat="1" ht="41.4" x14ac:dyDescent="0.3">
      <c r="A41" s="13"/>
      <c r="B41" s="13" t="s">
        <v>135</v>
      </c>
      <c r="C41" s="22" t="s">
        <v>136</v>
      </c>
      <c r="D41" s="13" t="s">
        <v>31</v>
      </c>
      <c r="E41" s="13" t="s">
        <v>135</v>
      </c>
      <c r="F41" s="13" t="s">
        <v>135</v>
      </c>
      <c r="G41" s="13" t="s">
        <v>135</v>
      </c>
      <c r="H41" s="14" t="s">
        <v>135</v>
      </c>
      <c r="I41" s="15"/>
      <c r="J41" s="26" t="e">
        <f t="shared" si="1"/>
        <v>#VALUE!</v>
      </c>
      <c r="K41" s="16"/>
      <c r="L41" s="27" t="s">
        <v>326</v>
      </c>
      <c r="M41" s="27" t="s">
        <v>324</v>
      </c>
      <c r="N41" s="48" t="str">
        <f t="shared" si="2"/>
        <v/>
      </c>
      <c r="O41" s="33"/>
      <c r="P41" s="28"/>
      <c r="Q41" s="28">
        <f t="shared" si="0"/>
        <v>0</v>
      </c>
      <c r="R41" s="29"/>
      <c r="S41" s="27" t="s">
        <v>314</v>
      </c>
      <c r="T41" s="27" t="s">
        <v>306</v>
      </c>
      <c r="U41" s="27" t="s">
        <v>320</v>
      </c>
      <c r="V41" s="29"/>
      <c r="W41" s="29" t="s">
        <v>308</v>
      </c>
      <c r="X41" s="29"/>
      <c r="Y41" s="54" t="s">
        <v>325</v>
      </c>
      <c r="Z41" s="56"/>
      <c r="AA41" s="55" t="s">
        <v>313</v>
      </c>
      <c r="AB41" s="20"/>
      <c r="AC41" s="20"/>
      <c r="AD41" s="22"/>
    </row>
    <row r="42" spans="1:30" s="1" customFormat="1" ht="41.4" x14ac:dyDescent="0.3">
      <c r="A42" s="13">
        <v>25</v>
      </c>
      <c r="B42" s="13">
        <v>1</v>
      </c>
      <c r="C42" s="22" t="s">
        <v>137</v>
      </c>
      <c r="D42" s="13" t="s">
        <v>135</v>
      </c>
      <c r="E42" s="13" t="s">
        <v>135</v>
      </c>
      <c r="F42" s="13" t="s">
        <v>135</v>
      </c>
      <c r="G42" s="13" t="s">
        <v>98</v>
      </c>
      <c r="H42" s="14">
        <v>4</v>
      </c>
      <c r="I42" s="15"/>
      <c r="J42" s="26">
        <f t="shared" si="1"/>
        <v>-4</v>
      </c>
      <c r="K42" s="16"/>
      <c r="L42" s="27" t="s">
        <v>326</v>
      </c>
      <c r="M42" s="27" t="s">
        <v>324</v>
      </c>
      <c r="N42" s="48" t="str">
        <f t="shared" si="2"/>
        <v/>
      </c>
      <c r="O42" s="33"/>
      <c r="P42" s="28"/>
      <c r="Q42" s="28">
        <f t="shared" si="0"/>
        <v>0</v>
      </c>
      <c r="R42" s="29"/>
      <c r="S42" s="27" t="s">
        <v>314</v>
      </c>
      <c r="T42" s="27" t="s">
        <v>306</v>
      </c>
      <c r="U42" s="27" t="s">
        <v>320</v>
      </c>
      <c r="V42" s="29"/>
      <c r="W42" s="29" t="s">
        <v>308</v>
      </c>
      <c r="X42" s="29"/>
      <c r="Y42" s="54" t="s">
        <v>325</v>
      </c>
      <c r="Z42" s="56"/>
      <c r="AA42" s="55" t="s">
        <v>313</v>
      </c>
      <c r="AB42" s="20"/>
      <c r="AC42" s="20"/>
      <c r="AD42" s="22">
        <v>16</v>
      </c>
    </row>
    <row r="43" spans="1:30" s="1" customFormat="1" ht="41.4" x14ac:dyDescent="0.3">
      <c r="A43" s="13">
        <v>26</v>
      </c>
      <c r="B43" s="13">
        <v>2</v>
      </c>
      <c r="C43" s="22" t="s">
        <v>138</v>
      </c>
      <c r="D43" s="13" t="s">
        <v>135</v>
      </c>
      <c r="E43" s="13" t="s">
        <v>135</v>
      </c>
      <c r="F43" s="13" t="s">
        <v>135</v>
      </c>
      <c r="G43" s="13" t="s">
        <v>98</v>
      </c>
      <c r="H43" s="14">
        <v>19</v>
      </c>
      <c r="I43" s="15"/>
      <c r="J43" s="26">
        <f t="shared" si="1"/>
        <v>-19</v>
      </c>
      <c r="K43" s="16"/>
      <c r="L43" s="27" t="s">
        <v>326</v>
      </c>
      <c r="M43" s="27" t="s">
        <v>324</v>
      </c>
      <c r="N43" s="48" t="str">
        <f t="shared" si="2"/>
        <v/>
      </c>
      <c r="O43" s="33"/>
      <c r="P43" s="28"/>
      <c r="Q43" s="28">
        <f t="shared" si="0"/>
        <v>0</v>
      </c>
      <c r="R43" s="29"/>
      <c r="S43" s="27" t="s">
        <v>314</v>
      </c>
      <c r="T43" s="27" t="s">
        <v>306</v>
      </c>
      <c r="U43" s="27" t="s">
        <v>320</v>
      </c>
      <c r="V43" s="29"/>
      <c r="W43" s="29" t="s">
        <v>308</v>
      </c>
      <c r="X43" s="29"/>
      <c r="Y43" s="54" t="s">
        <v>325</v>
      </c>
      <c r="Z43" s="56"/>
      <c r="AA43" s="55" t="s">
        <v>313</v>
      </c>
      <c r="AB43" s="20"/>
      <c r="AC43" s="20"/>
      <c r="AD43" s="22">
        <v>16</v>
      </c>
    </row>
    <row r="44" spans="1:30" s="1" customFormat="1" ht="41.4" x14ac:dyDescent="0.3">
      <c r="A44" s="13">
        <v>25</v>
      </c>
      <c r="B44" s="13">
        <v>3</v>
      </c>
      <c r="C44" s="22" t="s">
        <v>139</v>
      </c>
      <c r="D44" s="13" t="s">
        <v>135</v>
      </c>
      <c r="E44" s="13" t="s">
        <v>135</v>
      </c>
      <c r="F44" s="13" t="s">
        <v>135</v>
      </c>
      <c r="G44" s="13" t="s">
        <v>98</v>
      </c>
      <c r="H44" s="14">
        <v>4</v>
      </c>
      <c r="I44" s="15"/>
      <c r="J44" s="26">
        <f t="shared" si="1"/>
        <v>-4</v>
      </c>
      <c r="K44" s="16"/>
      <c r="L44" s="27" t="s">
        <v>326</v>
      </c>
      <c r="M44" s="27" t="s">
        <v>324</v>
      </c>
      <c r="N44" s="48" t="str">
        <f t="shared" si="2"/>
        <v/>
      </c>
      <c r="O44" s="33"/>
      <c r="P44" s="28"/>
      <c r="Q44" s="28">
        <f t="shared" si="0"/>
        <v>0</v>
      </c>
      <c r="R44" s="29"/>
      <c r="S44" s="27" t="s">
        <v>314</v>
      </c>
      <c r="T44" s="27" t="s">
        <v>306</v>
      </c>
      <c r="U44" s="27" t="s">
        <v>320</v>
      </c>
      <c r="V44" s="29"/>
      <c r="W44" s="29" t="s">
        <v>308</v>
      </c>
      <c r="X44" s="29"/>
      <c r="Y44" s="54" t="s">
        <v>325</v>
      </c>
      <c r="Z44" s="56"/>
      <c r="AA44" s="55" t="s">
        <v>313</v>
      </c>
      <c r="AB44" s="20"/>
      <c r="AC44" s="20"/>
      <c r="AD44" s="22">
        <v>16</v>
      </c>
    </row>
    <row r="45" spans="1:30" s="1" customFormat="1" ht="41.4" x14ac:dyDescent="0.3">
      <c r="A45" s="13">
        <v>25</v>
      </c>
      <c r="B45" s="13">
        <v>4</v>
      </c>
      <c r="C45" s="22" t="s">
        <v>140</v>
      </c>
      <c r="D45" s="13" t="s">
        <v>135</v>
      </c>
      <c r="E45" s="13" t="s">
        <v>135</v>
      </c>
      <c r="F45" s="13" t="s">
        <v>135</v>
      </c>
      <c r="G45" s="13" t="s">
        <v>98</v>
      </c>
      <c r="H45" s="14">
        <v>12</v>
      </c>
      <c r="I45" s="15"/>
      <c r="J45" s="26">
        <f t="shared" si="1"/>
        <v>-12</v>
      </c>
      <c r="K45" s="16"/>
      <c r="L45" s="27" t="s">
        <v>326</v>
      </c>
      <c r="M45" s="27" t="s">
        <v>324</v>
      </c>
      <c r="N45" s="48" t="str">
        <f t="shared" si="2"/>
        <v/>
      </c>
      <c r="O45" s="33"/>
      <c r="P45" s="28"/>
      <c r="Q45" s="28">
        <f t="shared" si="0"/>
        <v>0</v>
      </c>
      <c r="R45" s="29"/>
      <c r="S45" s="27" t="s">
        <v>314</v>
      </c>
      <c r="T45" s="27" t="s">
        <v>306</v>
      </c>
      <c r="U45" s="27" t="s">
        <v>320</v>
      </c>
      <c r="V45" s="29"/>
      <c r="W45" s="29" t="s">
        <v>308</v>
      </c>
      <c r="X45" s="29"/>
      <c r="Y45" s="54" t="s">
        <v>325</v>
      </c>
      <c r="Z45" s="56"/>
      <c r="AA45" s="55" t="s">
        <v>313</v>
      </c>
      <c r="AB45" s="20"/>
      <c r="AC45" s="20"/>
      <c r="AD45" s="22">
        <v>16</v>
      </c>
    </row>
    <row r="46" spans="1:30" s="1" customFormat="1" ht="41.4" x14ac:dyDescent="0.3">
      <c r="A46" s="13">
        <v>25</v>
      </c>
      <c r="B46" s="13">
        <v>5</v>
      </c>
      <c r="C46" s="22" t="s">
        <v>141</v>
      </c>
      <c r="D46" s="13" t="s">
        <v>135</v>
      </c>
      <c r="E46" s="13" t="s">
        <v>135</v>
      </c>
      <c r="F46" s="13" t="s">
        <v>135</v>
      </c>
      <c r="G46" s="13" t="s">
        <v>98</v>
      </c>
      <c r="H46" s="14">
        <v>2</v>
      </c>
      <c r="I46" s="15"/>
      <c r="J46" s="26">
        <f t="shared" si="1"/>
        <v>-2</v>
      </c>
      <c r="K46" s="16"/>
      <c r="L46" s="27" t="s">
        <v>326</v>
      </c>
      <c r="M46" s="27" t="s">
        <v>324</v>
      </c>
      <c r="N46" s="48" t="str">
        <f t="shared" si="2"/>
        <v/>
      </c>
      <c r="O46" s="33"/>
      <c r="P46" s="28"/>
      <c r="Q46" s="28">
        <f t="shared" si="0"/>
        <v>0</v>
      </c>
      <c r="R46" s="29"/>
      <c r="S46" s="27" t="s">
        <v>314</v>
      </c>
      <c r="T46" s="27" t="s">
        <v>306</v>
      </c>
      <c r="U46" s="27" t="s">
        <v>320</v>
      </c>
      <c r="V46" s="29"/>
      <c r="W46" s="29" t="s">
        <v>308</v>
      </c>
      <c r="X46" s="29"/>
      <c r="Y46" s="54" t="s">
        <v>325</v>
      </c>
      <c r="Z46" s="56"/>
      <c r="AA46" s="55" t="s">
        <v>313</v>
      </c>
      <c r="AB46" s="20"/>
      <c r="AC46" s="20"/>
      <c r="AD46" s="22">
        <v>16</v>
      </c>
    </row>
    <row r="47" spans="1:30" s="1" customFormat="1" ht="41.4" x14ac:dyDescent="0.3">
      <c r="A47" s="13">
        <v>25</v>
      </c>
      <c r="B47" s="13">
        <v>6</v>
      </c>
      <c r="C47" s="22" t="s">
        <v>142</v>
      </c>
      <c r="D47" s="13" t="s">
        <v>135</v>
      </c>
      <c r="E47" s="13" t="s">
        <v>135</v>
      </c>
      <c r="F47" s="13" t="s">
        <v>135</v>
      </c>
      <c r="G47" s="13" t="s">
        <v>98</v>
      </c>
      <c r="H47" s="14">
        <v>4</v>
      </c>
      <c r="I47" s="15"/>
      <c r="J47" s="26">
        <f t="shared" si="1"/>
        <v>-4</v>
      </c>
      <c r="K47" s="16"/>
      <c r="L47" s="27" t="s">
        <v>326</v>
      </c>
      <c r="M47" s="27" t="s">
        <v>324</v>
      </c>
      <c r="N47" s="48" t="str">
        <f t="shared" si="2"/>
        <v/>
      </c>
      <c r="O47" s="33"/>
      <c r="P47" s="28"/>
      <c r="Q47" s="28">
        <f t="shared" si="0"/>
        <v>0</v>
      </c>
      <c r="R47" s="29"/>
      <c r="S47" s="27" t="s">
        <v>314</v>
      </c>
      <c r="T47" s="27" t="s">
        <v>306</v>
      </c>
      <c r="U47" s="27" t="s">
        <v>320</v>
      </c>
      <c r="V47" s="29"/>
      <c r="W47" s="29" t="s">
        <v>308</v>
      </c>
      <c r="X47" s="29"/>
      <c r="Y47" s="54" t="s">
        <v>325</v>
      </c>
      <c r="Z47" s="56"/>
      <c r="AA47" s="55" t="s">
        <v>313</v>
      </c>
      <c r="AB47" s="20"/>
      <c r="AC47" s="20"/>
      <c r="AD47" s="22">
        <v>16</v>
      </c>
    </row>
    <row r="48" spans="1:30" s="1" customFormat="1" ht="41.4" x14ac:dyDescent="0.3">
      <c r="A48" s="13"/>
      <c r="B48" s="13"/>
      <c r="C48" s="22"/>
      <c r="D48" s="13"/>
      <c r="E48" s="13"/>
      <c r="F48" s="13"/>
      <c r="G48" s="13"/>
      <c r="H48" s="14"/>
      <c r="I48" s="15"/>
      <c r="J48" s="26">
        <f t="shared" si="1"/>
        <v>0</v>
      </c>
      <c r="K48" s="16"/>
      <c r="L48" s="27" t="s">
        <v>326</v>
      </c>
      <c r="M48" s="27" t="s">
        <v>324</v>
      </c>
      <c r="N48" s="48" t="str">
        <f t="shared" si="2"/>
        <v/>
      </c>
      <c r="O48" s="33"/>
      <c r="P48" s="28"/>
      <c r="Q48" s="28">
        <f t="shared" si="0"/>
        <v>0</v>
      </c>
      <c r="R48" s="29"/>
      <c r="S48" s="27" t="s">
        <v>314</v>
      </c>
      <c r="T48" s="27" t="s">
        <v>306</v>
      </c>
      <c r="U48" s="27" t="s">
        <v>320</v>
      </c>
      <c r="V48" s="29"/>
      <c r="W48" s="29" t="s">
        <v>308</v>
      </c>
      <c r="X48" s="29"/>
      <c r="Y48" s="54" t="s">
        <v>325</v>
      </c>
      <c r="Z48" s="56"/>
      <c r="AA48" s="55" t="s">
        <v>313</v>
      </c>
      <c r="AB48" s="20"/>
      <c r="AC48" s="20"/>
      <c r="AD48" s="22"/>
    </row>
    <row r="49" spans="1:30" s="1" customFormat="1" ht="41.4" x14ac:dyDescent="0.3">
      <c r="A49" s="13"/>
      <c r="B49" s="13"/>
      <c r="C49" s="22" t="s">
        <v>143</v>
      </c>
      <c r="D49" s="13"/>
      <c r="E49" s="13"/>
      <c r="F49" s="13"/>
      <c r="G49" s="13"/>
      <c r="H49" s="14"/>
      <c r="I49" s="15"/>
      <c r="J49" s="26">
        <f t="shared" si="1"/>
        <v>0</v>
      </c>
      <c r="K49" s="16"/>
      <c r="L49" s="27" t="s">
        <v>326</v>
      </c>
      <c r="M49" s="27" t="s">
        <v>324</v>
      </c>
      <c r="N49" s="48" t="str">
        <f t="shared" si="2"/>
        <v/>
      </c>
      <c r="O49" s="33"/>
      <c r="P49" s="28"/>
      <c r="Q49" s="28">
        <f t="shared" si="0"/>
        <v>0</v>
      </c>
      <c r="R49" s="29"/>
      <c r="S49" s="27" t="s">
        <v>314</v>
      </c>
      <c r="T49" s="27" t="s">
        <v>306</v>
      </c>
      <c r="U49" s="27" t="s">
        <v>320</v>
      </c>
      <c r="V49" s="29"/>
      <c r="W49" s="29" t="s">
        <v>308</v>
      </c>
      <c r="X49" s="29"/>
      <c r="Y49" s="54" t="s">
        <v>325</v>
      </c>
      <c r="Z49" s="56"/>
      <c r="AA49" s="55" t="s">
        <v>313</v>
      </c>
      <c r="AB49" s="20"/>
      <c r="AC49" s="20"/>
      <c r="AD49" s="22"/>
    </row>
    <row r="50" spans="1:30" s="1" customFormat="1" ht="41.4" x14ac:dyDescent="0.3">
      <c r="A50" s="13">
        <v>26</v>
      </c>
      <c r="B50" s="13">
        <v>7</v>
      </c>
      <c r="C50" s="22" t="s">
        <v>144</v>
      </c>
      <c r="D50" s="13" t="s">
        <v>135</v>
      </c>
      <c r="E50" s="13" t="s">
        <v>135</v>
      </c>
      <c r="F50" s="13" t="s">
        <v>135</v>
      </c>
      <c r="G50" s="13" t="s">
        <v>98</v>
      </c>
      <c r="H50" s="14">
        <v>13</v>
      </c>
      <c r="I50" s="15"/>
      <c r="J50" s="26">
        <f t="shared" si="1"/>
        <v>-13</v>
      </c>
      <c r="K50" s="16"/>
      <c r="L50" s="27" t="s">
        <v>326</v>
      </c>
      <c r="M50" s="27" t="s">
        <v>324</v>
      </c>
      <c r="N50" s="48" t="str">
        <f t="shared" si="2"/>
        <v/>
      </c>
      <c r="O50" s="33"/>
      <c r="P50" s="28"/>
      <c r="Q50" s="28">
        <f t="shared" si="0"/>
        <v>0</v>
      </c>
      <c r="R50" s="29"/>
      <c r="S50" s="27" t="s">
        <v>314</v>
      </c>
      <c r="T50" s="27" t="s">
        <v>306</v>
      </c>
      <c r="U50" s="27" t="s">
        <v>320</v>
      </c>
      <c r="V50" s="29"/>
      <c r="W50" s="29" t="s">
        <v>308</v>
      </c>
      <c r="X50" s="29"/>
      <c r="Y50" s="54" t="s">
        <v>325</v>
      </c>
      <c r="Z50" s="56"/>
      <c r="AA50" s="55" t="s">
        <v>313</v>
      </c>
      <c r="AB50" s="20"/>
      <c r="AC50" s="20"/>
      <c r="AD50" s="22">
        <v>16</v>
      </c>
    </row>
    <row r="51" spans="1:30" s="1" customFormat="1" ht="41.4" x14ac:dyDescent="0.3">
      <c r="A51" s="13">
        <f>A50+1</f>
        <v>27</v>
      </c>
      <c r="B51" s="13">
        <v>8</v>
      </c>
      <c r="C51" s="22" t="s">
        <v>145</v>
      </c>
      <c r="D51" s="13" t="s">
        <v>135</v>
      </c>
      <c r="E51" s="13" t="s">
        <v>135</v>
      </c>
      <c r="F51" s="13" t="s">
        <v>135</v>
      </c>
      <c r="G51" s="13" t="s">
        <v>98</v>
      </c>
      <c r="H51" s="14">
        <v>8</v>
      </c>
      <c r="I51" s="15"/>
      <c r="J51" s="26">
        <f t="shared" si="1"/>
        <v>-8</v>
      </c>
      <c r="K51" s="16"/>
      <c r="L51" s="27" t="s">
        <v>326</v>
      </c>
      <c r="M51" s="27" t="s">
        <v>324</v>
      </c>
      <c r="N51" s="48" t="str">
        <f t="shared" si="2"/>
        <v/>
      </c>
      <c r="O51" s="33"/>
      <c r="P51" s="28"/>
      <c r="Q51" s="28">
        <f t="shared" si="0"/>
        <v>0</v>
      </c>
      <c r="R51" s="29"/>
      <c r="S51" s="27" t="s">
        <v>314</v>
      </c>
      <c r="T51" s="27" t="s">
        <v>306</v>
      </c>
      <c r="U51" s="27" t="s">
        <v>320</v>
      </c>
      <c r="V51" s="29"/>
      <c r="W51" s="29" t="s">
        <v>308</v>
      </c>
      <c r="X51" s="29"/>
      <c r="Y51" s="54" t="s">
        <v>325</v>
      </c>
      <c r="Z51" s="56"/>
      <c r="AA51" s="55" t="s">
        <v>313</v>
      </c>
      <c r="AB51" s="20"/>
      <c r="AC51" s="20"/>
      <c r="AD51" s="22">
        <v>25</v>
      </c>
    </row>
    <row r="52" spans="1:30" s="1" customFormat="1" ht="41.4" x14ac:dyDescent="0.3">
      <c r="A52" s="13">
        <f t="shared" ref="A52:A56" si="3">A51+1</f>
        <v>28</v>
      </c>
      <c r="B52" s="13">
        <v>9</v>
      </c>
      <c r="C52" s="22" t="s">
        <v>146</v>
      </c>
      <c r="D52" s="13" t="s">
        <v>135</v>
      </c>
      <c r="E52" s="13" t="s">
        <v>135</v>
      </c>
      <c r="F52" s="13" t="s">
        <v>135</v>
      </c>
      <c r="G52" s="13" t="s">
        <v>98</v>
      </c>
      <c r="H52" s="14">
        <v>2</v>
      </c>
      <c r="I52" s="15"/>
      <c r="J52" s="26">
        <f t="shared" si="1"/>
        <v>-2</v>
      </c>
      <c r="K52" s="16"/>
      <c r="L52" s="27" t="s">
        <v>326</v>
      </c>
      <c r="M52" s="27" t="s">
        <v>324</v>
      </c>
      <c r="N52" s="48" t="str">
        <f t="shared" si="2"/>
        <v/>
      </c>
      <c r="O52" s="33"/>
      <c r="P52" s="28"/>
      <c r="Q52" s="28">
        <f t="shared" si="0"/>
        <v>0</v>
      </c>
      <c r="R52" s="29"/>
      <c r="S52" s="27" t="s">
        <v>314</v>
      </c>
      <c r="T52" s="27" t="s">
        <v>306</v>
      </c>
      <c r="U52" s="27" t="s">
        <v>320</v>
      </c>
      <c r="V52" s="29"/>
      <c r="W52" s="29" t="s">
        <v>308</v>
      </c>
      <c r="X52" s="29"/>
      <c r="Y52" s="54" t="s">
        <v>325</v>
      </c>
      <c r="Z52" s="56"/>
      <c r="AA52" s="55" t="s">
        <v>313</v>
      </c>
      <c r="AB52" s="20"/>
      <c r="AC52" s="20"/>
      <c r="AD52" s="22">
        <v>16</v>
      </c>
    </row>
    <row r="53" spans="1:30" s="3" customFormat="1" ht="41.4" x14ac:dyDescent="0.3">
      <c r="A53" s="13">
        <f t="shared" si="3"/>
        <v>29</v>
      </c>
      <c r="B53" s="21">
        <v>10</v>
      </c>
      <c r="C53" s="22" t="s">
        <v>147</v>
      </c>
      <c r="D53" s="21" t="s">
        <v>135</v>
      </c>
      <c r="E53" s="21" t="s">
        <v>135</v>
      </c>
      <c r="F53" s="21" t="s">
        <v>135</v>
      </c>
      <c r="G53" s="21" t="s">
        <v>98</v>
      </c>
      <c r="H53" s="30">
        <v>4</v>
      </c>
      <c r="I53" s="31"/>
      <c r="J53" s="26">
        <f t="shared" si="1"/>
        <v>-4</v>
      </c>
      <c r="K53" s="32"/>
      <c r="L53" s="27" t="s">
        <v>326</v>
      </c>
      <c r="M53" s="27" t="s">
        <v>324</v>
      </c>
      <c r="N53" s="48" t="str">
        <f t="shared" si="2"/>
        <v/>
      </c>
      <c r="O53" s="33"/>
      <c r="P53" s="28"/>
      <c r="Q53" s="28">
        <f t="shared" si="0"/>
        <v>0</v>
      </c>
      <c r="R53" s="29"/>
      <c r="S53" s="27" t="s">
        <v>314</v>
      </c>
      <c r="T53" s="27" t="s">
        <v>306</v>
      </c>
      <c r="U53" s="27" t="s">
        <v>320</v>
      </c>
      <c r="V53" s="29"/>
      <c r="W53" s="29" t="s">
        <v>308</v>
      </c>
      <c r="X53" s="29"/>
      <c r="Y53" s="54" t="s">
        <v>325</v>
      </c>
      <c r="Z53" s="56"/>
      <c r="AA53" s="55" t="s">
        <v>313</v>
      </c>
      <c r="AB53" s="20"/>
      <c r="AC53" s="20"/>
      <c r="AD53" s="23" t="s">
        <v>337</v>
      </c>
    </row>
    <row r="54" spans="1:30" s="1" customFormat="1" ht="41.4" x14ac:dyDescent="0.3">
      <c r="A54" s="13">
        <f t="shared" si="3"/>
        <v>30</v>
      </c>
      <c r="B54" s="29">
        <v>11</v>
      </c>
      <c r="C54" s="22" t="s">
        <v>148</v>
      </c>
      <c r="D54" s="13" t="s">
        <v>135</v>
      </c>
      <c r="E54" s="13" t="s">
        <v>135</v>
      </c>
      <c r="F54" s="13" t="s">
        <v>135</v>
      </c>
      <c r="G54" s="13" t="s">
        <v>98</v>
      </c>
      <c r="H54" s="14">
        <v>4</v>
      </c>
      <c r="I54" s="15"/>
      <c r="J54" s="26">
        <f t="shared" si="1"/>
        <v>-4</v>
      </c>
      <c r="K54" s="16"/>
      <c r="L54" s="27" t="s">
        <v>326</v>
      </c>
      <c r="M54" s="27" t="s">
        <v>324</v>
      </c>
      <c r="N54" s="48" t="str">
        <f t="shared" si="2"/>
        <v/>
      </c>
      <c r="O54" s="33"/>
      <c r="P54" s="28"/>
      <c r="Q54" s="28">
        <f t="shared" si="0"/>
        <v>0</v>
      </c>
      <c r="R54" s="29"/>
      <c r="S54" s="27" t="s">
        <v>314</v>
      </c>
      <c r="T54" s="27" t="s">
        <v>306</v>
      </c>
      <c r="U54" s="27" t="s">
        <v>320</v>
      </c>
      <c r="V54" s="29"/>
      <c r="W54" s="29" t="s">
        <v>308</v>
      </c>
      <c r="X54" s="29"/>
      <c r="Y54" s="54" t="s">
        <v>325</v>
      </c>
      <c r="Z54" s="56"/>
      <c r="AA54" s="55" t="s">
        <v>313</v>
      </c>
      <c r="AB54" s="20"/>
      <c r="AC54" s="20"/>
      <c r="AD54" s="22">
        <v>16</v>
      </c>
    </row>
    <row r="55" spans="1:30" s="1" customFormat="1" ht="41.4" x14ac:dyDescent="0.3">
      <c r="A55" s="13">
        <f t="shared" si="3"/>
        <v>31</v>
      </c>
      <c r="B55" s="13">
        <v>12</v>
      </c>
      <c r="C55" s="22" t="s">
        <v>149</v>
      </c>
      <c r="D55" s="13" t="s">
        <v>135</v>
      </c>
      <c r="E55" s="13" t="s">
        <v>135</v>
      </c>
      <c r="F55" s="13" t="s">
        <v>135</v>
      </c>
      <c r="G55" s="13" t="s">
        <v>98</v>
      </c>
      <c r="H55" s="14">
        <v>4</v>
      </c>
      <c r="I55" s="15"/>
      <c r="J55" s="26">
        <f t="shared" si="1"/>
        <v>-4</v>
      </c>
      <c r="K55" s="16"/>
      <c r="L55" s="27" t="s">
        <v>326</v>
      </c>
      <c r="M55" s="27" t="s">
        <v>324</v>
      </c>
      <c r="N55" s="48" t="str">
        <f t="shared" si="2"/>
        <v/>
      </c>
      <c r="O55" s="33"/>
      <c r="P55" s="28"/>
      <c r="Q55" s="28">
        <f t="shared" si="0"/>
        <v>0</v>
      </c>
      <c r="R55" s="29"/>
      <c r="S55" s="27" t="s">
        <v>314</v>
      </c>
      <c r="T55" s="27" t="s">
        <v>306</v>
      </c>
      <c r="U55" s="27" t="s">
        <v>320</v>
      </c>
      <c r="V55" s="29"/>
      <c r="W55" s="29" t="s">
        <v>308</v>
      </c>
      <c r="X55" s="29"/>
      <c r="Y55" s="54" t="s">
        <v>325</v>
      </c>
      <c r="Z55" s="56"/>
      <c r="AA55" s="55" t="s">
        <v>313</v>
      </c>
      <c r="AB55" s="20"/>
      <c r="AC55" s="20"/>
      <c r="AD55" s="22">
        <v>16</v>
      </c>
    </row>
    <row r="56" spans="1:30" s="1" customFormat="1" ht="41.4" x14ac:dyDescent="0.3">
      <c r="A56" s="13">
        <f t="shared" si="3"/>
        <v>32</v>
      </c>
      <c r="B56" s="13">
        <v>13</v>
      </c>
      <c r="C56" s="22" t="s">
        <v>150</v>
      </c>
      <c r="D56" s="13" t="s">
        <v>135</v>
      </c>
      <c r="E56" s="13" t="s">
        <v>135</v>
      </c>
      <c r="F56" s="13" t="s">
        <v>135</v>
      </c>
      <c r="G56" s="13" t="s">
        <v>98</v>
      </c>
      <c r="H56" s="14">
        <v>2</v>
      </c>
      <c r="I56" s="15"/>
      <c r="J56" s="26">
        <f t="shared" si="1"/>
        <v>-2</v>
      </c>
      <c r="K56" s="16"/>
      <c r="L56" s="27" t="s">
        <v>326</v>
      </c>
      <c r="M56" s="27" t="s">
        <v>324</v>
      </c>
      <c r="N56" s="48" t="str">
        <f t="shared" si="2"/>
        <v/>
      </c>
      <c r="O56" s="33"/>
      <c r="P56" s="28"/>
      <c r="Q56" s="28">
        <f t="shared" si="0"/>
        <v>0</v>
      </c>
      <c r="R56" s="29"/>
      <c r="S56" s="27" t="s">
        <v>314</v>
      </c>
      <c r="T56" s="27" t="s">
        <v>306</v>
      </c>
      <c r="U56" s="27" t="s">
        <v>320</v>
      </c>
      <c r="V56" s="29"/>
      <c r="W56" s="29" t="s">
        <v>308</v>
      </c>
      <c r="X56" s="29"/>
      <c r="Y56" s="54" t="s">
        <v>325</v>
      </c>
      <c r="Z56" s="56"/>
      <c r="AA56" s="55" t="s">
        <v>313</v>
      </c>
      <c r="AB56" s="20"/>
      <c r="AC56" s="20"/>
      <c r="AD56" s="22">
        <v>16</v>
      </c>
    </row>
    <row r="57" spans="1:30" s="1" customFormat="1" ht="41.4" x14ac:dyDescent="0.3">
      <c r="A57" s="13"/>
      <c r="B57" s="13" t="s">
        <v>135</v>
      </c>
      <c r="C57" s="22" t="s">
        <v>135</v>
      </c>
      <c r="D57" s="13" t="s">
        <v>135</v>
      </c>
      <c r="E57" s="13" t="s">
        <v>135</v>
      </c>
      <c r="F57" s="13" t="s">
        <v>135</v>
      </c>
      <c r="G57" s="13" t="s">
        <v>135</v>
      </c>
      <c r="H57" s="14" t="s">
        <v>135</v>
      </c>
      <c r="I57" s="15"/>
      <c r="J57" s="26" t="e">
        <f t="shared" si="1"/>
        <v>#VALUE!</v>
      </c>
      <c r="K57" s="16"/>
      <c r="L57" s="27" t="s">
        <v>326</v>
      </c>
      <c r="M57" s="27" t="s">
        <v>324</v>
      </c>
      <c r="N57" s="48" t="str">
        <f t="shared" si="2"/>
        <v/>
      </c>
      <c r="O57" s="33"/>
      <c r="P57" s="28"/>
      <c r="Q57" s="28">
        <f t="shared" si="0"/>
        <v>0</v>
      </c>
      <c r="R57" s="29"/>
      <c r="S57" s="27" t="s">
        <v>314</v>
      </c>
      <c r="T57" s="27" t="s">
        <v>306</v>
      </c>
      <c r="U57" s="27" t="s">
        <v>320</v>
      </c>
      <c r="V57" s="29"/>
      <c r="W57" s="29" t="s">
        <v>308</v>
      </c>
      <c r="X57" s="29"/>
      <c r="Y57" s="54" t="s">
        <v>325</v>
      </c>
      <c r="Z57" s="56"/>
      <c r="AA57" s="55" t="s">
        <v>313</v>
      </c>
      <c r="AB57" s="20"/>
      <c r="AC57" s="20"/>
      <c r="AD57" s="22"/>
    </row>
    <row r="58" spans="1:30" s="3" customFormat="1" ht="41.4" x14ac:dyDescent="0.3">
      <c r="A58" s="13"/>
      <c r="B58" s="21"/>
      <c r="C58" s="22" t="s">
        <v>151</v>
      </c>
      <c r="D58" s="21"/>
      <c r="E58" s="21"/>
      <c r="F58" s="21"/>
      <c r="G58" s="21"/>
      <c r="H58" s="30"/>
      <c r="I58" s="31"/>
      <c r="J58" s="26">
        <f t="shared" si="1"/>
        <v>0</v>
      </c>
      <c r="K58" s="32"/>
      <c r="L58" s="27" t="s">
        <v>326</v>
      </c>
      <c r="M58" s="27" t="s">
        <v>324</v>
      </c>
      <c r="N58" s="48" t="str">
        <f t="shared" si="2"/>
        <v/>
      </c>
      <c r="O58" s="33"/>
      <c r="P58" s="28"/>
      <c r="Q58" s="28">
        <f t="shared" si="0"/>
        <v>0</v>
      </c>
      <c r="R58" s="29"/>
      <c r="S58" s="27" t="s">
        <v>314</v>
      </c>
      <c r="T58" s="27" t="s">
        <v>306</v>
      </c>
      <c r="U58" s="27" t="s">
        <v>320</v>
      </c>
      <c r="V58" s="29"/>
      <c r="W58" s="29" t="s">
        <v>308</v>
      </c>
      <c r="X58" s="29"/>
      <c r="Y58" s="54" t="s">
        <v>325</v>
      </c>
      <c r="Z58" s="56"/>
      <c r="AA58" s="55" t="s">
        <v>313</v>
      </c>
      <c r="AB58" s="20"/>
      <c r="AC58" s="20"/>
      <c r="AD58" s="22"/>
    </row>
    <row r="59" spans="1:30" s="3" customFormat="1" ht="41.4" x14ac:dyDescent="0.3">
      <c r="A59" s="13">
        <f>A56+1</f>
        <v>33</v>
      </c>
      <c r="B59" s="21">
        <v>14</v>
      </c>
      <c r="C59" s="22" t="s">
        <v>152</v>
      </c>
      <c r="D59" s="21" t="s">
        <v>153</v>
      </c>
      <c r="E59" s="21" t="s">
        <v>135</v>
      </c>
      <c r="F59" s="21" t="s">
        <v>135</v>
      </c>
      <c r="G59" s="21" t="s">
        <v>98</v>
      </c>
      <c r="H59" s="30">
        <v>4</v>
      </c>
      <c r="I59" s="31"/>
      <c r="J59" s="26">
        <f t="shared" si="1"/>
        <v>-4</v>
      </c>
      <c r="K59" s="32"/>
      <c r="L59" s="27" t="s">
        <v>326</v>
      </c>
      <c r="M59" s="27" t="s">
        <v>324</v>
      </c>
      <c r="N59" s="48" t="str">
        <f t="shared" si="2"/>
        <v/>
      </c>
      <c r="O59" s="33"/>
      <c r="P59" s="28"/>
      <c r="Q59" s="28">
        <f t="shared" si="0"/>
        <v>0</v>
      </c>
      <c r="R59" s="29"/>
      <c r="S59" s="27" t="s">
        <v>314</v>
      </c>
      <c r="T59" s="27" t="s">
        <v>306</v>
      </c>
      <c r="U59" s="27" t="s">
        <v>320</v>
      </c>
      <c r="V59" s="29"/>
      <c r="W59" s="29" t="s">
        <v>308</v>
      </c>
      <c r="X59" s="29"/>
      <c r="Y59" s="54" t="s">
        <v>325</v>
      </c>
      <c r="Z59" s="56"/>
      <c r="AA59" s="55" t="s">
        <v>313</v>
      </c>
      <c r="AB59" s="20"/>
      <c r="AC59" s="20"/>
      <c r="AD59" s="22" t="s">
        <v>336</v>
      </c>
    </row>
    <row r="60" spans="1:30" s="1" customFormat="1" ht="41.4" x14ac:dyDescent="0.3">
      <c r="A60" s="13"/>
      <c r="B60" s="13"/>
      <c r="C60" s="22"/>
      <c r="D60" s="13"/>
      <c r="E60" s="13"/>
      <c r="F60" s="13"/>
      <c r="G60" s="13"/>
      <c r="H60" s="14"/>
      <c r="I60" s="15"/>
      <c r="J60" s="26">
        <f t="shared" si="1"/>
        <v>0</v>
      </c>
      <c r="K60" s="16"/>
      <c r="L60" s="27" t="s">
        <v>326</v>
      </c>
      <c r="M60" s="27" t="s">
        <v>324</v>
      </c>
      <c r="N60" s="48" t="str">
        <f t="shared" si="2"/>
        <v/>
      </c>
      <c r="O60" s="33"/>
      <c r="P60" s="28"/>
      <c r="Q60" s="28">
        <f t="shared" si="0"/>
        <v>0</v>
      </c>
      <c r="R60" s="29"/>
      <c r="S60" s="27" t="s">
        <v>314</v>
      </c>
      <c r="T60" s="27" t="s">
        <v>306</v>
      </c>
      <c r="U60" s="27" t="s">
        <v>320</v>
      </c>
      <c r="V60" s="29"/>
      <c r="W60" s="29" t="s">
        <v>308</v>
      </c>
      <c r="X60" s="29"/>
      <c r="Y60" s="54" t="s">
        <v>325</v>
      </c>
      <c r="Z60" s="56"/>
      <c r="AA60" s="55" t="s">
        <v>313</v>
      </c>
      <c r="AB60" s="20"/>
      <c r="AC60" s="20"/>
      <c r="AD60" s="22"/>
    </row>
    <row r="61" spans="1:30" s="1" customFormat="1" ht="41.4" x14ac:dyDescent="0.3">
      <c r="A61" s="13"/>
      <c r="B61" s="13" t="s">
        <v>135</v>
      </c>
      <c r="C61" s="22" t="s">
        <v>154</v>
      </c>
      <c r="D61" s="13" t="s">
        <v>35</v>
      </c>
      <c r="E61" s="13" t="s">
        <v>135</v>
      </c>
      <c r="F61" s="13" t="s">
        <v>135</v>
      </c>
      <c r="G61" s="13" t="s">
        <v>135</v>
      </c>
      <c r="H61" s="14" t="s">
        <v>135</v>
      </c>
      <c r="I61" s="15"/>
      <c r="J61" s="26" t="e">
        <f t="shared" si="1"/>
        <v>#VALUE!</v>
      </c>
      <c r="K61" s="16"/>
      <c r="L61" s="27" t="s">
        <v>326</v>
      </c>
      <c r="M61" s="27" t="s">
        <v>324</v>
      </c>
      <c r="N61" s="48" t="str">
        <f t="shared" si="2"/>
        <v/>
      </c>
      <c r="O61" s="33"/>
      <c r="P61" s="28"/>
      <c r="Q61" s="28">
        <f t="shared" si="0"/>
        <v>0</v>
      </c>
      <c r="R61" s="29"/>
      <c r="S61" s="27" t="s">
        <v>314</v>
      </c>
      <c r="T61" s="27" t="s">
        <v>306</v>
      </c>
      <c r="U61" s="27" t="s">
        <v>320</v>
      </c>
      <c r="V61" s="29"/>
      <c r="W61" s="29" t="s">
        <v>308</v>
      </c>
      <c r="X61" s="29"/>
      <c r="Y61" s="54" t="s">
        <v>325</v>
      </c>
      <c r="Z61" s="56"/>
      <c r="AA61" s="55" t="s">
        <v>313</v>
      </c>
      <c r="AB61" s="20"/>
      <c r="AC61" s="20"/>
      <c r="AD61" s="22"/>
    </row>
    <row r="62" spans="1:30" s="1" customFormat="1" ht="41.4" x14ac:dyDescent="0.3">
      <c r="A62" s="13">
        <f>A59+1</f>
        <v>34</v>
      </c>
      <c r="B62" s="13">
        <v>15</v>
      </c>
      <c r="C62" s="22" t="s">
        <v>155</v>
      </c>
      <c r="D62" s="13" t="s">
        <v>135</v>
      </c>
      <c r="E62" s="13" t="s">
        <v>135</v>
      </c>
      <c r="F62" s="13" t="s">
        <v>135</v>
      </c>
      <c r="G62" s="13" t="s">
        <v>98</v>
      </c>
      <c r="H62" s="14">
        <v>4</v>
      </c>
      <c r="I62" s="15"/>
      <c r="J62" s="26">
        <f t="shared" si="1"/>
        <v>-4</v>
      </c>
      <c r="K62" s="16"/>
      <c r="L62" s="27" t="s">
        <v>326</v>
      </c>
      <c r="M62" s="27" t="s">
        <v>324</v>
      </c>
      <c r="N62" s="48" t="str">
        <f t="shared" si="2"/>
        <v/>
      </c>
      <c r="O62" s="33"/>
      <c r="P62" s="28"/>
      <c r="Q62" s="28">
        <f t="shared" si="0"/>
        <v>0</v>
      </c>
      <c r="R62" s="29"/>
      <c r="S62" s="27" t="s">
        <v>314</v>
      </c>
      <c r="T62" s="27" t="s">
        <v>306</v>
      </c>
      <c r="U62" s="27" t="s">
        <v>320</v>
      </c>
      <c r="V62" s="29"/>
      <c r="W62" s="29" t="s">
        <v>308</v>
      </c>
      <c r="X62" s="29"/>
      <c r="Y62" s="54" t="s">
        <v>325</v>
      </c>
      <c r="Z62" s="56"/>
      <c r="AA62" s="55" t="s">
        <v>313</v>
      </c>
      <c r="AB62" s="20"/>
      <c r="AC62" s="20"/>
      <c r="AD62" s="22"/>
    </row>
    <row r="63" spans="1:30" s="1" customFormat="1" ht="41.4" x14ac:dyDescent="0.3">
      <c r="A63" s="13">
        <f>A62+1</f>
        <v>35</v>
      </c>
      <c r="B63" s="13">
        <v>16</v>
      </c>
      <c r="C63" s="22" t="s">
        <v>156</v>
      </c>
      <c r="D63" s="13" t="s">
        <v>135</v>
      </c>
      <c r="E63" s="13" t="s">
        <v>135</v>
      </c>
      <c r="F63" s="13" t="s">
        <v>135</v>
      </c>
      <c r="G63" s="13" t="s">
        <v>98</v>
      </c>
      <c r="H63" s="14">
        <v>32</v>
      </c>
      <c r="I63" s="15"/>
      <c r="J63" s="26">
        <f t="shared" si="1"/>
        <v>-32</v>
      </c>
      <c r="K63" s="16"/>
      <c r="L63" s="27" t="s">
        <v>326</v>
      </c>
      <c r="M63" s="27" t="s">
        <v>324</v>
      </c>
      <c r="N63" s="48" t="str">
        <f t="shared" si="2"/>
        <v/>
      </c>
      <c r="O63" s="33"/>
      <c r="P63" s="28"/>
      <c r="Q63" s="28">
        <f t="shared" si="0"/>
        <v>0</v>
      </c>
      <c r="R63" s="29"/>
      <c r="S63" s="27" t="s">
        <v>314</v>
      </c>
      <c r="T63" s="27" t="s">
        <v>306</v>
      </c>
      <c r="U63" s="27" t="s">
        <v>320</v>
      </c>
      <c r="V63" s="29"/>
      <c r="W63" s="29" t="s">
        <v>308</v>
      </c>
      <c r="X63" s="29"/>
      <c r="Y63" s="54" t="s">
        <v>325</v>
      </c>
      <c r="Z63" s="56"/>
      <c r="AA63" s="55" t="s">
        <v>313</v>
      </c>
      <c r="AB63" s="20"/>
      <c r="AC63" s="20"/>
      <c r="AD63" s="22"/>
    </row>
    <row r="64" spans="1:30" s="1" customFormat="1" ht="41.4" x14ac:dyDescent="0.3">
      <c r="A64" s="13">
        <f t="shared" ref="A64:A69" si="4">A63+1</f>
        <v>36</v>
      </c>
      <c r="B64" s="13">
        <v>17</v>
      </c>
      <c r="C64" s="22" t="s">
        <v>157</v>
      </c>
      <c r="D64" s="13" t="s">
        <v>135</v>
      </c>
      <c r="E64" s="13" t="s">
        <v>135</v>
      </c>
      <c r="F64" s="13" t="s">
        <v>135</v>
      </c>
      <c r="G64" s="13" t="s">
        <v>98</v>
      </c>
      <c r="H64" s="14">
        <v>10</v>
      </c>
      <c r="I64" s="15"/>
      <c r="J64" s="26">
        <f t="shared" si="1"/>
        <v>-10</v>
      </c>
      <c r="K64" s="16"/>
      <c r="L64" s="27" t="s">
        <v>326</v>
      </c>
      <c r="M64" s="27" t="s">
        <v>324</v>
      </c>
      <c r="N64" s="48" t="str">
        <f t="shared" si="2"/>
        <v/>
      </c>
      <c r="O64" s="33"/>
      <c r="P64" s="28"/>
      <c r="Q64" s="28">
        <f t="shared" si="0"/>
        <v>0</v>
      </c>
      <c r="R64" s="29"/>
      <c r="S64" s="27" t="s">
        <v>314</v>
      </c>
      <c r="T64" s="27" t="s">
        <v>306</v>
      </c>
      <c r="U64" s="27" t="s">
        <v>320</v>
      </c>
      <c r="V64" s="29"/>
      <c r="W64" s="29" t="s">
        <v>308</v>
      </c>
      <c r="X64" s="29"/>
      <c r="Y64" s="54" t="s">
        <v>325</v>
      </c>
      <c r="Z64" s="56"/>
      <c r="AA64" s="55" t="s">
        <v>313</v>
      </c>
      <c r="AB64" s="20"/>
      <c r="AC64" s="20"/>
      <c r="AD64" s="22"/>
    </row>
    <row r="65" spans="1:30" s="1" customFormat="1" ht="41.4" x14ac:dyDescent="0.3">
      <c r="A65" s="13">
        <f t="shared" si="4"/>
        <v>37</v>
      </c>
      <c r="B65" s="13">
        <v>18</v>
      </c>
      <c r="C65" s="22" t="s">
        <v>158</v>
      </c>
      <c r="D65" s="13" t="s">
        <v>135</v>
      </c>
      <c r="E65" s="13" t="s">
        <v>135</v>
      </c>
      <c r="F65" s="13" t="s">
        <v>135</v>
      </c>
      <c r="G65" s="13" t="s">
        <v>98</v>
      </c>
      <c r="H65" s="14">
        <v>4</v>
      </c>
      <c r="I65" s="15"/>
      <c r="J65" s="26">
        <f t="shared" si="1"/>
        <v>-4</v>
      </c>
      <c r="K65" s="16"/>
      <c r="L65" s="27" t="s">
        <v>326</v>
      </c>
      <c r="M65" s="27" t="s">
        <v>324</v>
      </c>
      <c r="N65" s="48" t="str">
        <f t="shared" si="2"/>
        <v/>
      </c>
      <c r="O65" s="33"/>
      <c r="P65" s="28"/>
      <c r="Q65" s="28">
        <f t="shared" si="0"/>
        <v>0</v>
      </c>
      <c r="R65" s="29"/>
      <c r="S65" s="27" t="s">
        <v>314</v>
      </c>
      <c r="T65" s="27" t="s">
        <v>306</v>
      </c>
      <c r="U65" s="27" t="s">
        <v>320</v>
      </c>
      <c r="V65" s="29"/>
      <c r="W65" s="29" t="s">
        <v>308</v>
      </c>
      <c r="X65" s="29"/>
      <c r="Y65" s="54" t="s">
        <v>325</v>
      </c>
      <c r="Z65" s="56"/>
      <c r="AA65" s="55" t="s">
        <v>313</v>
      </c>
      <c r="AB65" s="20"/>
      <c r="AC65" s="20"/>
      <c r="AD65" s="22"/>
    </row>
    <row r="66" spans="1:30" s="1" customFormat="1" ht="41.4" x14ac:dyDescent="0.3">
      <c r="A66" s="13">
        <f t="shared" si="4"/>
        <v>38</v>
      </c>
      <c r="B66" s="13">
        <v>19</v>
      </c>
      <c r="C66" s="22" t="s">
        <v>159</v>
      </c>
      <c r="D66" s="13" t="s">
        <v>135</v>
      </c>
      <c r="E66" s="13" t="s">
        <v>135</v>
      </c>
      <c r="F66" s="13" t="s">
        <v>135</v>
      </c>
      <c r="G66" s="13" t="s">
        <v>98</v>
      </c>
      <c r="H66" s="14">
        <v>20</v>
      </c>
      <c r="I66" s="15"/>
      <c r="J66" s="26">
        <f t="shared" si="1"/>
        <v>-20</v>
      </c>
      <c r="K66" s="16"/>
      <c r="L66" s="27" t="s">
        <v>326</v>
      </c>
      <c r="M66" s="27" t="s">
        <v>324</v>
      </c>
      <c r="N66" s="48" t="str">
        <f t="shared" si="2"/>
        <v/>
      </c>
      <c r="O66" s="33"/>
      <c r="P66" s="28"/>
      <c r="Q66" s="28">
        <f t="shared" si="0"/>
        <v>0</v>
      </c>
      <c r="R66" s="29"/>
      <c r="S66" s="27" t="s">
        <v>314</v>
      </c>
      <c r="T66" s="27" t="s">
        <v>306</v>
      </c>
      <c r="U66" s="27" t="s">
        <v>320</v>
      </c>
      <c r="V66" s="29"/>
      <c r="W66" s="29" t="s">
        <v>308</v>
      </c>
      <c r="X66" s="29"/>
      <c r="Y66" s="54" t="s">
        <v>325</v>
      </c>
      <c r="Z66" s="56"/>
      <c r="AA66" s="55" t="s">
        <v>313</v>
      </c>
      <c r="AB66" s="20"/>
      <c r="AC66" s="20"/>
      <c r="AD66" s="22"/>
    </row>
    <row r="67" spans="1:30" s="1" customFormat="1" ht="41.4" x14ac:dyDescent="0.3">
      <c r="A67" s="13">
        <f t="shared" si="4"/>
        <v>39</v>
      </c>
      <c r="B67" s="13">
        <v>20</v>
      </c>
      <c r="C67" s="22" t="s">
        <v>160</v>
      </c>
      <c r="D67" s="13" t="s">
        <v>135</v>
      </c>
      <c r="E67" s="13" t="s">
        <v>135</v>
      </c>
      <c r="F67" s="13" t="s">
        <v>135</v>
      </c>
      <c r="G67" s="13" t="s">
        <v>98</v>
      </c>
      <c r="H67" s="14">
        <v>6</v>
      </c>
      <c r="I67" s="15"/>
      <c r="J67" s="26">
        <f t="shared" si="1"/>
        <v>-6</v>
      </c>
      <c r="K67" s="16"/>
      <c r="L67" s="27" t="s">
        <v>326</v>
      </c>
      <c r="M67" s="27" t="s">
        <v>324</v>
      </c>
      <c r="N67" s="48" t="str">
        <f t="shared" si="2"/>
        <v/>
      </c>
      <c r="O67" s="33"/>
      <c r="P67" s="28"/>
      <c r="Q67" s="28">
        <f t="shared" si="0"/>
        <v>0</v>
      </c>
      <c r="R67" s="29"/>
      <c r="S67" s="27" t="s">
        <v>314</v>
      </c>
      <c r="T67" s="27" t="s">
        <v>306</v>
      </c>
      <c r="U67" s="27" t="s">
        <v>320</v>
      </c>
      <c r="V67" s="29"/>
      <c r="W67" s="29" t="s">
        <v>308</v>
      </c>
      <c r="X67" s="29"/>
      <c r="Y67" s="54" t="s">
        <v>325</v>
      </c>
      <c r="Z67" s="56"/>
      <c r="AA67" s="55" t="s">
        <v>313</v>
      </c>
      <c r="AB67" s="20"/>
      <c r="AC67" s="20"/>
      <c r="AD67" s="22"/>
    </row>
    <row r="68" spans="1:30" s="1" customFormat="1" ht="41.4" x14ac:dyDescent="0.3">
      <c r="A68" s="13">
        <f t="shared" si="4"/>
        <v>40</v>
      </c>
      <c r="B68" s="13">
        <v>21</v>
      </c>
      <c r="C68" s="22" t="s">
        <v>161</v>
      </c>
      <c r="D68" s="13" t="s">
        <v>135</v>
      </c>
      <c r="E68" s="13" t="s">
        <v>135</v>
      </c>
      <c r="F68" s="13" t="s">
        <v>135</v>
      </c>
      <c r="G68" s="13" t="s">
        <v>98</v>
      </c>
      <c r="H68" s="14">
        <v>4</v>
      </c>
      <c r="I68" s="15"/>
      <c r="J68" s="26">
        <f t="shared" si="1"/>
        <v>-4</v>
      </c>
      <c r="K68" s="16"/>
      <c r="L68" s="27" t="s">
        <v>326</v>
      </c>
      <c r="M68" s="27" t="s">
        <v>324</v>
      </c>
      <c r="N68" s="48" t="str">
        <f t="shared" si="2"/>
        <v/>
      </c>
      <c r="O68" s="33"/>
      <c r="P68" s="28"/>
      <c r="Q68" s="28">
        <f t="shared" si="0"/>
        <v>0</v>
      </c>
      <c r="R68" s="29"/>
      <c r="S68" s="27" t="s">
        <v>314</v>
      </c>
      <c r="T68" s="27" t="s">
        <v>306</v>
      </c>
      <c r="U68" s="27" t="s">
        <v>320</v>
      </c>
      <c r="V68" s="29"/>
      <c r="W68" s="29" t="s">
        <v>308</v>
      </c>
      <c r="X68" s="29"/>
      <c r="Y68" s="54" t="s">
        <v>325</v>
      </c>
      <c r="Z68" s="56"/>
      <c r="AA68" s="55" t="s">
        <v>313</v>
      </c>
      <c r="AB68" s="20"/>
      <c r="AC68" s="20"/>
      <c r="AD68" s="22"/>
    </row>
    <row r="69" spans="1:30" s="1" customFormat="1" ht="41.4" x14ac:dyDescent="0.3">
      <c r="A69" s="13">
        <f t="shared" si="4"/>
        <v>41</v>
      </c>
      <c r="B69" s="13">
        <v>22</v>
      </c>
      <c r="C69" s="22" t="s">
        <v>162</v>
      </c>
      <c r="D69" s="13" t="s">
        <v>135</v>
      </c>
      <c r="E69" s="13" t="s">
        <v>135</v>
      </c>
      <c r="F69" s="13" t="s">
        <v>135</v>
      </c>
      <c r="G69" s="13" t="s">
        <v>98</v>
      </c>
      <c r="H69" s="14">
        <v>2</v>
      </c>
      <c r="I69" s="15"/>
      <c r="J69" s="26">
        <f t="shared" si="1"/>
        <v>-2</v>
      </c>
      <c r="K69" s="16"/>
      <c r="L69" s="27" t="s">
        <v>326</v>
      </c>
      <c r="M69" s="27" t="s">
        <v>324</v>
      </c>
      <c r="N69" s="48" t="str">
        <f t="shared" si="2"/>
        <v/>
      </c>
      <c r="O69" s="33"/>
      <c r="P69" s="28"/>
      <c r="Q69" s="28">
        <f t="shared" si="0"/>
        <v>0</v>
      </c>
      <c r="R69" s="29"/>
      <c r="S69" s="27" t="s">
        <v>314</v>
      </c>
      <c r="T69" s="27" t="s">
        <v>306</v>
      </c>
      <c r="U69" s="27" t="s">
        <v>320</v>
      </c>
      <c r="V69" s="29"/>
      <c r="W69" s="29" t="s">
        <v>308</v>
      </c>
      <c r="X69" s="29"/>
      <c r="Y69" s="54" t="s">
        <v>325</v>
      </c>
      <c r="Z69" s="56"/>
      <c r="AA69" s="55" t="s">
        <v>313</v>
      </c>
      <c r="AB69" s="20"/>
      <c r="AC69" s="20"/>
      <c r="AD69" s="22"/>
    </row>
    <row r="70" spans="1:30" s="1" customFormat="1" ht="41.4" x14ac:dyDescent="0.3">
      <c r="A70" s="13"/>
      <c r="B70" s="13"/>
      <c r="C70" s="22"/>
      <c r="D70" s="13"/>
      <c r="E70" s="13"/>
      <c r="F70" s="13"/>
      <c r="G70" s="13"/>
      <c r="H70" s="14"/>
      <c r="I70" s="15"/>
      <c r="J70" s="26">
        <f t="shared" si="1"/>
        <v>0</v>
      </c>
      <c r="K70" s="16"/>
      <c r="L70" s="27" t="s">
        <v>326</v>
      </c>
      <c r="M70" s="27" t="s">
        <v>324</v>
      </c>
      <c r="N70" s="48" t="str">
        <f t="shared" si="2"/>
        <v/>
      </c>
      <c r="O70" s="33"/>
      <c r="P70" s="28"/>
      <c r="Q70" s="28">
        <f t="shared" si="0"/>
        <v>0</v>
      </c>
      <c r="R70" s="29"/>
      <c r="S70" s="27" t="s">
        <v>314</v>
      </c>
      <c r="T70" s="27" t="s">
        <v>306</v>
      </c>
      <c r="U70" s="27" t="s">
        <v>320</v>
      </c>
      <c r="V70" s="29"/>
      <c r="W70" s="29" t="s">
        <v>308</v>
      </c>
      <c r="X70" s="29"/>
      <c r="Y70" s="54" t="s">
        <v>325</v>
      </c>
      <c r="Z70" s="56"/>
      <c r="AA70" s="55" t="s">
        <v>313</v>
      </c>
      <c r="AB70" s="20"/>
      <c r="AC70" s="20"/>
      <c r="AD70" s="22"/>
    </row>
    <row r="71" spans="1:30" s="1" customFormat="1" ht="41.4" x14ac:dyDescent="0.3">
      <c r="A71" s="13">
        <f>A69+1</f>
        <v>42</v>
      </c>
      <c r="B71" s="13">
        <v>23</v>
      </c>
      <c r="C71" s="22" t="s">
        <v>163</v>
      </c>
      <c r="D71" s="13" t="s">
        <v>164</v>
      </c>
      <c r="E71" s="13"/>
      <c r="F71" s="13"/>
      <c r="G71" s="13" t="s">
        <v>98</v>
      </c>
      <c r="H71" s="14">
        <v>15</v>
      </c>
      <c r="I71" s="15"/>
      <c r="J71" s="26">
        <f t="shared" si="1"/>
        <v>-15</v>
      </c>
      <c r="K71" s="16"/>
      <c r="L71" s="27" t="s">
        <v>326</v>
      </c>
      <c r="M71" s="27" t="s">
        <v>324</v>
      </c>
      <c r="N71" s="48" t="str">
        <f t="shared" si="2"/>
        <v/>
      </c>
      <c r="O71" s="33"/>
      <c r="P71" s="28"/>
      <c r="Q71" s="28">
        <f t="shared" ref="Q71:Q134" si="5">P71*I71</f>
        <v>0</v>
      </c>
      <c r="R71" s="29"/>
      <c r="S71" s="27" t="s">
        <v>314</v>
      </c>
      <c r="T71" s="27" t="s">
        <v>306</v>
      </c>
      <c r="U71" s="27" t="s">
        <v>320</v>
      </c>
      <c r="V71" s="29"/>
      <c r="W71" s="29" t="s">
        <v>308</v>
      </c>
      <c r="X71" s="29"/>
      <c r="Y71" s="54" t="s">
        <v>325</v>
      </c>
      <c r="Z71" s="56"/>
      <c r="AA71" s="55" t="s">
        <v>313</v>
      </c>
      <c r="AB71" s="20"/>
      <c r="AC71" s="20"/>
      <c r="AD71" s="22"/>
    </row>
    <row r="72" spans="1:30" s="1" customFormat="1" ht="41.4" x14ac:dyDescent="0.3">
      <c r="A72" s="13"/>
      <c r="B72" s="13"/>
      <c r="C72" s="22"/>
      <c r="D72" s="13"/>
      <c r="E72" s="13"/>
      <c r="F72" s="13"/>
      <c r="G72" s="13"/>
      <c r="H72" s="14"/>
      <c r="I72" s="15"/>
      <c r="J72" s="26">
        <f t="shared" ref="J72:J135" si="6">(H72-I72)*-1</f>
        <v>0</v>
      </c>
      <c r="K72" s="16"/>
      <c r="L72" s="27" t="s">
        <v>326</v>
      </c>
      <c r="M72" s="27" t="s">
        <v>324</v>
      </c>
      <c r="N72" s="48" t="str">
        <f t="shared" si="2"/>
        <v/>
      </c>
      <c r="O72" s="33"/>
      <c r="P72" s="28"/>
      <c r="Q72" s="28">
        <f t="shared" si="5"/>
        <v>0</v>
      </c>
      <c r="R72" s="29"/>
      <c r="S72" s="27" t="s">
        <v>314</v>
      </c>
      <c r="T72" s="27" t="s">
        <v>306</v>
      </c>
      <c r="U72" s="27" t="s">
        <v>320</v>
      </c>
      <c r="V72" s="29"/>
      <c r="W72" s="29" t="s">
        <v>308</v>
      </c>
      <c r="X72" s="29"/>
      <c r="Y72" s="54" t="s">
        <v>325</v>
      </c>
      <c r="Z72" s="56"/>
      <c r="AA72" s="55" t="s">
        <v>313</v>
      </c>
      <c r="AB72" s="20"/>
      <c r="AC72" s="20"/>
      <c r="AD72" s="22"/>
    </row>
    <row r="73" spans="1:30" s="1" customFormat="1" ht="41.4" x14ac:dyDescent="0.3">
      <c r="A73" s="13"/>
      <c r="B73" s="13" t="s">
        <v>135</v>
      </c>
      <c r="C73" s="22" t="s">
        <v>165</v>
      </c>
      <c r="D73" s="13" t="s">
        <v>166</v>
      </c>
      <c r="E73" s="13" t="s">
        <v>135</v>
      </c>
      <c r="F73" s="13" t="s">
        <v>135</v>
      </c>
      <c r="G73" s="13" t="s">
        <v>135</v>
      </c>
      <c r="H73" s="14" t="s">
        <v>135</v>
      </c>
      <c r="I73" s="15"/>
      <c r="J73" s="26" t="e">
        <f t="shared" si="6"/>
        <v>#VALUE!</v>
      </c>
      <c r="K73" s="16"/>
      <c r="L73" s="27" t="s">
        <v>326</v>
      </c>
      <c r="M73" s="27" t="s">
        <v>324</v>
      </c>
      <c r="N73" s="48" t="str">
        <f t="shared" ref="N73:N136" si="7">IF(U73="Указать наличие данных входного контроля","",IF(U73="Есть","Документы есть",IF(U73="Нет","ДОКУМЕНТОВ НЕТ")))</f>
        <v/>
      </c>
      <c r="O73" s="33"/>
      <c r="P73" s="28"/>
      <c r="Q73" s="28">
        <f t="shared" si="5"/>
        <v>0</v>
      </c>
      <c r="R73" s="29"/>
      <c r="S73" s="27" t="s">
        <v>314</v>
      </c>
      <c r="T73" s="27" t="s">
        <v>306</v>
      </c>
      <c r="U73" s="27" t="s">
        <v>320</v>
      </c>
      <c r="V73" s="29"/>
      <c r="W73" s="29" t="s">
        <v>308</v>
      </c>
      <c r="X73" s="29"/>
      <c r="Y73" s="54" t="s">
        <v>325</v>
      </c>
      <c r="Z73" s="56"/>
      <c r="AA73" s="55" t="s">
        <v>313</v>
      </c>
      <c r="AB73" s="20"/>
      <c r="AC73" s="20"/>
      <c r="AD73" s="22"/>
    </row>
    <row r="74" spans="1:30" s="1" customFormat="1" ht="41.4" x14ac:dyDescent="0.3">
      <c r="A74" s="13">
        <f>A71+1</f>
        <v>43</v>
      </c>
      <c r="B74" s="13">
        <v>24</v>
      </c>
      <c r="C74" s="22" t="s">
        <v>36</v>
      </c>
      <c r="D74" s="13"/>
      <c r="E74" s="13"/>
      <c r="F74" s="13"/>
      <c r="G74" s="13" t="s">
        <v>98</v>
      </c>
      <c r="H74" s="14">
        <v>96</v>
      </c>
      <c r="I74" s="15"/>
      <c r="J74" s="26">
        <f t="shared" si="6"/>
        <v>-96</v>
      </c>
      <c r="K74" s="16"/>
      <c r="L74" s="27" t="s">
        <v>326</v>
      </c>
      <c r="M74" s="27" t="s">
        <v>324</v>
      </c>
      <c r="N74" s="48" t="str">
        <f t="shared" si="7"/>
        <v/>
      </c>
      <c r="O74" s="33"/>
      <c r="P74" s="28"/>
      <c r="Q74" s="28">
        <f t="shared" si="5"/>
        <v>0</v>
      </c>
      <c r="R74" s="29"/>
      <c r="S74" s="27" t="s">
        <v>314</v>
      </c>
      <c r="T74" s="27" t="s">
        <v>306</v>
      </c>
      <c r="U74" s="27" t="s">
        <v>320</v>
      </c>
      <c r="V74" s="29"/>
      <c r="W74" s="29" t="s">
        <v>308</v>
      </c>
      <c r="X74" s="29"/>
      <c r="Y74" s="54" t="s">
        <v>325</v>
      </c>
      <c r="Z74" s="56"/>
      <c r="AA74" s="55" t="s">
        <v>313</v>
      </c>
      <c r="AB74" s="20"/>
      <c r="AC74" s="20"/>
      <c r="AD74" s="22">
        <v>90</v>
      </c>
    </row>
    <row r="75" spans="1:30" s="1" customFormat="1" ht="41.4" x14ac:dyDescent="0.3">
      <c r="A75" s="13">
        <f>A74+1</f>
        <v>44</v>
      </c>
      <c r="B75" s="13">
        <v>25</v>
      </c>
      <c r="C75" s="22" t="s">
        <v>37</v>
      </c>
      <c r="D75" s="13"/>
      <c r="E75" s="13"/>
      <c r="F75" s="13"/>
      <c r="G75" s="13" t="s">
        <v>98</v>
      </c>
      <c r="H75" s="14">
        <v>96</v>
      </c>
      <c r="I75" s="15"/>
      <c r="J75" s="26">
        <f t="shared" si="6"/>
        <v>-96</v>
      </c>
      <c r="K75" s="16"/>
      <c r="L75" s="27" t="s">
        <v>326</v>
      </c>
      <c r="M75" s="27" t="s">
        <v>324</v>
      </c>
      <c r="N75" s="48" t="str">
        <f t="shared" si="7"/>
        <v/>
      </c>
      <c r="O75" s="33"/>
      <c r="P75" s="28"/>
      <c r="Q75" s="28">
        <f t="shared" si="5"/>
        <v>0</v>
      </c>
      <c r="R75" s="29"/>
      <c r="S75" s="27" t="s">
        <v>314</v>
      </c>
      <c r="T75" s="27" t="s">
        <v>306</v>
      </c>
      <c r="U75" s="27" t="s">
        <v>320</v>
      </c>
      <c r="V75" s="29"/>
      <c r="W75" s="29" t="s">
        <v>308</v>
      </c>
      <c r="X75" s="29"/>
      <c r="Y75" s="54" t="s">
        <v>325</v>
      </c>
      <c r="Z75" s="56"/>
      <c r="AA75" s="55" t="s">
        <v>313</v>
      </c>
      <c r="AB75" s="20"/>
      <c r="AC75" s="20"/>
      <c r="AD75" s="22">
        <v>90</v>
      </c>
    </row>
    <row r="76" spans="1:30" s="1" customFormat="1" ht="41.4" x14ac:dyDescent="0.3">
      <c r="A76" s="13">
        <f t="shared" ref="A76:A79" si="8">A75+1</f>
        <v>45</v>
      </c>
      <c r="B76" s="13">
        <v>26</v>
      </c>
      <c r="C76" s="22" t="s">
        <v>38</v>
      </c>
      <c r="D76" s="13"/>
      <c r="E76" s="13"/>
      <c r="F76" s="13"/>
      <c r="G76" s="13" t="s">
        <v>98</v>
      </c>
      <c r="H76" s="14">
        <v>16</v>
      </c>
      <c r="I76" s="15"/>
      <c r="J76" s="26">
        <f t="shared" si="6"/>
        <v>-16</v>
      </c>
      <c r="K76" s="16"/>
      <c r="L76" s="27" t="s">
        <v>326</v>
      </c>
      <c r="M76" s="27" t="s">
        <v>324</v>
      </c>
      <c r="N76" s="48" t="str">
        <f t="shared" si="7"/>
        <v/>
      </c>
      <c r="O76" s="33"/>
      <c r="P76" s="28"/>
      <c r="Q76" s="28">
        <f t="shared" si="5"/>
        <v>0</v>
      </c>
      <c r="R76" s="29"/>
      <c r="S76" s="27" t="s">
        <v>314</v>
      </c>
      <c r="T76" s="27" t="s">
        <v>306</v>
      </c>
      <c r="U76" s="27" t="s">
        <v>320</v>
      </c>
      <c r="V76" s="29"/>
      <c r="W76" s="29" t="s">
        <v>308</v>
      </c>
      <c r="X76" s="29"/>
      <c r="Y76" s="54" t="s">
        <v>325</v>
      </c>
      <c r="Z76" s="56"/>
      <c r="AA76" s="55" t="s">
        <v>313</v>
      </c>
      <c r="AB76" s="20"/>
      <c r="AC76" s="20"/>
      <c r="AD76" s="22">
        <v>80</v>
      </c>
    </row>
    <row r="77" spans="1:30" s="1" customFormat="1" ht="41.4" x14ac:dyDescent="0.3">
      <c r="A77" s="13">
        <f t="shared" si="8"/>
        <v>46</v>
      </c>
      <c r="B77" s="13">
        <v>27</v>
      </c>
      <c r="C77" s="22" t="s">
        <v>167</v>
      </c>
      <c r="D77" s="13"/>
      <c r="E77" s="13"/>
      <c r="F77" s="13"/>
      <c r="G77" s="13" t="s">
        <v>98</v>
      </c>
      <c r="H77" s="14">
        <v>48</v>
      </c>
      <c r="I77" s="15"/>
      <c r="J77" s="26">
        <f t="shared" si="6"/>
        <v>-48</v>
      </c>
      <c r="K77" s="16"/>
      <c r="L77" s="27" t="s">
        <v>326</v>
      </c>
      <c r="M77" s="27" t="s">
        <v>324</v>
      </c>
      <c r="N77" s="48" t="str">
        <f t="shared" si="7"/>
        <v/>
      </c>
      <c r="O77" s="33"/>
      <c r="P77" s="28"/>
      <c r="Q77" s="28">
        <f t="shared" si="5"/>
        <v>0</v>
      </c>
      <c r="R77" s="29"/>
      <c r="S77" s="27" t="s">
        <v>314</v>
      </c>
      <c r="T77" s="27" t="s">
        <v>306</v>
      </c>
      <c r="U77" s="27" t="s">
        <v>320</v>
      </c>
      <c r="V77" s="29"/>
      <c r="W77" s="29" t="s">
        <v>308</v>
      </c>
      <c r="X77" s="29"/>
      <c r="Y77" s="54" t="s">
        <v>325</v>
      </c>
      <c r="Z77" s="56"/>
      <c r="AA77" s="55" t="s">
        <v>313</v>
      </c>
      <c r="AB77" s="20"/>
      <c r="AC77" s="20"/>
      <c r="AD77" s="22">
        <v>75</v>
      </c>
    </row>
    <row r="78" spans="1:30" s="1" customFormat="1" ht="41.4" x14ac:dyDescent="0.3">
      <c r="A78" s="13">
        <f t="shared" si="8"/>
        <v>47</v>
      </c>
      <c r="B78" s="13">
        <v>28</v>
      </c>
      <c r="C78" s="22" t="s">
        <v>168</v>
      </c>
      <c r="D78" s="13"/>
      <c r="E78" s="13"/>
      <c r="F78" s="13"/>
      <c r="G78" s="13" t="s">
        <v>98</v>
      </c>
      <c r="H78" s="14">
        <v>16</v>
      </c>
      <c r="I78" s="15"/>
      <c r="J78" s="26">
        <f t="shared" si="6"/>
        <v>-16</v>
      </c>
      <c r="K78" s="16"/>
      <c r="L78" s="27" t="s">
        <v>326</v>
      </c>
      <c r="M78" s="27" t="s">
        <v>324</v>
      </c>
      <c r="N78" s="48" t="str">
        <f t="shared" si="7"/>
        <v/>
      </c>
      <c r="O78" s="33"/>
      <c r="P78" s="28"/>
      <c r="Q78" s="28">
        <f t="shared" si="5"/>
        <v>0</v>
      </c>
      <c r="R78" s="29"/>
      <c r="S78" s="27" t="s">
        <v>314</v>
      </c>
      <c r="T78" s="27" t="s">
        <v>306</v>
      </c>
      <c r="U78" s="27" t="s">
        <v>320</v>
      </c>
      <c r="V78" s="29"/>
      <c r="W78" s="29" t="s">
        <v>308</v>
      </c>
      <c r="X78" s="29"/>
      <c r="Y78" s="54" t="s">
        <v>325</v>
      </c>
      <c r="Z78" s="56"/>
      <c r="AA78" s="55" t="s">
        <v>313</v>
      </c>
      <c r="AB78" s="20"/>
      <c r="AC78" s="20"/>
      <c r="AD78" s="22">
        <v>65</v>
      </c>
    </row>
    <row r="79" spans="1:30" s="1" customFormat="1" ht="41.4" x14ac:dyDescent="0.3">
      <c r="A79" s="13">
        <f t="shared" si="8"/>
        <v>48</v>
      </c>
      <c r="B79" s="13">
        <v>29</v>
      </c>
      <c r="C79" s="22" t="s">
        <v>169</v>
      </c>
      <c r="D79" s="13"/>
      <c r="E79" s="13"/>
      <c r="F79" s="13"/>
      <c r="G79" s="13" t="s">
        <v>98</v>
      </c>
      <c r="H79" s="14">
        <v>24</v>
      </c>
      <c r="I79" s="15"/>
      <c r="J79" s="26">
        <f t="shared" si="6"/>
        <v>-24</v>
      </c>
      <c r="K79" s="16"/>
      <c r="L79" s="27" t="s">
        <v>326</v>
      </c>
      <c r="M79" s="27" t="s">
        <v>324</v>
      </c>
      <c r="N79" s="48" t="str">
        <f t="shared" si="7"/>
        <v/>
      </c>
      <c r="O79" s="33"/>
      <c r="P79" s="28"/>
      <c r="Q79" s="28">
        <f t="shared" si="5"/>
        <v>0</v>
      </c>
      <c r="R79" s="29"/>
      <c r="S79" s="27" t="s">
        <v>314</v>
      </c>
      <c r="T79" s="27" t="s">
        <v>306</v>
      </c>
      <c r="U79" s="27" t="s">
        <v>320</v>
      </c>
      <c r="V79" s="29"/>
      <c r="W79" s="29" t="s">
        <v>308</v>
      </c>
      <c r="X79" s="29"/>
      <c r="Y79" s="54" t="s">
        <v>325</v>
      </c>
      <c r="Z79" s="56"/>
      <c r="AA79" s="55" t="s">
        <v>313</v>
      </c>
      <c r="AB79" s="20"/>
      <c r="AC79" s="20"/>
      <c r="AD79" s="22">
        <v>55</v>
      </c>
    </row>
    <row r="80" spans="1:30" s="1" customFormat="1" ht="41.4" x14ac:dyDescent="0.3">
      <c r="A80" s="13"/>
      <c r="B80" s="13"/>
      <c r="C80" s="22"/>
      <c r="D80" s="13"/>
      <c r="E80" s="13"/>
      <c r="F80" s="13"/>
      <c r="G80" s="13"/>
      <c r="H80" s="14"/>
      <c r="I80" s="15"/>
      <c r="J80" s="26">
        <f t="shared" si="6"/>
        <v>0</v>
      </c>
      <c r="K80" s="16"/>
      <c r="L80" s="27" t="s">
        <v>326</v>
      </c>
      <c r="M80" s="27" t="s">
        <v>324</v>
      </c>
      <c r="N80" s="48" t="str">
        <f t="shared" si="7"/>
        <v/>
      </c>
      <c r="O80" s="33"/>
      <c r="P80" s="28"/>
      <c r="Q80" s="28">
        <f t="shared" si="5"/>
        <v>0</v>
      </c>
      <c r="R80" s="29"/>
      <c r="S80" s="27" t="s">
        <v>314</v>
      </c>
      <c r="T80" s="27" t="s">
        <v>306</v>
      </c>
      <c r="U80" s="27" t="s">
        <v>320</v>
      </c>
      <c r="V80" s="29"/>
      <c r="W80" s="29" t="s">
        <v>308</v>
      </c>
      <c r="X80" s="29"/>
      <c r="Y80" s="54" t="s">
        <v>325</v>
      </c>
      <c r="Z80" s="56"/>
      <c r="AA80" s="55" t="s">
        <v>313</v>
      </c>
      <c r="AB80" s="20"/>
      <c r="AC80" s="20"/>
      <c r="AD80" s="22"/>
    </row>
    <row r="81" spans="1:31" s="1" customFormat="1" ht="41.4" x14ac:dyDescent="0.3">
      <c r="A81" s="13"/>
      <c r="B81" s="13" t="s">
        <v>135</v>
      </c>
      <c r="C81" s="22" t="s">
        <v>40</v>
      </c>
      <c r="D81" s="13" t="s">
        <v>170</v>
      </c>
      <c r="E81" s="13" t="s">
        <v>135</v>
      </c>
      <c r="F81" s="13" t="s">
        <v>135</v>
      </c>
      <c r="G81" s="13" t="s">
        <v>135</v>
      </c>
      <c r="H81" s="14" t="s">
        <v>135</v>
      </c>
      <c r="I81" s="15"/>
      <c r="J81" s="26" t="e">
        <f t="shared" si="6"/>
        <v>#VALUE!</v>
      </c>
      <c r="K81" s="16"/>
      <c r="L81" s="27" t="s">
        <v>326</v>
      </c>
      <c r="M81" s="27" t="s">
        <v>324</v>
      </c>
      <c r="N81" s="48" t="str">
        <f t="shared" si="7"/>
        <v/>
      </c>
      <c r="O81" s="33"/>
      <c r="P81" s="28"/>
      <c r="Q81" s="28">
        <f t="shared" si="5"/>
        <v>0</v>
      </c>
      <c r="R81" s="29"/>
      <c r="S81" s="27" t="s">
        <v>314</v>
      </c>
      <c r="T81" s="27" t="s">
        <v>306</v>
      </c>
      <c r="U81" s="27" t="s">
        <v>320</v>
      </c>
      <c r="V81" s="29"/>
      <c r="W81" s="29" t="s">
        <v>308</v>
      </c>
      <c r="X81" s="29"/>
      <c r="Y81" s="54" t="s">
        <v>325</v>
      </c>
      <c r="Z81" s="56"/>
      <c r="AA81" s="55" t="s">
        <v>313</v>
      </c>
      <c r="AB81" s="20"/>
      <c r="AC81" s="20"/>
      <c r="AD81" s="22"/>
    </row>
    <row r="82" spans="1:31" s="1" customFormat="1" ht="41.4" x14ac:dyDescent="0.3">
      <c r="A82" s="13">
        <f>A79+1</f>
        <v>49</v>
      </c>
      <c r="B82" s="13">
        <v>30</v>
      </c>
      <c r="C82" s="22" t="s">
        <v>41</v>
      </c>
      <c r="D82" s="13" t="s">
        <v>135</v>
      </c>
      <c r="E82" s="13" t="s">
        <v>135</v>
      </c>
      <c r="F82" s="13" t="s">
        <v>135</v>
      </c>
      <c r="G82" s="13" t="s">
        <v>98</v>
      </c>
      <c r="H82" s="14">
        <v>96</v>
      </c>
      <c r="I82" s="15"/>
      <c r="J82" s="26">
        <f t="shared" si="6"/>
        <v>-96</v>
      </c>
      <c r="K82" s="16"/>
      <c r="L82" s="27" t="s">
        <v>326</v>
      </c>
      <c r="M82" s="27" t="s">
        <v>324</v>
      </c>
      <c r="N82" s="48" t="str">
        <f t="shared" si="7"/>
        <v/>
      </c>
      <c r="O82" s="33"/>
      <c r="P82" s="28"/>
      <c r="Q82" s="28">
        <f t="shared" si="5"/>
        <v>0</v>
      </c>
      <c r="R82" s="29"/>
      <c r="S82" s="27" t="s">
        <v>314</v>
      </c>
      <c r="T82" s="27" t="s">
        <v>306</v>
      </c>
      <c r="U82" s="27" t="s">
        <v>320</v>
      </c>
      <c r="V82" s="29"/>
      <c r="W82" s="29" t="s">
        <v>308</v>
      </c>
      <c r="X82" s="29"/>
      <c r="Y82" s="54" t="s">
        <v>325</v>
      </c>
      <c r="Z82" s="56"/>
      <c r="AA82" s="55" t="s">
        <v>313</v>
      </c>
      <c r="AB82" s="20"/>
      <c r="AC82" s="20"/>
      <c r="AD82" s="22"/>
    </row>
    <row r="83" spans="1:31" s="3" customFormat="1" ht="41.4" x14ac:dyDescent="0.3">
      <c r="A83" s="13">
        <f>A82+1</f>
        <v>50</v>
      </c>
      <c r="B83" s="21">
        <v>31</v>
      </c>
      <c r="C83" s="22" t="s">
        <v>42</v>
      </c>
      <c r="D83" s="21" t="s">
        <v>135</v>
      </c>
      <c r="E83" s="21" t="s">
        <v>135</v>
      </c>
      <c r="F83" s="21" t="s">
        <v>135</v>
      </c>
      <c r="G83" s="21" t="s">
        <v>98</v>
      </c>
      <c r="H83" s="30">
        <f>392+32</f>
        <v>424</v>
      </c>
      <c r="I83" s="31"/>
      <c r="J83" s="26">
        <f t="shared" si="6"/>
        <v>-424</v>
      </c>
      <c r="K83" s="32"/>
      <c r="L83" s="27" t="s">
        <v>326</v>
      </c>
      <c r="M83" s="27" t="s">
        <v>324</v>
      </c>
      <c r="N83" s="48" t="str">
        <f t="shared" si="7"/>
        <v/>
      </c>
      <c r="O83" s="33"/>
      <c r="P83" s="28"/>
      <c r="Q83" s="28">
        <f t="shared" si="5"/>
        <v>0</v>
      </c>
      <c r="R83" s="29"/>
      <c r="S83" s="27" t="s">
        <v>314</v>
      </c>
      <c r="T83" s="27" t="s">
        <v>306</v>
      </c>
      <c r="U83" s="27" t="s">
        <v>320</v>
      </c>
      <c r="V83" s="29"/>
      <c r="W83" s="29" t="s">
        <v>308</v>
      </c>
      <c r="X83" s="29"/>
      <c r="Y83" s="54" t="s">
        <v>325</v>
      </c>
      <c r="Z83" s="56"/>
      <c r="AA83" s="55" t="s">
        <v>313</v>
      </c>
      <c r="AB83" s="20"/>
      <c r="AC83" s="20"/>
      <c r="AD83" s="22"/>
      <c r="AE83" s="3" t="s">
        <v>171</v>
      </c>
    </row>
    <row r="84" spans="1:31" s="4" customFormat="1" ht="41.4" x14ac:dyDescent="0.3">
      <c r="A84" s="13">
        <f>A83+1</f>
        <v>51</v>
      </c>
      <c r="B84" s="29">
        <v>32</v>
      </c>
      <c r="C84" s="22" t="s">
        <v>172</v>
      </c>
      <c r="D84" s="29" t="s">
        <v>135</v>
      </c>
      <c r="E84" s="29" t="s">
        <v>135</v>
      </c>
      <c r="F84" s="29" t="s">
        <v>135</v>
      </c>
      <c r="G84" s="29" t="s">
        <v>98</v>
      </c>
      <c r="H84" s="24">
        <f>24</f>
        <v>24</v>
      </c>
      <c r="I84" s="25"/>
      <c r="J84" s="26">
        <f t="shared" si="6"/>
        <v>-24</v>
      </c>
      <c r="K84" s="33"/>
      <c r="L84" s="27" t="s">
        <v>326</v>
      </c>
      <c r="M84" s="27" t="s">
        <v>324</v>
      </c>
      <c r="N84" s="48" t="str">
        <f t="shared" si="7"/>
        <v/>
      </c>
      <c r="O84" s="33"/>
      <c r="P84" s="28"/>
      <c r="Q84" s="28">
        <f t="shared" si="5"/>
        <v>0</v>
      </c>
      <c r="R84" s="29"/>
      <c r="S84" s="27" t="s">
        <v>314</v>
      </c>
      <c r="T84" s="27" t="s">
        <v>306</v>
      </c>
      <c r="U84" s="27" t="s">
        <v>320</v>
      </c>
      <c r="V84" s="29"/>
      <c r="W84" s="29" t="s">
        <v>308</v>
      </c>
      <c r="X84" s="29"/>
      <c r="Y84" s="54" t="s">
        <v>325</v>
      </c>
      <c r="Z84" s="56"/>
      <c r="AA84" s="55" t="s">
        <v>313</v>
      </c>
      <c r="AB84" s="20"/>
      <c r="AC84" s="20"/>
      <c r="AD84" s="22"/>
    </row>
    <row r="85" spans="1:31" s="4" customFormat="1" ht="41.4" x14ac:dyDescent="0.3">
      <c r="A85" s="13"/>
      <c r="B85" s="29"/>
      <c r="C85" s="22"/>
      <c r="D85" s="29"/>
      <c r="E85" s="29"/>
      <c r="F85" s="29"/>
      <c r="G85" s="29"/>
      <c r="H85" s="24"/>
      <c r="I85" s="25"/>
      <c r="J85" s="26">
        <f t="shared" si="6"/>
        <v>0</v>
      </c>
      <c r="K85" s="33"/>
      <c r="L85" s="27" t="s">
        <v>326</v>
      </c>
      <c r="M85" s="27" t="s">
        <v>324</v>
      </c>
      <c r="N85" s="48" t="str">
        <f t="shared" si="7"/>
        <v/>
      </c>
      <c r="O85" s="33"/>
      <c r="P85" s="28"/>
      <c r="Q85" s="28">
        <f t="shared" si="5"/>
        <v>0</v>
      </c>
      <c r="R85" s="29"/>
      <c r="S85" s="27" t="s">
        <v>314</v>
      </c>
      <c r="T85" s="27" t="s">
        <v>306</v>
      </c>
      <c r="U85" s="27" t="s">
        <v>320</v>
      </c>
      <c r="V85" s="29"/>
      <c r="W85" s="29" t="s">
        <v>308</v>
      </c>
      <c r="X85" s="29"/>
      <c r="Y85" s="54" t="s">
        <v>325</v>
      </c>
      <c r="Z85" s="56"/>
      <c r="AA85" s="55" t="s">
        <v>313</v>
      </c>
      <c r="AB85" s="20"/>
      <c r="AC85" s="20"/>
      <c r="AD85" s="22"/>
    </row>
    <row r="86" spans="1:31" s="4" customFormat="1" ht="41.4" x14ac:dyDescent="0.3">
      <c r="A86" s="13"/>
      <c r="B86" s="29" t="s">
        <v>135</v>
      </c>
      <c r="C86" s="22" t="s">
        <v>39</v>
      </c>
      <c r="D86" s="29" t="s">
        <v>173</v>
      </c>
      <c r="E86" s="29" t="s">
        <v>135</v>
      </c>
      <c r="F86" s="29" t="s">
        <v>135</v>
      </c>
      <c r="G86" s="29" t="s">
        <v>135</v>
      </c>
      <c r="H86" s="24" t="s">
        <v>135</v>
      </c>
      <c r="I86" s="25"/>
      <c r="J86" s="26" t="e">
        <f t="shared" si="6"/>
        <v>#VALUE!</v>
      </c>
      <c r="K86" s="33"/>
      <c r="L86" s="27" t="s">
        <v>326</v>
      </c>
      <c r="M86" s="27" t="s">
        <v>324</v>
      </c>
      <c r="N86" s="48" t="str">
        <f t="shared" si="7"/>
        <v/>
      </c>
      <c r="O86" s="33"/>
      <c r="P86" s="28"/>
      <c r="Q86" s="28">
        <f t="shared" si="5"/>
        <v>0</v>
      </c>
      <c r="R86" s="29"/>
      <c r="S86" s="27" t="s">
        <v>314</v>
      </c>
      <c r="T86" s="27" t="s">
        <v>306</v>
      </c>
      <c r="U86" s="27" t="s">
        <v>320</v>
      </c>
      <c r="V86" s="29"/>
      <c r="W86" s="29" t="s">
        <v>308</v>
      </c>
      <c r="X86" s="29"/>
      <c r="Y86" s="54" t="s">
        <v>325</v>
      </c>
      <c r="Z86" s="56"/>
      <c r="AA86" s="55" t="s">
        <v>313</v>
      </c>
      <c r="AB86" s="20"/>
      <c r="AC86" s="20"/>
      <c r="AD86" s="22"/>
    </row>
    <row r="87" spans="1:31" s="4" customFormat="1" ht="41.4" x14ac:dyDescent="0.3">
      <c r="A87" s="13">
        <f>A84+1</f>
        <v>52</v>
      </c>
      <c r="B87" s="29">
        <v>33</v>
      </c>
      <c r="C87" s="22" t="s">
        <v>174</v>
      </c>
      <c r="D87" s="29" t="s">
        <v>135</v>
      </c>
      <c r="E87" s="29" t="s">
        <v>135</v>
      </c>
      <c r="F87" s="29" t="s">
        <v>135</v>
      </c>
      <c r="G87" s="29" t="s">
        <v>98</v>
      </c>
      <c r="H87" s="24">
        <v>96</v>
      </c>
      <c r="I87" s="25"/>
      <c r="J87" s="26">
        <f t="shared" si="6"/>
        <v>-96</v>
      </c>
      <c r="K87" s="33"/>
      <c r="L87" s="27" t="s">
        <v>326</v>
      </c>
      <c r="M87" s="27" t="s">
        <v>324</v>
      </c>
      <c r="N87" s="48" t="str">
        <f t="shared" si="7"/>
        <v/>
      </c>
      <c r="O87" s="33"/>
      <c r="P87" s="28"/>
      <c r="Q87" s="28">
        <f t="shared" si="5"/>
        <v>0</v>
      </c>
      <c r="R87" s="29"/>
      <c r="S87" s="27" t="s">
        <v>314</v>
      </c>
      <c r="T87" s="27" t="s">
        <v>306</v>
      </c>
      <c r="U87" s="27" t="s">
        <v>320</v>
      </c>
      <c r="V87" s="29"/>
      <c r="W87" s="29" t="s">
        <v>308</v>
      </c>
      <c r="X87" s="29"/>
      <c r="Y87" s="54" t="s">
        <v>325</v>
      </c>
      <c r="Z87" s="56"/>
      <c r="AA87" s="55" t="s">
        <v>313</v>
      </c>
      <c r="AB87" s="20"/>
      <c r="AC87" s="20"/>
      <c r="AD87" s="22"/>
    </row>
    <row r="88" spans="1:31" s="3" customFormat="1" ht="41.4" x14ac:dyDescent="0.3">
      <c r="A88" s="13">
        <f>A87+1</f>
        <v>53</v>
      </c>
      <c r="B88" s="21">
        <v>34</v>
      </c>
      <c r="C88" s="22" t="s">
        <v>175</v>
      </c>
      <c r="D88" s="21" t="s">
        <v>135</v>
      </c>
      <c r="E88" s="21" t="s">
        <v>135</v>
      </c>
      <c r="F88" s="21" t="s">
        <v>135</v>
      </c>
      <c r="G88" s="21" t="s">
        <v>98</v>
      </c>
      <c r="H88" s="30">
        <f>392+32</f>
        <v>424</v>
      </c>
      <c r="I88" s="31"/>
      <c r="J88" s="26">
        <f t="shared" si="6"/>
        <v>-424</v>
      </c>
      <c r="K88" s="32"/>
      <c r="L88" s="27" t="s">
        <v>326</v>
      </c>
      <c r="M88" s="27" t="s">
        <v>324</v>
      </c>
      <c r="N88" s="48" t="str">
        <f t="shared" si="7"/>
        <v/>
      </c>
      <c r="O88" s="33"/>
      <c r="P88" s="28"/>
      <c r="Q88" s="28">
        <f t="shared" si="5"/>
        <v>0</v>
      </c>
      <c r="R88" s="29"/>
      <c r="S88" s="27" t="s">
        <v>314</v>
      </c>
      <c r="T88" s="27" t="s">
        <v>306</v>
      </c>
      <c r="U88" s="27" t="s">
        <v>320</v>
      </c>
      <c r="V88" s="29"/>
      <c r="W88" s="29" t="s">
        <v>308</v>
      </c>
      <c r="X88" s="29"/>
      <c r="Y88" s="54" t="s">
        <v>325</v>
      </c>
      <c r="Z88" s="56"/>
      <c r="AA88" s="55" t="s">
        <v>313</v>
      </c>
      <c r="AB88" s="20"/>
      <c r="AC88" s="20"/>
      <c r="AD88" s="22" t="s">
        <v>171</v>
      </c>
    </row>
    <row r="89" spans="1:31" s="4" customFormat="1" ht="41.4" x14ac:dyDescent="0.3">
      <c r="A89" s="13">
        <f>A88+1</f>
        <v>54</v>
      </c>
      <c r="B89" s="29">
        <v>35</v>
      </c>
      <c r="C89" s="22" t="s">
        <v>176</v>
      </c>
      <c r="D89" s="29" t="s">
        <v>135</v>
      </c>
      <c r="E89" s="29" t="s">
        <v>135</v>
      </c>
      <c r="F89" s="29" t="s">
        <v>135</v>
      </c>
      <c r="G89" s="29" t="s">
        <v>98</v>
      </c>
      <c r="H89" s="24">
        <f>24</f>
        <v>24</v>
      </c>
      <c r="I89" s="25"/>
      <c r="J89" s="26">
        <f t="shared" si="6"/>
        <v>-24</v>
      </c>
      <c r="K89" s="33"/>
      <c r="L89" s="27" t="s">
        <v>326</v>
      </c>
      <c r="M89" s="27" t="s">
        <v>324</v>
      </c>
      <c r="N89" s="48" t="str">
        <f t="shared" si="7"/>
        <v/>
      </c>
      <c r="O89" s="33"/>
      <c r="P89" s="28"/>
      <c r="Q89" s="28">
        <f t="shared" si="5"/>
        <v>0</v>
      </c>
      <c r="R89" s="29"/>
      <c r="S89" s="27" t="s">
        <v>314</v>
      </c>
      <c r="T89" s="27" t="s">
        <v>306</v>
      </c>
      <c r="U89" s="27" t="s">
        <v>320</v>
      </c>
      <c r="V89" s="29"/>
      <c r="W89" s="29" t="s">
        <v>308</v>
      </c>
      <c r="X89" s="29"/>
      <c r="Y89" s="54" t="s">
        <v>325</v>
      </c>
      <c r="Z89" s="56"/>
      <c r="AA89" s="55" t="s">
        <v>313</v>
      </c>
      <c r="AB89" s="20"/>
      <c r="AC89" s="20"/>
      <c r="AD89" s="22"/>
    </row>
    <row r="90" spans="1:31" s="4" customFormat="1" ht="41.4" x14ac:dyDescent="0.3">
      <c r="A90" s="13"/>
      <c r="B90" s="29"/>
      <c r="C90" s="22"/>
      <c r="D90" s="29"/>
      <c r="E90" s="29"/>
      <c r="F90" s="29"/>
      <c r="G90" s="29"/>
      <c r="H90" s="24"/>
      <c r="I90" s="25"/>
      <c r="J90" s="26">
        <f t="shared" si="6"/>
        <v>0</v>
      </c>
      <c r="K90" s="33"/>
      <c r="L90" s="27" t="s">
        <v>326</v>
      </c>
      <c r="M90" s="27" t="s">
        <v>324</v>
      </c>
      <c r="N90" s="48" t="str">
        <f t="shared" si="7"/>
        <v/>
      </c>
      <c r="O90" s="33"/>
      <c r="P90" s="28"/>
      <c r="Q90" s="28">
        <f t="shared" si="5"/>
        <v>0</v>
      </c>
      <c r="R90" s="29"/>
      <c r="S90" s="27" t="s">
        <v>314</v>
      </c>
      <c r="T90" s="27" t="s">
        <v>306</v>
      </c>
      <c r="U90" s="27" t="s">
        <v>320</v>
      </c>
      <c r="V90" s="29"/>
      <c r="W90" s="29" t="s">
        <v>308</v>
      </c>
      <c r="X90" s="29"/>
      <c r="Y90" s="54" t="s">
        <v>325</v>
      </c>
      <c r="Z90" s="56"/>
      <c r="AA90" s="55" t="s">
        <v>313</v>
      </c>
      <c r="AB90" s="20"/>
      <c r="AC90" s="20"/>
      <c r="AD90" s="22"/>
    </row>
    <row r="91" spans="1:31" s="1" customFormat="1" ht="41.4" x14ac:dyDescent="0.3">
      <c r="A91" s="13"/>
      <c r="B91" s="13"/>
      <c r="C91" s="22" t="s">
        <v>177</v>
      </c>
      <c r="D91" s="13"/>
      <c r="E91" s="13"/>
      <c r="F91" s="13"/>
      <c r="G91" s="13"/>
      <c r="H91" s="14"/>
      <c r="I91" s="15"/>
      <c r="J91" s="26">
        <f t="shared" si="6"/>
        <v>0</v>
      </c>
      <c r="K91" s="16"/>
      <c r="L91" s="27" t="s">
        <v>326</v>
      </c>
      <c r="M91" s="27" t="s">
        <v>324</v>
      </c>
      <c r="N91" s="48" t="str">
        <f t="shared" si="7"/>
        <v/>
      </c>
      <c r="O91" s="33"/>
      <c r="P91" s="28"/>
      <c r="Q91" s="28">
        <f t="shared" si="5"/>
        <v>0</v>
      </c>
      <c r="R91" s="29"/>
      <c r="S91" s="27" t="s">
        <v>314</v>
      </c>
      <c r="T91" s="27" t="s">
        <v>306</v>
      </c>
      <c r="U91" s="27" t="s">
        <v>320</v>
      </c>
      <c r="V91" s="29"/>
      <c r="W91" s="29" t="s">
        <v>308</v>
      </c>
      <c r="X91" s="29"/>
      <c r="Y91" s="54" t="s">
        <v>325</v>
      </c>
      <c r="Z91" s="56"/>
      <c r="AA91" s="55" t="s">
        <v>313</v>
      </c>
      <c r="AB91" s="20"/>
      <c r="AC91" s="20"/>
      <c r="AD91" s="22"/>
    </row>
    <row r="92" spans="1:31" s="1" customFormat="1" ht="41.4" x14ac:dyDescent="0.3">
      <c r="A92" s="13">
        <f>A89+1</f>
        <v>55</v>
      </c>
      <c r="B92" s="13">
        <v>36</v>
      </c>
      <c r="C92" s="22" t="s">
        <v>178</v>
      </c>
      <c r="D92" s="13"/>
      <c r="E92" s="13"/>
      <c r="F92" s="13"/>
      <c r="G92" s="13" t="s">
        <v>98</v>
      </c>
      <c r="H92" s="14">
        <v>2</v>
      </c>
      <c r="I92" s="15"/>
      <c r="J92" s="26">
        <f t="shared" si="6"/>
        <v>-2</v>
      </c>
      <c r="K92" s="16"/>
      <c r="L92" s="27" t="s">
        <v>326</v>
      </c>
      <c r="M92" s="27" t="s">
        <v>324</v>
      </c>
      <c r="N92" s="48" t="str">
        <f t="shared" si="7"/>
        <v/>
      </c>
      <c r="O92" s="33"/>
      <c r="P92" s="28"/>
      <c r="Q92" s="28">
        <f t="shared" si="5"/>
        <v>0</v>
      </c>
      <c r="R92" s="29"/>
      <c r="S92" s="27" t="s">
        <v>314</v>
      </c>
      <c r="T92" s="27" t="s">
        <v>306</v>
      </c>
      <c r="U92" s="27" t="s">
        <v>320</v>
      </c>
      <c r="V92" s="29"/>
      <c r="W92" s="29" t="s">
        <v>308</v>
      </c>
      <c r="X92" s="29"/>
      <c r="Y92" s="54" t="s">
        <v>325</v>
      </c>
      <c r="Z92" s="56"/>
      <c r="AA92" s="55" t="s">
        <v>313</v>
      </c>
      <c r="AB92" s="20"/>
      <c r="AC92" s="20"/>
      <c r="AD92" s="22"/>
    </row>
    <row r="93" spans="1:31" s="1" customFormat="1" ht="41.4" x14ac:dyDescent="0.3">
      <c r="A93" s="13">
        <f>A92+1</f>
        <v>56</v>
      </c>
      <c r="B93" s="13">
        <v>37</v>
      </c>
      <c r="C93" s="22" t="s">
        <v>179</v>
      </c>
      <c r="D93" s="13"/>
      <c r="E93" s="13"/>
      <c r="F93" s="13"/>
      <c r="G93" s="13" t="s">
        <v>98</v>
      </c>
      <c r="H93" s="14">
        <v>1</v>
      </c>
      <c r="I93" s="15"/>
      <c r="J93" s="26">
        <f t="shared" si="6"/>
        <v>-1</v>
      </c>
      <c r="K93" s="16"/>
      <c r="L93" s="27" t="s">
        <v>326</v>
      </c>
      <c r="M93" s="27" t="s">
        <v>324</v>
      </c>
      <c r="N93" s="48" t="str">
        <f t="shared" si="7"/>
        <v/>
      </c>
      <c r="O93" s="33"/>
      <c r="P93" s="28"/>
      <c r="Q93" s="28">
        <f t="shared" si="5"/>
        <v>0</v>
      </c>
      <c r="R93" s="29"/>
      <c r="S93" s="27" t="s">
        <v>314</v>
      </c>
      <c r="T93" s="27" t="s">
        <v>306</v>
      </c>
      <c r="U93" s="27" t="s">
        <v>320</v>
      </c>
      <c r="V93" s="29"/>
      <c r="W93" s="29" t="s">
        <v>308</v>
      </c>
      <c r="X93" s="29"/>
      <c r="Y93" s="54" t="s">
        <v>325</v>
      </c>
      <c r="Z93" s="56"/>
      <c r="AA93" s="55" t="s">
        <v>313</v>
      </c>
      <c r="AB93" s="20"/>
      <c r="AC93" s="20"/>
      <c r="AD93" s="22"/>
    </row>
    <row r="94" spans="1:31" s="1" customFormat="1" ht="41.4" x14ac:dyDescent="0.3">
      <c r="A94" s="13">
        <f>A93+1</f>
        <v>57</v>
      </c>
      <c r="B94" s="13">
        <v>38</v>
      </c>
      <c r="C94" s="22" t="s">
        <v>180</v>
      </c>
      <c r="D94" s="13"/>
      <c r="E94" s="13"/>
      <c r="F94" s="13"/>
      <c r="G94" s="13" t="s">
        <v>98</v>
      </c>
      <c r="H94" s="14">
        <v>2</v>
      </c>
      <c r="I94" s="15"/>
      <c r="J94" s="26">
        <f t="shared" si="6"/>
        <v>-2</v>
      </c>
      <c r="K94" s="16"/>
      <c r="L94" s="27" t="s">
        <v>326</v>
      </c>
      <c r="M94" s="27" t="s">
        <v>324</v>
      </c>
      <c r="N94" s="48" t="str">
        <f t="shared" si="7"/>
        <v/>
      </c>
      <c r="O94" s="33"/>
      <c r="P94" s="28"/>
      <c r="Q94" s="28">
        <f t="shared" si="5"/>
        <v>0</v>
      </c>
      <c r="R94" s="29"/>
      <c r="S94" s="27" t="s">
        <v>314</v>
      </c>
      <c r="T94" s="27" t="s">
        <v>306</v>
      </c>
      <c r="U94" s="27" t="s">
        <v>320</v>
      </c>
      <c r="V94" s="29"/>
      <c r="W94" s="29" t="s">
        <v>308</v>
      </c>
      <c r="X94" s="29"/>
      <c r="Y94" s="54" t="s">
        <v>325</v>
      </c>
      <c r="Z94" s="56"/>
      <c r="AA94" s="55" t="s">
        <v>313</v>
      </c>
      <c r="AB94" s="20"/>
      <c r="AC94" s="20"/>
      <c r="AD94" s="22"/>
    </row>
    <row r="95" spans="1:31" s="1" customFormat="1" ht="41.4" x14ac:dyDescent="0.3">
      <c r="A95" s="13"/>
      <c r="B95" s="13"/>
      <c r="C95" s="22"/>
      <c r="D95" s="13"/>
      <c r="E95" s="13"/>
      <c r="F95" s="13"/>
      <c r="G95" s="13"/>
      <c r="H95" s="14"/>
      <c r="I95" s="15"/>
      <c r="J95" s="26">
        <f t="shared" si="6"/>
        <v>0</v>
      </c>
      <c r="K95" s="16"/>
      <c r="L95" s="27" t="s">
        <v>326</v>
      </c>
      <c r="M95" s="27" t="s">
        <v>324</v>
      </c>
      <c r="N95" s="48" t="str">
        <f t="shared" si="7"/>
        <v/>
      </c>
      <c r="O95" s="33"/>
      <c r="P95" s="28"/>
      <c r="Q95" s="28">
        <f t="shared" si="5"/>
        <v>0</v>
      </c>
      <c r="R95" s="29"/>
      <c r="S95" s="27" t="s">
        <v>314</v>
      </c>
      <c r="T95" s="27" t="s">
        <v>306</v>
      </c>
      <c r="U95" s="27" t="s">
        <v>320</v>
      </c>
      <c r="V95" s="29"/>
      <c r="W95" s="29" t="s">
        <v>308</v>
      </c>
      <c r="X95" s="29"/>
      <c r="Y95" s="54" t="s">
        <v>325</v>
      </c>
      <c r="Z95" s="56"/>
      <c r="AA95" s="55" t="s">
        <v>313</v>
      </c>
      <c r="AB95" s="20"/>
      <c r="AC95" s="20"/>
      <c r="AD95" s="22"/>
    </row>
    <row r="96" spans="1:31" s="4" customFormat="1" ht="41.4" x14ac:dyDescent="0.3">
      <c r="A96" s="13"/>
      <c r="B96" s="13"/>
      <c r="C96" s="22" t="s">
        <v>181</v>
      </c>
      <c r="D96" s="29" t="s">
        <v>182</v>
      </c>
      <c r="E96" s="29"/>
      <c r="F96" s="29"/>
      <c r="G96" s="29"/>
      <c r="H96" s="24"/>
      <c r="I96" s="25"/>
      <c r="J96" s="26">
        <f t="shared" si="6"/>
        <v>0</v>
      </c>
      <c r="K96" s="33"/>
      <c r="L96" s="27" t="s">
        <v>326</v>
      </c>
      <c r="M96" s="27" t="s">
        <v>324</v>
      </c>
      <c r="N96" s="48" t="str">
        <f t="shared" si="7"/>
        <v/>
      </c>
      <c r="O96" s="33"/>
      <c r="P96" s="28"/>
      <c r="Q96" s="28">
        <f t="shared" si="5"/>
        <v>0</v>
      </c>
      <c r="R96" s="29"/>
      <c r="S96" s="27" t="s">
        <v>314</v>
      </c>
      <c r="T96" s="27" t="s">
        <v>306</v>
      </c>
      <c r="U96" s="27" t="s">
        <v>320</v>
      </c>
      <c r="V96" s="29"/>
      <c r="W96" s="29" t="s">
        <v>308</v>
      </c>
      <c r="X96" s="29"/>
      <c r="Y96" s="54" t="s">
        <v>325</v>
      </c>
      <c r="Z96" s="56"/>
      <c r="AA96" s="55" t="s">
        <v>313</v>
      </c>
      <c r="AB96" s="20"/>
      <c r="AC96" s="20"/>
      <c r="AD96" s="22"/>
    </row>
    <row r="97" spans="1:30" s="1" customFormat="1" ht="41.4" x14ac:dyDescent="0.3">
      <c r="A97" s="13">
        <f>A94+1</f>
        <v>58</v>
      </c>
      <c r="B97" s="13">
        <v>39</v>
      </c>
      <c r="C97" s="22" t="s">
        <v>183</v>
      </c>
      <c r="D97" s="13"/>
      <c r="E97" s="13"/>
      <c r="F97" s="13"/>
      <c r="G97" s="29" t="s">
        <v>98</v>
      </c>
      <c r="H97" s="24">
        <v>2</v>
      </c>
      <c r="I97" s="25"/>
      <c r="J97" s="26">
        <f t="shared" si="6"/>
        <v>-2</v>
      </c>
      <c r="K97" s="16"/>
      <c r="L97" s="27" t="s">
        <v>326</v>
      </c>
      <c r="M97" s="27" t="s">
        <v>324</v>
      </c>
      <c r="N97" s="48" t="str">
        <f t="shared" si="7"/>
        <v/>
      </c>
      <c r="O97" s="33"/>
      <c r="P97" s="28"/>
      <c r="Q97" s="28">
        <f t="shared" si="5"/>
        <v>0</v>
      </c>
      <c r="R97" s="29"/>
      <c r="S97" s="27" t="s">
        <v>314</v>
      </c>
      <c r="T97" s="27" t="s">
        <v>306</v>
      </c>
      <c r="U97" s="27" t="s">
        <v>320</v>
      </c>
      <c r="V97" s="29"/>
      <c r="W97" s="29" t="s">
        <v>308</v>
      </c>
      <c r="X97" s="29"/>
      <c r="Y97" s="54" t="s">
        <v>325</v>
      </c>
      <c r="Z97" s="56"/>
      <c r="AA97" s="55" t="s">
        <v>313</v>
      </c>
      <c r="AB97" s="20"/>
      <c r="AC97" s="20"/>
      <c r="AD97" s="22"/>
    </row>
    <row r="98" spans="1:30" s="1" customFormat="1" ht="41.4" x14ac:dyDescent="0.3">
      <c r="A98" s="13">
        <f>A97+1</f>
        <v>59</v>
      </c>
      <c r="B98" s="13">
        <v>40</v>
      </c>
      <c r="C98" s="22" t="s">
        <v>184</v>
      </c>
      <c r="D98" s="13"/>
      <c r="E98" s="13"/>
      <c r="F98" s="13"/>
      <c r="G98" s="29" t="s">
        <v>98</v>
      </c>
      <c r="H98" s="24">
        <v>2</v>
      </c>
      <c r="I98" s="25"/>
      <c r="J98" s="26">
        <f t="shared" si="6"/>
        <v>-2</v>
      </c>
      <c r="K98" s="16"/>
      <c r="L98" s="27" t="s">
        <v>326</v>
      </c>
      <c r="M98" s="27" t="s">
        <v>324</v>
      </c>
      <c r="N98" s="48" t="str">
        <f t="shared" si="7"/>
        <v/>
      </c>
      <c r="O98" s="33"/>
      <c r="P98" s="28"/>
      <c r="Q98" s="28">
        <f t="shared" si="5"/>
        <v>0</v>
      </c>
      <c r="R98" s="29"/>
      <c r="S98" s="27" t="s">
        <v>314</v>
      </c>
      <c r="T98" s="27" t="s">
        <v>306</v>
      </c>
      <c r="U98" s="27" t="s">
        <v>320</v>
      </c>
      <c r="V98" s="29"/>
      <c r="W98" s="29" t="s">
        <v>308</v>
      </c>
      <c r="X98" s="29"/>
      <c r="Y98" s="54" t="s">
        <v>325</v>
      </c>
      <c r="Z98" s="56"/>
      <c r="AA98" s="55" t="s">
        <v>313</v>
      </c>
      <c r="AB98" s="20"/>
      <c r="AC98" s="20"/>
      <c r="AD98" s="22"/>
    </row>
    <row r="99" spans="1:30" s="1" customFormat="1" ht="41.4" x14ac:dyDescent="0.3">
      <c r="A99" s="13">
        <f t="shared" ref="A99:A100" si="9">A98+1</f>
        <v>60</v>
      </c>
      <c r="B99" s="13">
        <v>41</v>
      </c>
      <c r="C99" s="22" t="s">
        <v>185</v>
      </c>
      <c r="D99" s="13"/>
      <c r="E99" s="13"/>
      <c r="F99" s="13"/>
      <c r="G99" s="29" t="s">
        <v>98</v>
      </c>
      <c r="H99" s="24">
        <v>3</v>
      </c>
      <c r="I99" s="25"/>
      <c r="J99" s="26">
        <f t="shared" si="6"/>
        <v>-3</v>
      </c>
      <c r="K99" s="16"/>
      <c r="L99" s="27" t="s">
        <v>326</v>
      </c>
      <c r="M99" s="27" t="s">
        <v>324</v>
      </c>
      <c r="N99" s="48" t="str">
        <f t="shared" si="7"/>
        <v/>
      </c>
      <c r="O99" s="33"/>
      <c r="P99" s="28"/>
      <c r="Q99" s="28">
        <f t="shared" si="5"/>
        <v>0</v>
      </c>
      <c r="R99" s="29"/>
      <c r="S99" s="27" t="s">
        <v>314</v>
      </c>
      <c r="T99" s="27" t="s">
        <v>306</v>
      </c>
      <c r="U99" s="27" t="s">
        <v>320</v>
      </c>
      <c r="V99" s="29"/>
      <c r="W99" s="29" t="s">
        <v>308</v>
      </c>
      <c r="X99" s="29"/>
      <c r="Y99" s="54" t="s">
        <v>325</v>
      </c>
      <c r="Z99" s="56"/>
      <c r="AA99" s="55" t="s">
        <v>313</v>
      </c>
      <c r="AB99" s="20"/>
      <c r="AC99" s="20"/>
      <c r="AD99" s="22"/>
    </row>
    <row r="100" spans="1:30" s="1" customFormat="1" ht="41.4" x14ac:dyDescent="0.3">
      <c r="A100" s="13">
        <f t="shared" si="9"/>
        <v>61</v>
      </c>
      <c r="B100" s="13">
        <v>42</v>
      </c>
      <c r="C100" s="22" t="s">
        <v>186</v>
      </c>
      <c r="D100" s="13"/>
      <c r="E100" s="13"/>
      <c r="F100" s="13"/>
      <c r="G100" s="29" t="s">
        <v>98</v>
      </c>
      <c r="H100" s="24">
        <v>2</v>
      </c>
      <c r="I100" s="25"/>
      <c r="J100" s="26">
        <f t="shared" si="6"/>
        <v>-2</v>
      </c>
      <c r="K100" s="16"/>
      <c r="L100" s="27" t="s">
        <v>326</v>
      </c>
      <c r="M100" s="27" t="s">
        <v>324</v>
      </c>
      <c r="N100" s="48" t="str">
        <f t="shared" si="7"/>
        <v/>
      </c>
      <c r="O100" s="33"/>
      <c r="P100" s="28"/>
      <c r="Q100" s="28">
        <f t="shared" si="5"/>
        <v>0</v>
      </c>
      <c r="R100" s="29"/>
      <c r="S100" s="27" t="s">
        <v>314</v>
      </c>
      <c r="T100" s="27" t="s">
        <v>306</v>
      </c>
      <c r="U100" s="27" t="s">
        <v>320</v>
      </c>
      <c r="V100" s="29"/>
      <c r="W100" s="29" t="s">
        <v>308</v>
      </c>
      <c r="X100" s="29"/>
      <c r="Y100" s="54" t="s">
        <v>325</v>
      </c>
      <c r="Z100" s="56"/>
      <c r="AA100" s="55" t="s">
        <v>313</v>
      </c>
      <c r="AB100" s="20"/>
      <c r="AC100" s="20"/>
      <c r="AD100" s="22"/>
    </row>
    <row r="101" spans="1:30" s="1" customFormat="1" ht="41.4" x14ac:dyDescent="0.3">
      <c r="A101" s="13"/>
      <c r="B101" s="13"/>
      <c r="C101" s="22"/>
      <c r="D101" s="13"/>
      <c r="E101" s="13"/>
      <c r="F101" s="13"/>
      <c r="G101" s="13"/>
      <c r="H101" s="14"/>
      <c r="I101" s="15"/>
      <c r="J101" s="26">
        <f t="shared" si="6"/>
        <v>0</v>
      </c>
      <c r="K101" s="16"/>
      <c r="L101" s="27" t="s">
        <v>326</v>
      </c>
      <c r="M101" s="27" t="s">
        <v>324</v>
      </c>
      <c r="N101" s="48" t="str">
        <f t="shared" si="7"/>
        <v/>
      </c>
      <c r="O101" s="33"/>
      <c r="P101" s="28"/>
      <c r="Q101" s="28">
        <f t="shared" si="5"/>
        <v>0</v>
      </c>
      <c r="R101" s="29"/>
      <c r="S101" s="27" t="s">
        <v>314</v>
      </c>
      <c r="T101" s="27" t="s">
        <v>306</v>
      </c>
      <c r="U101" s="27" t="s">
        <v>320</v>
      </c>
      <c r="V101" s="29"/>
      <c r="W101" s="29" t="s">
        <v>308</v>
      </c>
      <c r="X101" s="29"/>
      <c r="Y101" s="54" t="s">
        <v>325</v>
      </c>
      <c r="Z101" s="56"/>
      <c r="AA101" s="55" t="s">
        <v>313</v>
      </c>
      <c r="AB101" s="20"/>
      <c r="AC101" s="20"/>
      <c r="AD101" s="22"/>
    </row>
    <row r="102" spans="1:30" s="1" customFormat="1" ht="41.4" x14ac:dyDescent="0.3">
      <c r="A102" s="13"/>
      <c r="B102" s="13" t="s">
        <v>135</v>
      </c>
      <c r="C102" s="22" t="s">
        <v>187</v>
      </c>
      <c r="D102" s="13" t="s">
        <v>135</v>
      </c>
      <c r="E102" s="13" t="s">
        <v>135</v>
      </c>
      <c r="F102" s="13" t="s">
        <v>135</v>
      </c>
      <c r="G102" s="13" t="s">
        <v>135</v>
      </c>
      <c r="H102" s="14" t="s">
        <v>135</v>
      </c>
      <c r="I102" s="15"/>
      <c r="J102" s="26" t="e">
        <f t="shared" si="6"/>
        <v>#VALUE!</v>
      </c>
      <c r="K102" s="16"/>
      <c r="L102" s="27" t="s">
        <v>326</v>
      </c>
      <c r="M102" s="27" t="s">
        <v>324</v>
      </c>
      <c r="N102" s="48" t="str">
        <f t="shared" si="7"/>
        <v/>
      </c>
      <c r="O102" s="33"/>
      <c r="P102" s="28"/>
      <c r="Q102" s="28">
        <f t="shared" si="5"/>
        <v>0</v>
      </c>
      <c r="R102" s="29"/>
      <c r="S102" s="27" t="s">
        <v>314</v>
      </c>
      <c r="T102" s="27" t="s">
        <v>306</v>
      </c>
      <c r="U102" s="27" t="s">
        <v>320</v>
      </c>
      <c r="V102" s="29"/>
      <c r="W102" s="29" t="s">
        <v>308</v>
      </c>
      <c r="X102" s="29"/>
      <c r="Y102" s="54" t="s">
        <v>325</v>
      </c>
      <c r="Z102" s="56"/>
      <c r="AA102" s="55" t="s">
        <v>313</v>
      </c>
      <c r="AB102" s="20"/>
      <c r="AC102" s="20"/>
      <c r="AD102" s="22"/>
    </row>
    <row r="103" spans="1:30" s="1" customFormat="1" ht="41.4" x14ac:dyDescent="0.3">
      <c r="A103" s="13">
        <f>A100+1</f>
        <v>62</v>
      </c>
      <c r="B103" s="13">
        <v>43</v>
      </c>
      <c r="C103" s="22" t="s">
        <v>178</v>
      </c>
      <c r="D103" s="13"/>
      <c r="E103" s="13" t="s">
        <v>135</v>
      </c>
      <c r="F103" s="13"/>
      <c r="G103" s="13" t="s">
        <v>98</v>
      </c>
      <c r="H103" s="14">
        <v>2</v>
      </c>
      <c r="I103" s="15"/>
      <c r="J103" s="26">
        <f t="shared" si="6"/>
        <v>-2</v>
      </c>
      <c r="K103" s="16"/>
      <c r="L103" s="27" t="s">
        <v>326</v>
      </c>
      <c r="M103" s="27" t="s">
        <v>324</v>
      </c>
      <c r="N103" s="48" t="str">
        <f t="shared" si="7"/>
        <v/>
      </c>
      <c r="O103" s="33"/>
      <c r="P103" s="28"/>
      <c r="Q103" s="28">
        <f t="shared" si="5"/>
        <v>0</v>
      </c>
      <c r="R103" s="29"/>
      <c r="S103" s="27" t="s">
        <v>314</v>
      </c>
      <c r="T103" s="27" t="s">
        <v>306</v>
      </c>
      <c r="U103" s="27" t="s">
        <v>320</v>
      </c>
      <c r="V103" s="29"/>
      <c r="W103" s="29" t="s">
        <v>308</v>
      </c>
      <c r="X103" s="29"/>
      <c r="Y103" s="54" t="s">
        <v>325</v>
      </c>
      <c r="Z103" s="56"/>
      <c r="AA103" s="55" t="s">
        <v>313</v>
      </c>
      <c r="AB103" s="20"/>
      <c r="AC103" s="20"/>
      <c r="AD103" s="22"/>
    </row>
    <row r="104" spans="1:30" s="1" customFormat="1" ht="41.4" x14ac:dyDescent="0.3">
      <c r="A104" s="13">
        <f>A103+1</f>
        <v>63</v>
      </c>
      <c r="B104" s="13">
        <v>44</v>
      </c>
      <c r="C104" s="22" t="s">
        <v>179</v>
      </c>
      <c r="D104" s="13"/>
      <c r="E104" s="13" t="s">
        <v>135</v>
      </c>
      <c r="F104" s="13"/>
      <c r="G104" s="13" t="s">
        <v>98</v>
      </c>
      <c r="H104" s="14">
        <v>19</v>
      </c>
      <c r="I104" s="15"/>
      <c r="J104" s="26">
        <f t="shared" si="6"/>
        <v>-19</v>
      </c>
      <c r="K104" s="16"/>
      <c r="L104" s="27" t="s">
        <v>326</v>
      </c>
      <c r="M104" s="27" t="s">
        <v>324</v>
      </c>
      <c r="N104" s="48" t="str">
        <f t="shared" si="7"/>
        <v/>
      </c>
      <c r="O104" s="33"/>
      <c r="P104" s="28"/>
      <c r="Q104" s="28">
        <f t="shared" si="5"/>
        <v>0</v>
      </c>
      <c r="R104" s="29"/>
      <c r="S104" s="27" t="s">
        <v>314</v>
      </c>
      <c r="T104" s="27" t="s">
        <v>306</v>
      </c>
      <c r="U104" s="27" t="s">
        <v>320</v>
      </c>
      <c r="V104" s="29"/>
      <c r="W104" s="29" t="s">
        <v>308</v>
      </c>
      <c r="X104" s="29"/>
      <c r="Y104" s="54" t="s">
        <v>325</v>
      </c>
      <c r="Z104" s="56"/>
      <c r="AA104" s="55" t="s">
        <v>313</v>
      </c>
      <c r="AB104" s="20"/>
      <c r="AC104" s="20"/>
      <c r="AD104" s="22"/>
    </row>
    <row r="105" spans="1:30" s="1" customFormat="1" ht="41.4" x14ac:dyDescent="0.3">
      <c r="A105" s="13">
        <f>A104+1</f>
        <v>64</v>
      </c>
      <c r="B105" s="13">
        <v>45</v>
      </c>
      <c r="C105" s="22" t="s">
        <v>180</v>
      </c>
      <c r="D105" s="13"/>
      <c r="E105" s="13" t="s">
        <v>135</v>
      </c>
      <c r="F105" s="13"/>
      <c r="G105" s="13" t="s">
        <v>98</v>
      </c>
      <c r="H105" s="14">
        <v>11</v>
      </c>
      <c r="I105" s="15"/>
      <c r="J105" s="26">
        <f t="shared" si="6"/>
        <v>-11</v>
      </c>
      <c r="K105" s="16"/>
      <c r="L105" s="27" t="s">
        <v>326</v>
      </c>
      <c r="M105" s="27" t="s">
        <v>324</v>
      </c>
      <c r="N105" s="48" t="str">
        <f t="shared" si="7"/>
        <v/>
      </c>
      <c r="O105" s="33"/>
      <c r="P105" s="28"/>
      <c r="Q105" s="28">
        <f t="shared" si="5"/>
        <v>0</v>
      </c>
      <c r="R105" s="29"/>
      <c r="S105" s="27" t="s">
        <v>314</v>
      </c>
      <c r="T105" s="27" t="s">
        <v>306</v>
      </c>
      <c r="U105" s="27" t="s">
        <v>320</v>
      </c>
      <c r="V105" s="29"/>
      <c r="W105" s="29" t="s">
        <v>308</v>
      </c>
      <c r="X105" s="29"/>
      <c r="Y105" s="54" t="s">
        <v>325</v>
      </c>
      <c r="Z105" s="56"/>
      <c r="AA105" s="55" t="s">
        <v>313</v>
      </c>
      <c r="AB105" s="20"/>
      <c r="AC105" s="20"/>
      <c r="AD105" s="22"/>
    </row>
    <row r="106" spans="1:30" s="1" customFormat="1" ht="41.4" x14ac:dyDescent="0.3">
      <c r="A106" s="13">
        <f>A105+1</f>
        <v>65</v>
      </c>
      <c r="B106" s="13">
        <v>46</v>
      </c>
      <c r="C106" s="22" t="s">
        <v>188</v>
      </c>
      <c r="D106" s="13"/>
      <c r="E106" s="13" t="s">
        <v>135</v>
      </c>
      <c r="F106" s="13"/>
      <c r="G106" s="13" t="s">
        <v>98</v>
      </c>
      <c r="H106" s="14">
        <v>7</v>
      </c>
      <c r="I106" s="15"/>
      <c r="J106" s="26">
        <f t="shared" si="6"/>
        <v>-7</v>
      </c>
      <c r="K106" s="16"/>
      <c r="L106" s="27" t="s">
        <v>326</v>
      </c>
      <c r="M106" s="27" t="s">
        <v>324</v>
      </c>
      <c r="N106" s="48" t="str">
        <f t="shared" si="7"/>
        <v/>
      </c>
      <c r="O106" s="33"/>
      <c r="P106" s="28"/>
      <c r="Q106" s="28">
        <f t="shared" si="5"/>
        <v>0</v>
      </c>
      <c r="R106" s="29"/>
      <c r="S106" s="27" t="s">
        <v>314</v>
      </c>
      <c r="T106" s="27" t="s">
        <v>306</v>
      </c>
      <c r="U106" s="27" t="s">
        <v>320</v>
      </c>
      <c r="V106" s="29"/>
      <c r="W106" s="29" t="s">
        <v>308</v>
      </c>
      <c r="X106" s="29"/>
      <c r="Y106" s="54" t="s">
        <v>325</v>
      </c>
      <c r="Z106" s="56"/>
      <c r="AA106" s="55" t="s">
        <v>313</v>
      </c>
      <c r="AB106" s="20"/>
      <c r="AC106" s="20"/>
      <c r="AD106" s="22"/>
    </row>
    <row r="107" spans="1:30" s="1" customFormat="1" ht="41.4" x14ac:dyDescent="0.3">
      <c r="A107" s="13"/>
      <c r="B107" s="13"/>
      <c r="C107" s="22"/>
      <c r="D107" s="13"/>
      <c r="E107" s="13"/>
      <c r="F107" s="13"/>
      <c r="G107" s="13"/>
      <c r="H107" s="14"/>
      <c r="I107" s="15"/>
      <c r="J107" s="26">
        <f t="shared" si="6"/>
        <v>0</v>
      </c>
      <c r="K107" s="16"/>
      <c r="L107" s="27" t="s">
        <v>326</v>
      </c>
      <c r="M107" s="27" t="s">
        <v>324</v>
      </c>
      <c r="N107" s="48" t="str">
        <f t="shared" si="7"/>
        <v/>
      </c>
      <c r="O107" s="33"/>
      <c r="P107" s="28"/>
      <c r="Q107" s="28">
        <f t="shared" si="5"/>
        <v>0</v>
      </c>
      <c r="R107" s="29"/>
      <c r="S107" s="27" t="s">
        <v>314</v>
      </c>
      <c r="T107" s="27" t="s">
        <v>306</v>
      </c>
      <c r="U107" s="27" t="s">
        <v>320</v>
      </c>
      <c r="V107" s="29"/>
      <c r="W107" s="29" t="s">
        <v>308</v>
      </c>
      <c r="X107" s="29"/>
      <c r="Y107" s="54" t="s">
        <v>325</v>
      </c>
      <c r="Z107" s="56"/>
      <c r="AA107" s="55" t="s">
        <v>313</v>
      </c>
      <c r="AB107" s="20"/>
      <c r="AC107" s="20"/>
      <c r="AD107" s="22"/>
    </row>
    <row r="108" spans="1:30" s="1" customFormat="1" ht="41.4" x14ac:dyDescent="0.3">
      <c r="A108" s="13"/>
      <c r="B108" s="13">
        <v>47</v>
      </c>
      <c r="C108" s="22" t="s">
        <v>189</v>
      </c>
      <c r="D108" s="13"/>
      <c r="E108" s="13"/>
      <c r="F108" s="13"/>
      <c r="G108" s="13" t="s">
        <v>98</v>
      </c>
      <c r="H108" s="14">
        <v>21</v>
      </c>
      <c r="I108" s="15"/>
      <c r="J108" s="26">
        <f t="shared" si="6"/>
        <v>-21</v>
      </c>
      <c r="K108" s="16"/>
      <c r="L108" s="27" t="s">
        <v>326</v>
      </c>
      <c r="M108" s="27" t="s">
        <v>324</v>
      </c>
      <c r="N108" s="48" t="str">
        <f t="shared" si="7"/>
        <v/>
      </c>
      <c r="O108" s="33"/>
      <c r="P108" s="28"/>
      <c r="Q108" s="28">
        <f t="shared" si="5"/>
        <v>0</v>
      </c>
      <c r="R108" s="29"/>
      <c r="S108" s="27" t="s">
        <v>314</v>
      </c>
      <c r="T108" s="27" t="s">
        <v>306</v>
      </c>
      <c r="U108" s="27" t="s">
        <v>320</v>
      </c>
      <c r="V108" s="29"/>
      <c r="W108" s="29" t="s">
        <v>308</v>
      </c>
      <c r="X108" s="29"/>
      <c r="Y108" s="54" t="s">
        <v>325</v>
      </c>
      <c r="Z108" s="56"/>
      <c r="AA108" s="55" t="s">
        <v>313</v>
      </c>
      <c r="AB108" s="20"/>
      <c r="AC108" s="20"/>
      <c r="AD108" s="22"/>
    </row>
    <row r="109" spans="1:30" s="1" customFormat="1" ht="41.4" x14ac:dyDescent="0.3">
      <c r="A109" s="13"/>
      <c r="B109" s="13"/>
      <c r="C109" s="22"/>
      <c r="D109" s="13"/>
      <c r="E109" s="13"/>
      <c r="F109" s="13"/>
      <c r="G109" s="13"/>
      <c r="H109" s="14"/>
      <c r="I109" s="15"/>
      <c r="J109" s="26">
        <f t="shared" si="6"/>
        <v>0</v>
      </c>
      <c r="K109" s="16"/>
      <c r="L109" s="27" t="s">
        <v>326</v>
      </c>
      <c r="M109" s="27" t="s">
        <v>324</v>
      </c>
      <c r="N109" s="48" t="str">
        <f t="shared" si="7"/>
        <v/>
      </c>
      <c r="O109" s="33"/>
      <c r="P109" s="28"/>
      <c r="Q109" s="28">
        <f t="shared" si="5"/>
        <v>0</v>
      </c>
      <c r="R109" s="29"/>
      <c r="S109" s="27" t="s">
        <v>314</v>
      </c>
      <c r="T109" s="27" t="s">
        <v>306</v>
      </c>
      <c r="U109" s="27" t="s">
        <v>320</v>
      </c>
      <c r="V109" s="29"/>
      <c r="W109" s="29" t="s">
        <v>308</v>
      </c>
      <c r="X109" s="29"/>
      <c r="Y109" s="54" t="s">
        <v>325</v>
      </c>
      <c r="Z109" s="56"/>
      <c r="AA109" s="55" t="s">
        <v>313</v>
      </c>
      <c r="AB109" s="20"/>
      <c r="AC109" s="20"/>
      <c r="AD109" s="22"/>
    </row>
    <row r="110" spans="1:30" s="1" customFormat="1" ht="41.4" x14ac:dyDescent="0.3">
      <c r="A110" s="13"/>
      <c r="B110" s="13" t="s">
        <v>135</v>
      </c>
      <c r="C110" s="22" t="s">
        <v>43</v>
      </c>
      <c r="D110" s="13" t="s">
        <v>135</v>
      </c>
      <c r="E110" s="13" t="s">
        <v>135</v>
      </c>
      <c r="F110" s="13" t="s">
        <v>135</v>
      </c>
      <c r="G110" s="13" t="s">
        <v>135</v>
      </c>
      <c r="H110" s="14" t="s">
        <v>135</v>
      </c>
      <c r="I110" s="15"/>
      <c r="J110" s="26" t="e">
        <f t="shared" si="6"/>
        <v>#VALUE!</v>
      </c>
      <c r="K110" s="16"/>
      <c r="L110" s="27" t="s">
        <v>326</v>
      </c>
      <c r="M110" s="27" t="s">
        <v>324</v>
      </c>
      <c r="N110" s="48" t="str">
        <f t="shared" si="7"/>
        <v/>
      </c>
      <c r="O110" s="33"/>
      <c r="P110" s="28"/>
      <c r="Q110" s="28">
        <f t="shared" si="5"/>
        <v>0</v>
      </c>
      <c r="R110" s="29"/>
      <c r="S110" s="27" t="s">
        <v>314</v>
      </c>
      <c r="T110" s="27" t="s">
        <v>306</v>
      </c>
      <c r="U110" s="27" t="s">
        <v>320</v>
      </c>
      <c r="V110" s="29"/>
      <c r="W110" s="29" t="s">
        <v>308</v>
      </c>
      <c r="X110" s="29"/>
      <c r="Y110" s="54" t="s">
        <v>325</v>
      </c>
      <c r="Z110" s="56"/>
      <c r="AA110" s="55" t="s">
        <v>313</v>
      </c>
      <c r="AB110" s="20"/>
      <c r="AC110" s="20"/>
      <c r="AD110" s="22"/>
    </row>
    <row r="111" spans="1:30" s="1" customFormat="1" ht="41.4" x14ac:dyDescent="0.3">
      <c r="A111" s="13"/>
      <c r="B111" s="13">
        <v>48</v>
      </c>
      <c r="C111" s="22" t="s">
        <v>178</v>
      </c>
      <c r="D111" s="13"/>
      <c r="E111" s="13" t="s">
        <v>135</v>
      </c>
      <c r="F111" s="13"/>
      <c r="G111" s="13" t="s">
        <v>98</v>
      </c>
      <c r="H111" s="14">
        <v>3</v>
      </c>
      <c r="I111" s="15"/>
      <c r="J111" s="26">
        <f t="shared" si="6"/>
        <v>-3</v>
      </c>
      <c r="K111" s="16"/>
      <c r="L111" s="27" t="s">
        <v>326</v>
      </c>
      <c r="M111" s="27" t="s">
        <v>324</v>
      </c>
      <c r="N111" s="48" t="str">
        <f t="shared" si="7"/>
        <v/>
      </c>
      <c r="O111" s="33"/>
      <c r="P111" s="28"/>
      <c r="Q111" s="28">
        <f t="shared" si="5"/>
        <v>0</v>
      </c>
      <c r="R111" s="29"/>
      <c r="S111" s="27" t="s">
        <v>314</v>
      </c>
      <c r="T111" s="27" t="s">
        <v>306</v>
      </c>
      <c r="U111" s="27" t="s">
        <v>320</v>
      </c>
      <c r="V111" s="29"/>
      <c r="W111" s="29" t="s">
        <v>308</v>
      </c>
      <c r="X111" s="29"/>
      <c r="Y111" s="54" t="s">
        <v>325</v>
      </c>
      <c r="Z111" s="56"/>
      <c r="AA111" s="55" t="s">
        <v>313</v>
      </c>
      <c r="AB111" s="20"/>
      <c r="AC111" s="20"/>
      <c r="AD111" s="22"/>
    </row>
    <row r="112" spans="1:30" s="1" customFormat="1" ht="41.4" x14ac:dyDescent="0.3">
      <c r="A112" s="13"/>
      <c r="B112" s="13">
        <v>49</v>
      </c>
      <c r="C112" s="22" t="s">
        <v>190</v>
      </c>
      <c r="D112" s="13"/>
      <c r="E112" s="13" t="s">
        <v>135</v>
      </c>
      <c r="F112" s="13"/>
      <c r="G112" s="13" t="s">
        <v>98</v>
      </c>
      <c r="H112" s="14">
        <v>5</v>
      </c>
      <c r="I112" s="15"/>
      <c r="J112" s="26">
        <f t="shared" si="6"/>
        <v>-5</v>
      </c>
      <c r="K112" s="16"/>
      <c r="L112" s="27" t="s">
        <v>326</v>
      </c>
      <c r="M112" s="27" t="s">
        <v>324</v>
      </c>
      <c r="N112" s="48" t="str">
        <f t="shared" si="7"/>
        <v/>
      </c>
      <c r="O112" s="33"/>
      <c r="P112" s="28"/>
      <c r="Q112" s="28">
        <f t="shared" si="5"/>
        <v>0</v>
      </c>
      <c r="R112" s="29"/>
      <c r="S112" s="27" t="s">
        <v>314</v>
      </c>
      <c r="T112" s="27" t="s">
        <v>306</v>
      </c>
      <c r="U112" s="27" t="s">
        <v>320</v>
      </c>
      <c r="V112" s="29"/>
      <c r="W112" s="29" t="s">
        <v>308</v>
      </c>
      <c r="X112" s="29"/>
      <c r="Y112" s="54" t="s">
        <v>325</v>
      </c>
      <c r="Z112" s="56"/>
      <c r="AA112" s="55" t="s">
        <v>313</v>
      </c>
      <c r="AB112" s="20"/>
      <c r="AC112" s="20"/>
      <c r="AD112" s="22"/>
    </row>
    <row r="113" spans="1:30" s="1" customFormat="1" ht="41.4" x14ac:dyDescent="0.3">
      <c r="A113" s="13"/>
      <c r="B113" s="13">
        <v>50</v>
      </c>
      <c r="C113" s="22" t="s">
        <v>179</v>
      </c>
      <c r="D113" s="13" t="s">
        <v>135</v>
      </c>
      <c r="E113" s="13" t="s">
        <v>135</v>
      </c>
      <c r="F113" s="13" t="s">
        <v>135</v>
      </c>
      <c r="G113" s="13" t="s">
        <v>98</v>
      </c>
      <c r="H113" s="14">
        <v>38</v>
      </c>
      <c r="I113" s="15"/>
      <c r="J113" s="26">
        <f t="shared" si="6"/>
        <v>-38</v>
      </c>
      <c r="K113" s="16"/>
      <c r="L113" s="27" t="s">
        <v>326</v>
      </c>
      <c r="M113" s="27" t="s">
        <v>324</v>
      </c>
      <c r="N113" s="48" t="str">
        <f t="shared" si="7"/>
        <v/>
      </c>
      <c r="O113" s="33"/>
      <c r="P113" s="28"/>
      <c r="Q113" s="28">
        <f t="shared" si="5"/>
        <v>0</v>
      </c>
      <c r="R113" s="29"/>
      <c r="S113" s="27" t="s">
        <v>314</v>
      </c>
      <c r="T113" s="27" t="s">
        <v>306</v>
      </c>
      <c r="U113" s="27" t="s">
        <v>320</v>
      </c>
      <c r="V113" s="29"/>
      <c r="W113" s="29" t="s">
        <v>308</v>
      </c>
      <c r="X113" s="29"/>
      <c r="Y113" s="54" t="s">
        <v>325</v>
      </c>
      <c r="Z113" s="56"/>
      <c r="AA113" s="55" t="s">
        <v>313</v>
      </c>
      <c r="AB113" s="20"/>
      <c r="AC113" s="20"/>
      <c r="AD113" s="22"/>
    </row>
    <row r="114" spans="1:30" s="1" customFormat="1" ht="41.4" x14ac:dyDescent="0.3">
      <c r="A114" s="13"/>
      <c r="B114" s="13">
        <v>51</v>
      </c>
      <c r="C114" s="22" t="s">
        <v>180</v>
      </c>
      <c r="D114" s="13" t="s">
        <v>135</v>
      </c>
      <c r="E114" s="13" t="s">
        <v>135</v>
      </c>
      <c r="F114" s="13" t="s">
        <v>135</v>
      </c>
      <c r="G114" s="13" t="s">
        <v>98</v>
      </c>
      <c r="H114" s="14">
        <v>20</v>
      </c>
      <c r="I114" s="15"/>
      <c r="J114" s="26">
        <f t="shared" si="6"/>
        <v>-20</v>
      </c>
      <c r="K114" s="16"/>
      <c r="L114" s="27" t="s">
        <v>326</v>
      </c>
      <c r="M114" s="27" t="s">
        <v>324</v>
      </c>
      <c r="N114" s="48" t="str">
        <f t="shared" si="7"/>
        <v/>
      </c>
      <c r="O114" s="33"/>
      <c r="P114" s="28"/>
      <c r="Q114" s="28">
        <f t="shared" si="5"/>
        <v>0</v>
      </c>
      <c r="R114" s="29"/>
      <c r="S114" s="27" t="s">
        <v>314</v>
      </c>
      <c r="T114" s="27" t="s">
        <v>306</v>
      </c>
      <c r="U114" s="27" t="s">
        <v>320</v>
      </c>
      <c r="V114" s="29"/>
      <c r="W114" s="29" t="s">
        <v>308</v>
      </c>
      <c r="X114" s="29"/>
      <c r="Y114" s="54" t="s">
        <v>325</v>
      </c>
      <c r="Z114" s="56"/>
      <c r="AA114" s="55" t="s">
        <v>313</v>
      </c>
      <c r="AB114" s="20"/>
      <c r="AC114" s="20"/>
      <c r="AD114" s="22"/>
    </row>
    <row r="115" spans="1:30" s="1" customFormat="1" ht="41.4" x14ac:dyDescent="0.3">
      <c r="A115" s="13"/>
      <c r="B115" s="13">
        <v>52</v>
      </c>
      <c r="C115" s="22" t="s">
        <v>188</v>
      </c>
      <c r="D115" s="13" t="s">
        <v>135</v>
      </c>
      <c r="E115" s="13" t="s">
        <v>135</v>
      </c>
      <c r="F115" s="13" t="s">
        <v>135</v>
      </c>
      <c r="G115" s="13" t="s">
        <v>98</v>
      </c>
      <c r="H115" s="14">
        <v>43</v>
      </c>
      <c r="I115" s="15"/>
      <c r="J115" s="26">
        <f t="shared" si="6"/>
        <v>-43</v>
      </c>
      <c r="K115" s="16"/>
      <c r="L115" s="27" t="s">
        <v>326</v>
      </c>
      <c r="M115" s="27" t="s">
        <v>324</v>
      </c>
      <c r="N115" s="48" t="str">
        <f t="shared" si="7"/>
        <v/>
      </c>
      <c r="O115" s="33"/>
      <c r="P115" s="28"/>
      <c r="Q115" s="28">
        <f t="shared" si="5"/>
        <v>0</v>
      </c>
      <c r="R115" s="29"/>
      <c r="S115" s="27" t="s">
        <v>314</v>
      </c>
      <c r="T115" s="27" t="s">
        <v>306</v>
      </c>
      <c r="U115" s="27" t="s">
        <v>320</v>
      </c>
      <c r="V115" s="29"/>
      <c r="W115" s="29" t="s">
        <v>308</v>
      </c>
      <c r="X115" s="29"/>
      <c r="Y115" s="54" t="s">
        <v>325</v>
      </c>
      <c r="Z115" s="56"/>
      <c r="AA115" s="55" t="s">
        <v>313</v>
      </c>
      <c r="AB115" s="20"/>
      <c r="AC115" s="20"/>
      <c r="AD115" s="22"/>
    </row>
    <row r="116" spans="1:30" s="1" customFormat="1" ht="41.4" x14ac:dyDescent="0.3">
      <c r="A116" s="13"/>
      <c r="B116" s="13"/>
      <c r="C116" s="22"/>
      <c r="D116" s="13"/>
      <c r="E116" s="13"/>
      <c r="F116" s="13"/>
      <c r="G116" s="13"/>
      <c r="H116" s="14"/>
      <c r="I116" s="15"/>
      <c r="J116" s="26">
        <f t="shared" si="6"/>
        <v>0</v>
      </c>
      <c r="K116" s="16"/>
      <c r="L116" s="27" t="s">
        <v>326</v>
      </c>
      <c r="M116" s="27" t="s">
        <v>324</v>
      </c>
      <c r="N116" s="48" t="str">
        <f t="shared" si="7"/>
        <v/>
      </c>
      <c r="O116" s="33"/>
      <c r="P116" s="28"/>
      <c r="Q116" s="28">
        <f t="shared" si="5"/>
        <v>0</v>
      </c>
      <c r="R116" s="29"/>
      <c r="S116" s="27" t="s">
        <v>314</v>
      </c>
      <c r="T116" s="27" t="s">
        <v>306</v>
      </c>
      <c r="U116" s="27" t="s">
        <v>320</v>
      </c>
      <c r="V116" s="29"/>
      <c r="W116" s="29" t="s">
        <v>308</v>
      </c>
      <c r="X116" s="29"/>
      <c r="Y116" s="54" t="s">
        <v>325</v>
      </c>
      <c r="Z116" s="56"/>
      <c r="AA116" s="55" t="s">
        <v>313</v>
      </c>
      <c r="AB116" s="20"/>
      <c r="AC116" s="20"/>
      <c r="AD116" s="22"/>
    </row>
    <row r="117" spans="1:30" s="4" customFormat="1" ht="41.4" x14ac:dyDescent="0.3">
      <c r="A117" s="13"/>
      <c r="B117" s="13" t="s">
        <v>135</v>
      </c>
      <c r="C117" s="22" t="s">
        <v>45</v>
      </c>
      <c r="D117" s="29" t="s">
        <v>191</v>
      </c>
      <c r="E117" s="29" t="s">
        <v>135</v>
      </c>
      <c r="F117" s="29" t="s">
        <v>135</v>
      </c>
      <c r="G117" s="29" t="s">
        <v>135</v>
      </c>
      <c r="H117" s="24" t="s">
        <v>135</v>
      </c>
      <c r="I117" s="25"/>
      <c r="J117" s="26" t="e">
        <f t="shared" si="6"/>
        <v>#VALUE!</v>
      </c>
      <c r="K117" s="33"/>
      <c r="L117" s="27" t="s">
        <v>326</v>
      </c>
      <c r="M117" s="27" t="s">
        <v>324</v>
      </c>
      <c r="N117" s="48" t="str">
        <f t="shared" si="7"/>
        <v/>
      </c>
      <c r="O117" s="33"/>
      <c r="P117" s="28"/>
      <c r="Q117" s="28">
        <f t="shared" si="5"/>
        <v>0</v>
      </c>
      <c r="R117" s="29"/>
      <c r="S117" s="27" t="s">
        <v>314</v>
      </c>
      <c r="T117" s="27" t="s">
        <v>306</v>
      </c>
      <c r="U117" s="27" t="s">
        <v>320</v>
      </c>
      <c r="V117" s="29"/>
      <c r="W117" s="29" t="s">
        <v>308</v>
      </c>
      <c r="X117" s="29"/>
      <c r="Y117" s="54" t="s">
        <v>325</v>
      </c>
      <c r="Z117" s="56"/>
      <c r="AA117" s="55" t="s">
        <v>313</v>
      </c>
      <c r="AB117" s="20"/>
      <c r="AC117" s="20"/>
      <c r="AD117" s="22"/>
    </row>
    <row r="118" spans="1:30" s="4" customFormat="1" ht="41.4" x14ac:dyDescent="0.3">
      <c r="A118" s="13"/>
      <c r="B118" s="13">
        <v>53</v>
      </c>
      <c r="C118" s="22" t="s">
        <v>46</v>
      </c>
      <c r="D118" s="29" t="s">
        <v>135</v>
      </c>
      <c r="E118" s="29" t="s">
        <v>135</v>
      </c>
      <c r="F118" s="29" t="s">
        <v>135</v>
      </c>
      <c r="G118" s="29" t="s">
        <v>98</v>
      </c>
      <c r="H118" s="24">
        <v>26</v>
      </c>
      <c r="I118" s="25"/>
      <c r="J118" s="26">
        <f t="shared" si="6"/>
        <v>-26</v>
      </c>
      <c r="K118" s="33"/>
      <c r="L118" s="27" t="s">
        <v>326</v>
      </c>
      <c r="M118" s="27" t="s">
        <v>324</v>
      </c>
      <c r="N118" s="48" t="str">
        <f t="shared" si="7"/>
        <v/>
      </c>
      <c r="O118" s="33"/>
      <c r="P118" s="28"/>
      <c r="Q118" s="28">
        <f t="shared" si="5"/>
        <v>0</v>
      </c>
      <c r="R118" s="29"/>
      <c r="S118" s="27" t="s">
        <v>314</v>
      </c>
      <c r="T118" s="27" t="s">
        <v>306</v>
      </c>
      <c r="U118" s="27" t="s">
        <v>320</v>
      </c>
      <c r="V118" s="29"/>
      <c r="W118" s="29" t="s">
        <v>308</v>
      </c>
      <c r="X118" s="29"/>
      <c r="Y118" s="54" t="s">
        <v>325</v>
      </c>
      <c r="Z118" s="56"/>
      <c r="AA118" s="55" t="s">
        <v>313</v>
      </c>
      <c r="AB118" s="20"/>
      <c r="AC118" s="20"/>
      <c r="AD118" s="22"/>
    </row>
    <row r="119" spans="1:30" s="4" customFormat="1" ht="41.4" x14ac:dyDescent="0.3">
      <c r="A119" s="13"/>
      <c r="B119" s="13">
        <v>54</v>
      </c>
      <c r="C119" s="22" t="s">
        <v>47</v>
      </c>
      <c r="D119" s="29" t="s">
        <v>135</v>
      </c>
      <c r="E119" s="29" t="s">
        <v>135</v>
      </c>
      <c r="F119" s="29" t="s">
        <v>135</v>
      </c>
      <c r="G119" s="29" t="s">
        <v>98</v>
      </c>
      <c r="H119" s="24">
        <v>2</v>
      </c>
      <c r="I119" s="25"/>
      <c r="J119" s="26">
        <f t="shared" si="6"/>
        <v>-2</v>
      </c>
      <c r="K119" s="33"/>
      <c r="L119" s="27" t="s">
        <v>326</v>
      </c>
      <c r="M119" s="27" t="s">
        <v>324</v>
      </c>
      <c r="N119" s="48" t="str">
        <f t="shared" si="7"/>
        <v/>
      </c>
      <c r="O119" s="33"/>
      <c r="P119" s="28"/>
      <c r="Q119" s="28">
        <f t="shared" si="5"/>
        <v>0</v>
      </c>
      <c r="R119" s="29"/>
      <c r="S119" s="27" t="s">
        <v>314</v>
      </c>
      <c r="T119" s="27" t="s">
        <v>306</v>
      </c>
      <c r="U119" s="27" t="s">
        <v>320</v>
      </c>
      <c r="V119" s="29"/>
      <c r="W119" s="29" t="s">
        <v>308</v>
      </c>
      <c r="X119" s="29"/>
      <c r="Y119" s="54" t="s">
        <v>325</v>
      </c>
      <c r="Z119" s="56"/>
      <c r="AA119" s="55" t="s">
        <v>313</v>
      </c>
      <c r="AB119" s="20"/>
      <c r="AC119" s="20"/>
      <c r="AD119" s="22"/>
    </row>
    <row r="120" spans="1:30" s="4" customFormat="1" ht="41.4" x14ac:dyDescent="0.3">
      <c r="A120" s="13"/>
      <c r="B120" s="13">
        <v>55</v>
      </c>
      <c r="C120" s="22" t="s">
        <v>192</v>
      </c>
      <c r="D120" s="29" t="s">
        <v>135</v>
      </c>
      <c r="E120" s="29" t="s">
        <v>135</v>
      </c>
      <c r="F120" s="29" t="s">
        <v>135</v>
      </c>
      <c r="G120" s="29" t="s">
        <v>98</v>
      </c>
      <c r="H120" s="24">
        <v>4</v>
      </c>
      <c r="I120" s="25"/>
      <c r="J120" s="26">
        <f t="shared" si="6"/>
        <v>-4</v>
      </c>
      <c r="K120" s="33"/>
      <c r="L120" s="27" t="s">
        <v>326</v>
      </c>
      <c r="M120" s="27" t="s">
        <v>324</v>
      </c>
      <c r="N120" s="48" t="str">
        <f t="shared" si="7"/>
        <v/>
      </c>
      <c r="O120" s="33"/>
      <c r="P120" s="28"/>
      <c r="Q120" s="28">
        <f t="shared" si="5"/>
        <v>0</v>
      </c>
      <c r="R120" s="29"/>
      <c r="S120" s="27" t="s">
        <v>314</v>
      </c>
      <c r="T120" s="27" t="s">
        <v>306</v>
      </c>
      <c r="U120" s="27" t="s">
        <v>320</v>
      </c>
      <c r="V120" s="29"/>
      <c r="W120" s="29" t="s">
        <v>308</v>
      </c>
      <c r="X120" s="29"/>
      <c r="Y120" s="54" t="s">
        <v>325</v>
      </c>
      <c r="Z120" s="56"/>
      <c r="AA120" s="55" t="s">
        <v>313</v>
      </c>
      <c r="AB120" s="20"/>
      <c r="AC120" s="20"/>
      <c r="AD120" s="22"/>
    </row>
    <row r="121" spans="1:30" s="4" customFormat="1" ht="41.4" x14ac:dyDescent="0.3">
      <c r="A121" s="13"/>
      <c r="B121" s="13">
        <v>56</v>
      </c>
      <c r="C121" s="22" t="s">
        <v>48</v>
      </c>
      <c r="D121" s="29" t="s">
        <v>135</v>
      </c>
      <c r="E121" s="29" t="s">
        <v>135</v>
      </c>
      <c r="F121" s="29" t="s">
        <v>135</v>
      </c>
      <c r="G121" s="29" t="s">
        <v>98</v>
      </c>
      <c r="H121" s="24">
        <v>4</v>
      </c>
      <c r="I121" s="25"/>
      <c r="J121" s="26">
        <f t="shared" si="6"/>
        <v>-4</v>
      </c>
      <c r="K121" s="33"/>
      <c r="L121" s="27" t="s">
        <v>326</v>
      </c>
      <c r="M121" s="27" t="s">
        <v>324</v>
      </c>
      <c r="N121" s="48" t="str">
        <f t="shared" si="7"/>
        <v/>
      </c>
      <c r="O121" s="33"/>
      <c r="P121" s="28"/>
      <c r="Q121" s="28">
        <f t="shared" si="5"/>
        <v>0</v>
      </c>
      <c r="R121" s="29"/>
      <c r="S121" s="27" t="s">
        <v>314</v>
      </c>
      <c r="T121" s="27" t="s">
        <v>306</v>
      </c>
      <c r="U121" s="27" t="s">
        <v>320</v>
      </c>
      <c r="V121" s="29"/>
      <c r="W121" s="29" t="s">
        <v>308</v>
      </c>
      <c r="X121" s="29"/>
      <c r="Y121" s="54" t="s">
        <v>325</v>
      </c>
      <c r="Z121" s="56"/>
      <c r="AA121" s="55" t="s">
        <v>313</v>
      </c>
      <c r="AB121" s="20"/>
      <c r="AC121" s="20"/>
      <c r="AD121" s="22" t="s">
        <v>193</v>
      </c>
    </row>
    <row r="122" spans="1:30" s="4" customFormat="1" ht="41.4" x14ac:dyDescent="0.3">
      <c r="A122" s="13"/>
      <c r="B122" s="13">
        <v>57</v>
      </c>
      <c r="C122" s="22" t="s">
        <v>50</v>
      </c>
      <c r="D122" s="29" t="s">
        <v>135</v>
      </c>
      <c r="E122" s="29" t="s">
        <v>135</v>
      </c>
      <c r="F122" s="29" t="s">
        <v>135</v>
      </c>
      <c r="G122" s="29" t="s">
        <v>98</v>
      </c>
      <c r="H122" s="24">
        <v>4</v>
      </c>
      <c r="I122" s="25"/>
      <c r="J122" s="26">
        <f t="shared" si="6"/>
        <v>-4</v>
      </c>
      <c r="K122" s="33"/>
      <c r="L122" s="27" t="s">
        <v>326</v>
      </c>
      <c r="M122" s="27" t="s">
        <v>324</v>
      </c>
      <c r="N122" s="48" t="str">
        <f t="shared" si="7"/>
        <v/>
      </c>
      <c r="O122" s="33"/>
      <c r="P122" s="28"/>
      <c r="Q122" s="28">
        <f t="shared" si="5"/>
        <v>0</v>
      </c>
      <c r="R122" s="29"/>
      <c r="S122" s="27" t="s">
        <v>314</v>
      </c>
      <c r="T122" s="27" t="s">
        <v>306</v>
      </c>
      <c r="U122" s="27" t="s">
        <v>320</v>
      </c>
      <c r="V122" s="29"/>
      <c r="W122" s="29" t="s">
        <v>308</v>
      </c>
      <c r="X122" s="29"/>
      <c r="Y122" s="54" t="s">
        <v>325</v>
      </c>
      <c r="Z122" s="56"/>
      <c r="AA122" s="55" t="s">
        <v>313</v>
      </c>
      <c r="AB122" s="20"/>
      <c r="AC122" s="20"/>
      <c r="AD122" s="22"/>
    </row>
    <row r="123" spans="1:30" s="4" customFormat="1" ht="41.4" x14ac:dyDescent="0.3">
      <c r="A123" s="13"/>
      <c r="B123" s="13">
        <v>58</v>
      </c>
      <c r="C123" s="22" t="s">
        <v>49</v>
      </c>
      <c r="D123" s="29" t="s">
        <v>135</v>
      </c>
      <c r="E123" s="29" t="s">
        <v>135</v>
      </c>
      <c r="F123" s="29" t="s">
        <v>135</v>
      </c>
      <c r="G123" s="29" t="s">
        <v>98</v>
      </c>
      <c r="H123" s="24">
        <v>7</v>
      </c>
      <c r="I123" s="25"/>
      <c r="J123" s="26">
        <f t="shared" si="6"/>
        <v>-7</v>
      </c>
      <c r="K123" s="33"/>
      <c r="L123" s="27" t="s">
        <v>326</v>
      </c>
      <c r="M123" s="27" t="s">
        <v>324</v>
      </c>
      <c r="N123" s="48" t="str">
        <f t="shared" si="7"/>
        <v/>
      </c>
      <c r="O123" s="33"/>
      <c r="P123" s="28"/>
      <c r="Q123" s="28">
        <f t="shared" si="5"/>
        <v>0</v>
      </c>
      <c r="R123" s="29"/>
      <c r="S123" s="27" t="s">
        <v>314</v>
      </c>
      <c r="T123" s="27" t="s">
        <v>306</v>
      </c>
      <c r="U123" s="27" t="s">
        <v>320</v>
      </c>
      <c r="V123" s="29"/>
      <c r="W123" s="29" t="s">
        <v>308</v>
      </c>
      <c r="X123" s="29"/>
      <c r="Y123" s="54" t="s">
        <v>325</v>
      </c>
      <c r="Z123" s="56"/>
      <c r="AA123" s="55" t="s">
        <v>313</v>
      </c>
      <c r="AB123" s="20"/>
      <c r="AC123" s="20"/>
      <c r="AD123" s="22"/>
    </row>
    <row r="124" spans="1:30" s="4" customFormat="1" ht="41.4" x14ac:dyDescent="0.3">
      <c r="A124" s="13"/>
      <c r="B124" s="13">
        <v>59</v>
      </c>
      <c r="C124" s="22" t="s">
        <v>194</v>
      </c>
      <c r="D124" s="29" t="s">
        <v>135</v>
      </c>
      <c r="E124" s="29" t="s">
        <v>135</v>
      </c>
      <c r="F124" s="29" t="s">
        <v>135</v>
      </c>
      <c r="G124" s="29" t="s">
        <v>98</v>
      </c>
      <c r="H124" s="24">
        <v>8</v>
      </c>
      <c r="I124" s="25"/>
      <c r="J124" s="26">
        <f t="shared" si="6"/>
        <v>-8</v>
      </c>
      <c r="K124" s="33"/>
      <c r="L124" s="27" t="s">
        <v>326</v>
      </c>
      <c r="M124" s="27" t="s">
        <v>324</v>
      </c>
      <c r="N124" s="48" t="str">
        <f t="shared" si="7"/>
        <v/>
      </c>
      <c r="O124" s="33"/>
      <c r="P124" s="28"/>
      <c r="Q124" s="28">
        <f t="shared" si="5"/>
        <v>0</v>
      </c>
      <c r="R124" s="29"/>
      <c r="S124" s="27" t="s">
        <v>314</v>
      </c>
      <c r="T124" s="27" t="s">
        <v>306</v>
      </c>
      <c r="U124" s="27" t="s">
        <v>320</v>
      </c>
      <c r="V124" s="29"/>
      <c r="W124" s="29" t="s">
        <v>308</v>
      </c>
      <c r="X124" s="29"/>
      <c r="Y124" s="54" t="s">
        <v>325</v>
      </c>
      <c r="Z124" s="56"/>
      <c r="AA124" s="55" t="s">
        <v>313</v>
      </c>
      <c r="AB124" s="20"/>
      <c r="AC124" s="20"/>
      <c r="AD124" s="22"/>
    </row>
    <row r="125" spans="1:30" s="4" customFormat="1" ht="41.4" x14ac:dyDescent="0.3">
      <c r="A125" s="13"/>
      <c r="B125" s="13">
        <v>60</v>
      </c>
      <c r="C125" s="22" t="s">
        <v>195</v>
      </c>
      <c r="D125" s="29" t="s">
        <v>135</v>
      </c>
      <c r="E125" s="29" t="s">
        <v>135</v>
      </c>
      <c r="F125" s="29" t="s">
        <v>135</v>
      </c>
      <c r="G125" s="29" t="s">
        <v>98</v>
      </c>
      <c r="H125" s="24">
        <v>23</v>
      </c>
      <c r="I125" s="25"/>
      <c r="J125" s="26">
        <f t="shared" si="6"/>
        <v>-23</v>
      </c>
      <c r="K125" s="33"/>
      <c r="L125" s="27" t="s">
        <v>326</v>
      </c>
      <c r="M125" s="27" t="s">
        <v>324</v>
      </c>
      <c r="N125" s="48" t="str">
        <f t="shared" si="7"/>
        <v/>
      </c>
      <c r="O125" s="33"/>
      <c r="P125" s="28"/>
      <c r="Q125" s="28">
        <f t="shared" si="5"/>
        <v>0</v>
      </c>
      <c r="R125" s="29"/>
      <c r="S125" s="27" t="s">
        <v>314</v>
      </c>
      <c r="T125" s="27" t="s">
        <v>306</v>
      </c>
      <c r="U125" s="27" t="s">
        <v>320</v>
      </c>
      <c r="V125" s="29"/>
      <c r="W125" s="29" t="s">
        <v>308</v>
      </c>
      <c r="X125" s="29"/>
      <c r="Y125" s="54" t="s">
        <v>325</v>
      </c>
      <c r="Z125" s="56"/>
      <c r="AA125" s="55" t="s">
        <v>313</v>
      </c>
      <c r="AB125" s="20"/>
      <c r="AC125" s="20"/>
      <c r="AD125" s="22"/>
    </row>
    <row r="126" spans="1:30" s="4" customFormat="1" ht="41.4" x14ac:dyDescent="0.3">
      <c r="A126" s="13"/>
      <c r="B126" s="13">
        <v>61</v>
      </c>
      <c r="C126" s="22" t="s">
        <v>196</v>
      </c>
      <c r="D126" s="29" t="s">
        <v>135</v>
      </c>
      <c r="E126" s="29" t="s">
        <v>135</v>
      </c>
      <c r="F126" s="29" t="s">
        <v>135</v>
      </c>
      <c r="G126" s="29" t="s">
        <v>98</v>
      </c>
      <c r="H126" s="24">
        <v>1</v>
      </c>
      <c r="I126" s="25"/>
      <c r="J126" s="26">
        <f t="shared" si="6"/>
        <v>-1</v>
      </c>
      <c r="K126" s="33"/>
      <c r="L126" s="27" t="s">
        <v>326</v>
      </c>
      <c r="M126" s="27" t="s">
        <v>324</v>
      </c>
      <c r="N126" s="48" t="str">
        <f t="shared" si="7"/>
        <v/>
      </c>
      <c r="O126" s="33"/>
      <c r="P126" s="28"/>
      <c r="Q126" s="28">
        <f t="shared" si="5"/>
        <v>0</v>
      </c>
      <c r="R126" s="29"/>
      <c r="S126" s="27" t="s">
        <v>314</v>
      </c>
      <c r="T126" s="27" t="s">
        <v>306</v>
      </c>
      <c r="U126" s="27" t="s">
        <v>320</v>
      </c>
      <c r="V126" s="29"/>
      <c r="W126" s="29" t="s">
        <v>308</v>
      </c>
      <c r="X126" s="29"/>
      <c r="Y126" s="54" t="s">
        <v>325</v>
      </c>
      <c r="Z126" s="56"/>
      <c r="AA126" s="55" t="s">
        <v>313</v>
      </c>
      <c r="AB126" s="20"/>
      <c r="AC126" s="20"/>
      <c r="AD126" s="22"/>
    </row>
    <row r="127" spans="1:30" s="4" customFormat="1" ht="41.4" x14ac:dyDescent="0.3">
      <c r="A127" s="13"/>
      <c r="B127" s="13">
        <v>62</v>
      </c>
      <c r="C127" s="22" t="s">
        <v>197</v>
      </c>
      <c r="D127" s="29" t="s">
        <v>135</v>
      </c>
      <c r="E127" s="29" t="s">
        <v>135</v>
      </c>
      <c r="F127" s="29" t="s">
        <v>135</v>
      </c>
      <c r="G127" s="29" t="s">
        <v>98</v>
      </c>
      <c r="H127" s="24">
        <v>2</v>
      </c>
      <c r="I127" s="25"/>
      <c r="J127" s="26">
        <f t="shared" si="6"/>
        <v>-2</v>
      </c>
      <c r="K127" s="33"/>
      <c r="L127" s="27" t="s">
        <v>326</v>
      </c>
      <c r="M127" s="27" t="s">
        <v>324</v>
      </c>
      <c r="N127" s="48" t="str">
        <f t="shared" si="7"/>
        <v/>
      </c>
      <c r="O127" s="33"/>
      <c r="P127" s="28"/>
      <c r="Q127" s="28">
        <f t="shared" si="5"/>
        <v>0</v>
      </c>
      <c r="R127" s="29"/>
      <c r="S127" s="27" t="s">
        <v>314</v>
      </c>
      <c r="T127" s="27" t="s">
        <v>306</v>
      </c>
      <c r="U127" s="27" t="s">
        <v>320</v>
      </c>
      <c r="V127" s="29"/>
      <c r="W127" s="29" t="s">
        <v>308</v>
      </c>
      <c r="X127" s="29"/>
      <c r="Y127" s="54" t="s">
        <v>325</v>
      </c>
      <c r="Z127" s="56"/>
      <c r="AA127" s="55" t="s">
        <v>313</v>
      </c>
      <c r="AB127" s="20"/>
      <c r="AC127" s="20"/>
      <c r="AD127" s="22"/>
    </row>
    <row r="128" spans="1:30" s="4" customFormat="1" ht="41.4" x14ac:dyDescent="0.3">
      <c r="A128" s="13"/>
      <c r="B128" s="13">
        <v>63</v>
      </c>
      <c r="C128" s="22" t="s">
        <v>198</v>
      </c>
      <c r="D128" s="29" t="s">
        <v>135</v>
      </c>
      <c r="E128" s="29" t="s">
        <v>135</v>
      </c>
      <c r="F128" s="29" t="s">
        <v>135</v>
      </c>
      <c r="G128" s="29" t="s">
        <v>98</v>
      </c>
      <c r="H128" s="24">
        <v>19</v>
      </c>
      <c r="I128" s="25"/>
      <c r="J128" s="26">
        <f t="shared" si="6"/>
        <v>-19</v>
      </c>
      <c r="K128" s="33"/>
      <c r="L128" s="27" t="s">
        <v>326</v>
      </c>
      <c r="M128" s="27" t="s">
        <v>324</v>
      </c>
      <c r="N128" s="48" t="str">
        <f t="shared" si="7"/>
        <v/>
      </c>
      <c r="O128" s="33"/>
      <c r="P128" s="28"/>
      <c r="Q128" s="28">
        <f t="shared" si="5"/>
        <v>0</v>
      </c>
      <c r="R128" s="29"/>
      <c r="S128" s="27" t="s">
        <v>314</v>
      </c>
      <c r="T128" s="27" t="s">
        <v>306</v>
      </c>
      <c r="U128" s="27" t="s">
        <v>320</v>
      </c>
      <c r="V128" s="29"/>
      <c r="W128" s="29" t="s">
        <v>308</v>
      </c>
      <c r="X128" s="29"/>
      <c r="Y128" s="54" t="s">
        <v>325</v>
      </c>
      <c r="Z128" s="56"/>
      <c r="AA128" s="55" t="s">
        <v>313</v>
      </c>
      <c r="AB128" s="20"/>
      <c r="AC128" s="20"/>
      <c r="AD128" s="22"/>
    </row>
    <row r="129" spans="1:30" s="1" customFormat="1" ht="41.4" x14ac:dyDescent="0.3">
      <c r="A129" s="13"/>
      <c r="B129" s="13"/>
      <c r="C129" s="22"/>
      <c r="D129" s="13"/>
      <c r="E129" s="13"/>
      <c r="F129" s="13"/>
      <c r="G129" s="13"/>
      <c r="H129" s="14"/>
      <c r="I129" s="15"/>
      <c r="J129" s="26">
        <f t="shared" si="6"/>
        <v>0</v>
      </c>
      <c r="K129" s="16"/>
      <c r="L129" s="27" t="s">
        <v>326</v>
      </c>
      <c r="M129" s="27" t="s">
        <v>324</v>
      </c>
      <c r="N129" s="48" t="str">
        <f t="shared" si="7"/>
        <v/>
      </c>
      <c r="O129" s="33"/>
      <c r="P129" s="28"/>
      <c r="Q129" s="28">
        <f t="shared" si="5"/>
        <v>0</v>
      </c>
      <c r="R129" s="29"/>
      <c r="S129" s="27" t="s">
        <v>314</v>
      </c>
      <c r="T129" s="27" t="s">
        <v>306</v>
      </c>
      <c r="U129" s="27" t="s">
        <v>320</v>
      </c>
      <c r="V129" s="29"/>
      <c r="W129" s="29" t="s">
        <v>308</v>
      </c>
      <c r="X129" s="29"/>
      <c r="Y129" s="54" t="s">
        <v>325</v>
      </c>
      <c r="Z129" s="56"/>
      <c r="AA129" s="55" t="s">
        <v>313</v>
      </c>
      <c r="AB129" s="20"/>
      <c r="AC129" s="20"/>
      <c r="AD129" s="22"/>
    </row>
    <row r="130" spans="1:30" s="1" customFormat="1" ht="41.4" x14ac:dyDescent="0.3">
      <c r="A130" s="13"/>
      <c r="B130" s="13" t="s">
        <v>135</v>
      </c>
      <c r="C130" s="22" t="s">
        <v>51</v>
      </c>
      <c r="D130" s="13" t="s">
        <v>52</v>
      </c>
      <c r="E130" s="13" t="s">
        <v>135</v>
      </c>
      <c r="F130" s="13" t="s">
        <v>135</v>
      </c>
      <c r="G130" s="13" t="s">
        <v>135</v>
      </c>
      <c r="H130" s="14" t="s">
        <v>135</v>
      </c>
      <c r="I130" s="15"/>
      <c r="J130" s="26" t="e">
        <f t="shared" si="6"/>
        <v>#VALUE!</v>
      </c>
      <c r="K130" s="16"/>
      <c r="L130" s="27" t="s">
        <v>326</v>
      </c>
      <c r="M130" s="27" t="s">
        <v>324</v>
      </c>
      <c r="N130" s="48" t="str">
        <f t="shared" si="7"/>
        <v/>
      </c>
      <c r="O130" s="33"/>
      <c r="P130" s="28"/>
      <c r="Q130" s="28">
        <f t="shared" si="5"/>
        <v>0</v>
      </c>
      <c r="R130" s="29"/>
      <c r="S130" s="27" t="s">
        <v>314</v>
      </c>
      <c r="T130" s="27" t="s">
        <v>306</v>
      </c>
      <c r="U130" s="27" t="s">
        <v>320</v>
      </c>
      <c r="V130" s="29"/>
      <c r="W130" s="29" t="s">
        <v>308</v>
      </c>
      <c r="X130" s="29"/>
      <c r="Y130" s="54" t="s">
        <v>325</v>
      </c>
      <c r="Z130" s="56"/>
      <c r="AA130" s="55" t="s">
        <v>313</v>
      </c>
      <c r="AB130" s="20"/>
      <c r="AC130" s="20"/>
      <c r="AD130" s="22"/>
    </row>
    <row r="131" spans="1:30" s="1" customFormat="1" ht="41.4" x14ac:dyDescent="0.3">
      <c r="A131" s="13"/>
      <c r="B131" s="13">
        <v>64</v>
      </c>
      <c r="C131" s="22" t="s">
        <v>199</v>
      </c>
      <c r="D131" s="13" t="s">
        <v>135</v>
      </c>
      <c r="E131" s="13" t="s">
        <v>135</v>
      </c>
      <c r="F131" s="13" t="s">
        <v>135</v>
      </c>
      <c r="G131" s="13" t="s">
        <v>98</v>
      </c>
      <c r="H131" s="14">
        <v>4</v>
      </c>
      <c r="I131" s="15"/>
      <c r="J131" s="26">
        <f t="shared" si="6"/>
        <v>-4</v>
      </c>
      <c r="K131" s="16"/>
      <c r="L131" s="27" t="s">
        <v>326</v>
      </c>
      <c r="M131" s="27" t="s">
        <v>324</v>
      </c>
      <c r="N131" s="48" t="str">
        <f t="shared" si="7"/>
        <v/>
      </c>
      <c r="O131" s="33"/>
      <c r="P131" s="28"/>
      <c r="Q131" s="28">
        <f t="shared" si="5"/>
        <v>0</v>
      </c>
      <c r="R131" s="29"/>
      <c r="S131" s="27" t="s">
        <v>314</v>
      </c>
      <c r="T131" s="27" t="s">
        <v>306</v>
      </c>
      <c r="U131" s="27" t="s">
        <v>320</v>
      </c>
      <c r="V131" s="29"/>
      <c r="W131" s="29" t="s">
        <v>308</v>
      </c>
      <c r="X131" s="29"/>
      <c r="Y131" s="54" t="s">
        <v>325</v>
      </c>
      <c r="Z131" s="56"/>
      <c r="AA131" s="55" t="s">
        <v>313</v>
      </c>
      <c r="AB131" s="20"/>
      <c r="AC131" s="20"/>
      <c r="AD131" s="22"/>
    </row>
    <row r="132" spans="1:30" s="1" customFormat="1" ht="41.4" x14ac:dyDescent="0.3">
      <c r="A132" s="13"/>
      <c r="B132" s="13">
        <v>65</v>
      </c>
      <c r="C132" s="22" t="s">
        <v>200</v>
      </c>
      <c r="D132" s="13"/>
      <c r="E132" s="13"/>
      <c r="F132" s="13"/>
      <c r="G132" s="13" t="s">
        <v>98</v>
      </c>
      <c r="H132" s="14">
        <v>4</v>
      </c>
      <c r="I132" s="15"/>
      <c r="J132" s="26">
        <f t="shared" si="6"/>
        <v>-4</v>
      </c>
      <c r="K132" s="16"/>
      <c r="L132" s="27" t="s">
        <v>326</v>
      </c>
      <c r="M132" s="27" t="s">
        <v>324</v>
      </c>
      <c r="N132" s="48" t="str">
        <f t="shared" si="7"/>
        <v/>
      </c>
      <c r="O132" s="33"/>
      <c r="P132" s="28"/>
      <c r="Q132" s="28">
        <f t="shared" si="5"/>
        <v>0</v>
      </c>
      <c r="R132" s="29"/>
      <c r="S132" s="27" t="s">
        <v>314</v>
      </c>
      <c r="T132" s="27" t="s">
        <v>306</v>
      </c>
      <c r="U132" s="27" t="s">
        <v>320</v>
      </c>
      <c r="V132" s="29"/>
      <c r="W132" s="29" t="s">
        <v>308</v>
      </c>
      <c r="X132" s="29"/>
      <c r="Y132" s="54" t="s">
        <v>325</v>
      </c>
      <c r="Z132" s="56"/>
      <c r="AA132" s="55" t="s">
        <v>313</v>
      </c>
      <c r="AB132" s="20"/>
      <c r="AC132" s="20"/>
      <c r="AD132" s="22"/>
    </row>
    <row r="133" spans="1:30" s="1" customFormat="1" ht="41.4" x14ac:dyDescent="0.3">
      <c r="A133" s="13"/>
      <c r="B133" s="13">
        <v>66</v>
      </c>
      <c r="C133" s="22" t="s">
        <v>201</v>
      </c>
      <c r="D133" s="13" t="s">
        <v>135</v>
      </c>
      <c r="E133" s="13" t="s">
        <v>135</v>
      </c>
      <c r="F133" s="13" t="s">
        <v>135</v>
      </c>
      <c r="G133" s="13" t="s">
        <v>98</v>
      </c>
      <c r="H133" s="14">
        <v>4</v>
      </c>
      <c r="I133" s="15"/>
      <c r="J133" s="26">
        <f t="shared" si="6"/>
        <v>-4</v>
      </c>
      <c r="K133" s="16"/>
      <c r="L133" s="27" t="s">
        <v>326</v>
      </c>
      <c r="M133" s="27" t="s">
        <v>324</v>
      </c>
      <c r="N133" s="48" t="str">
        <f t="shared" si="7"/>
        <v/>
      </c>
      <c r="O133" s="33"/>
      <c r="P133" s="28"/>
      <c r="Q133" s="28">
        <f t="shared" si="5"/>
        <v>0</v>
      </c>
      <c r="R133" s="29"/>
      <c r="S133" s="27" t="s">
        <v>314</v>
      </c>
      <c r="T133" s="27" t="s">
        <v>306</v>
      </c>
      <c r="U133" s="27" t="s">
        <v>320</v>
      </c>
      <c r="V133" s="29"/>
      <c r="W133" s="29" t="s">
        <v>308</v>
      </c>
      <c r="X133" s="29"/>
      <c r="Y133" s="54" t="s">
        <v>325</v>
      </c>
      <c r="Z133" s="56"/>
      <c r="AA133" s="55" t="s">
        <v>313</v>
      </c>
      <c r="AB133" s="20"/>
      <c r="AC133" s="20"/>
      <c r="AD133" s="22"/>
    </row>
    <row r="134" spans="1:30" s="1" customFormat="1" ht="41.4" x14ac:dyDescent="0.3">
      <c r="A134" s="13"/>
      <c r="B134" s="13">
        <v>67</v>
      </c>
      <c r="C134" s="22" t="s">
        <v>202</v>
      </c>
      <c r="D134" s="13" t="s">
        <v>135</v>
      </c>
      <c r="E134" s="13" t="s">
        <v>135</v>
      </c>
      <c r="F134" s="13" t="s">
        <v>135</v>
      </c>
      <c r="G134" s="13" t="s">
        <v>98</v>
      </c>
      <c r="H134" s="14">
        <v>4</v>
      </c>
      <c r="I134" s="15"/>
      <c r="J134" s="26">
        <f t="shared" si="6"/>
        <v>-4</v>
      </c>
      <c r="K134" s="16"/>
      <c r="L134" s="27" t="s">
        <v>326</v>
      </c>
      <c r="M134" s="27" t="s">
        <v>324</v>
      </c>
      <c r="N134" s="48" t="str">
        <f t="shared" si="7"/>
        <v/>
      </c>
      <c r="O134" s="33"/>
      <c r="P134" s="28"/>
      <c r="Q134" s="28">
        <f t="shared" si="5"/>
        <v>0</v>
      </c>
      <c r="R134" s="29"/>
      <c r="S134" s="27" t="s">
        <v>314</v>
      </c>
      <c r="T134" s="27" t="s">
        <v>306</v>
      </c>
      <c r="U134" s="27" t="s">
        <v>320</v>
      </c>
      <c r="V134" s="29"/>
      <c r="W134" s="29" t="s">
        <v>308</v>
      </c>
      <c r="X134" s="29"/>
      <c r="Y134" s="54" t="s">
        <v>325</v>
      </c>
      <c r="Z134" s="56"/>
      <c r="AA134" s="55" t="s">
        <v>313</v>
      </c>
      <c r="AB134" s="20"/>
      <c r="AC134" s="20"/>
      <c r="AD134" s="22"/>
    </row>
    <row r="135" spans="1:30" s="1" customFormat="1" ht="41.4" x14ac:dyDescent="0.3">
      <c r="A135" s="13"/>
      <c r="B135" s="13">
        <v>68</v>
      </c>
      <c r="C135" s="22" t="s">
        <v>203</v>
      </c>
      <c r="D135" s="13" t="s">
        <v>135</v>
      </c>
      <c r="E135" s="13" t="s">
        <v>135</v>
      </c>
      <c r="F135" s="13" t="s">
        <v>135</v>
      </c>
      <c r="G135" s="13" t="s">
        <v>98</v>
      </c>
      <c r="H135" s="14">
        <v>1</v>
      </c>
      <c r="I135" s="15"/>
      <c r="J135" s="26">
        <f t="shared" si="6"/>
        <v>-1</v>
      </c>
      <c r="K135" s="16"/>
      <c r="L135" s="27" t="s">
        <v>326</v>
      </c>
      <c r="M135" s="27" t="s">
        <v>324</v>
      </c>
      <c r="N135" s="48" t="str">
        <f t="shared" si="7"/>
        <v/>
      </c>
      <c r="O135" s="33"/>
      <c r="P135" s="28"/>
      <c r="Q135" s="28">
        <f t="shared" ref="Q135:Q198" si="10">P135*I135</f>
        <v>0</v>
      </c>
      <c r="R135" s="29"/>
      <c r="S135" s="27" t="s">
        <v>314</v>
      </c>
      <c r="T135" s="27" t="s">
        <v>306</v>
      </c>
      <c r="U135" s="27" t="s">
        <v>320</v>
      </c>
      <c r="V135" s="29"/>
      <c r="W135" s="29" t="s">
        <v>308</v>
      </c>
      <c r="X135" s="29"/>
      <c r="Y135" s="54" t="s">
        <v>325</v>
      </c>
      <c r="Z135" s="56"/>
      <c r="AA135" s="55" t="s">
        <v>313</v>
      </c>
      <c r="AB135" s="20"/>
      <c r="AC135" s="20"/>
      <c r="AD135" s="22"/>
    </row>
    <row r="136" spans="1:30" s="1" customFormat="1" ht="41.4" x14ac:dyDescent="0.3">
      <c r="A136" s="13"/>
      <c r="B136" s="13">
        <v>69</v>
      </c>
      <c r="C136" s="22" t="s">
        <v>204</v>
      </c>
      <c r="D136" s="13" t="s">
        <v>135</v>
      </c>
      <c r="E136" s="13" t="s">
        <v>135</v>
      </c>
      <c r="F136" s="13" t="s">
        <v>135</v>
      </c>
      <c r="G136" s="13" t="s">
        <v>98</v>
      </c>
      <c r="H136" s="14">
        <v>1</v>
      </c>
      <c r="I136" s="15"/>
      <c r="J136" s="26">
        <f t="shared" ref="J136:J199" si="11">(H136-I136)*-1</f>
        <v>-1</v>
      </c>
      <c r="K136" s="16"/>
      <c r="L136" s="27" t="s">
        <v>326</v>
      </c>
      <c r="M136" s="27" t="s">
        <v>324</v>
      </c>
      <c r="N136" s="48" t="str">
        <f t="shared" si="7"/>
        <v/>
      </c>
      <c r="O136" s="33"/>
      <c r="P136" s="28"/>
      <c r="Q136" s="28">
        <f t="shared" si="10"/>
        <v>0</v>
      </c>
      <c r="R136" s="29"/>
      <c r="S136" s="27" t="s">
        <v>314</v>
      </c>
      <c r="T136" s="27" t="s">
        <v>306</v>
      </c>
      <c r="U136" s="27" t="s">
        <v>320</v>
      </c>
      <c r="V136" s="29"/>
      <c r="W136" s="29" t="s">
        <v>308</v>
      </c>
      <c r="X136" s="29"/>
      <c r="Y136" s="54" t="s">
        <v>325</v>
      </c>
      <c r="Z136" s="56"/>
      <c r="AA136" s="55" t="s">
        <v>313</v>
      </c>
      <c r="AB136" s="20"/>
      <c r="AC136" s="20"/>
      <c r="AD136" s="22"/>
    </row>
    <row r="137" spans="1:30" s="1" customFormat="1" ht="41.4" x14ac:dyDescent="0.3">
      <c r="A137" s="13"/>
      <c r="B137" s="13">
        <v>70</v>
      </c>
      <c r="C137" s="22" t="s">
        <v>205</v>
      </c>
      <c r="D137" s="13" t="s">
        <v>135</v>
      </c>
      <c r="E137" s="13" t="s">
        <v>135</v>
      </c>
      <c r="F137" s="13" t="s">
        <v>135</v>
      </c>
      <c r="G137" s="13" t="s">
        <v>98</v>
      </c>
      <c r="H137" s="14">
        <v>4</v>
      </c>
      <c r="I137" s="15"/>
      <c r="J137" s="26">
        <f t="shared" si="11"/>
        <v>-4</v>
      </c>
      <c r="K137" s="16"/>
      <c r="L137" s="27" t="s">
        <v>326</v>
      </c>
      <c r="M137" s="27" t="s">
        <v>324</v>
      </c>
      <c r="N137" s="48" t="str">
        <f t="shared" ref="N137:N200" si="12">IF(U137="Указать наличие данных входного контроля","",IF(U137="Есть","Документы есть",IF(U137="Нет","ДОКУМЕНТОВ НЕТ")))</f>
        <v/>
      </c>
      <c r="O137" s="33"/>
      <c r="P137" s="28"/>
      <c r="Q137" s="28">
        <f t="shared" si="10"/>
        <v>0</v>
      </c>
      <c r="R137" s="29"/>
      <c r="S137" s="27" t="s">
        <v>314</v>
      </c>
      <c r="T137" s="27" t="s">
        <v>306</v>
      </c>
      <c r="U137" s="27" t="s">
        <v>320</v>
      </c>
      <c r="V137" s="29"/>
      <c r="W137" s="29" t="s">
        <v>308</v>
      </c>
      <c r="X137" s="29"/>
      <c r="Y137" s="54" t="s">
        <v>325</v>
      </c>
      <c r="Z137" s="56"/>
      <c r="AA137" s="55" t="s">
        <v>313</v>
      </c>
      <c r="AB137" s="20"/>
      <c r="AC137" s="20"/>
      <c r="AD137" s="22"/>
    </row>
    <row r="138" spans="1:30" s="1" customFormat="1" ht="41.4" x14ac:dyDescent="0.3">
      <c r="A138" s="13"/>
      <c r="B138" s="13">
        <v>71</v>
      </c>
      <c r="C138" s="22" t="s">
        <v>206</v>
      </c>
      <c r="D138" s="13" t="s">
        <v>135</v>
      </c>
      <c r="E138" s="13" t="s">
        <v>135</v>
      </c>
      <c r="F138" s="13" t="s">
        <v>135</v>
      </c>
      <c r="G138" s="13" t="s">
        <v>98</v>
      </c>
      <c r="H138" s="14">
        <v>2</v>
      </c>
      <c r="I138" s="15"/>
      <c r="J138" s="26">
        <f t="shared" si="11"/>
        <v>-2</v>
      </c>
      <c r="K138" s="16"/>
      <c r="L138" s="27" t="s">
        <v>326</v>
      </c>
      <c r="M138" s="27" t="s">
        <v>324</v>
      </c>
      <c r="N138" s="48" t="str">
        <f t="shared" si="12"/>
        <v/>
      </c>
      <c r="O138" s="33"/>
      <c r="P138" s="28"/>
      <c r="Q138" s="28">
        <f t="shared" si="10"/>
        <v>0</v>
      </c>
      <c r="R138" s="29"/>
      <c r="S138" s="27" t="s">
        <v>314</v>
      </c>
      <c r="T138" s="27" t="s">
        <v>306</v>
      </c>
      <c r="U138" s="27" t="s">
        <v>320</v>
      </c>
      <c r="V138" s="29"/>
      <c r="W138" s="29" t="s">
        <v>308</v>
      </c>
      <c r="X138" s="29"/>
      <c r="Y138" s="54" t="s">
        <v>325</v>
      </c>
      <c r="Z138" s="56"/>
      <c r="AA138" s="55" t="s">
        <v>313</v>
      </c>
      <c r="AB138" s="20"/>
      <c r="AC138" s="20"/>
      <c r="AD138" s="22"/>
    </row>
    <row r="139" spans="1:30" s="1" customFormat="1" ht="41.4" x14ac:dyDescent="0.3">
      <c r="A139" s="13"/>
      <c r="B139" s="13">
        <v>72</v>
      </c>
      <c r="C139" s="22" t="s">
        <v>207</v>
      </c>
      <c r="D139" s="13" t="s">
        <v>135</v>
      </c>
      <c r="E139" s="13" t="s">
        <v>135</v>
      </c>
      <c r="F139" s="13" t="s">
        <v>135</v>
      </c>
      <c r="G139" s="13" t="s">
        <v>98</v>
      </c>
      <c r="H139" s="14">
        <v>1</v>
      </c>
      <c r="I139" s="15"/>
      <c r="J139" s="26">
        <f t="shared" si="11"/>
        <v>-1</v>
      </c>
      <c r="K139" s="16"/>
      <c r="L139" s="27" t="s">
        <v>326</v>
      </c>
      <c r="M139" s="27" t="s">
        <v>324</v>
      </c>
      <c r="N139" s="48" t="str">
        <f t="shared" si="12"/>
        <v/>
      </c>
      <c r="O139" s="33"/>
      <c r="P139" s="28"/>
      <c r="Q139" s="28">
        <f t="shared" si="10"/>
        <v>0</v>
      </c>
      <c r="R139" s="29"/>
      <c r="S139" s="27" t="s">
        <v>314</v>
      </c>
      <c r="T139" s="27" t="s">
        <v>306</v>
      </c>
      <c r="U139" s="27" t="s">
        <v>320</v>
      </c>
      <c r="V139" s="29"/>
      <c r="W139" s="29" t="s">
        <v>308</v>
      </c>
      <c r="X139" s="29"/>
      <c r="Y139" s="54" t="s">
        <v>325</v>
      </c>
      <c r="Z139" s="56"/>
      <c r="AA139" s="55" t="s">
        <v>313</v>
      </c>
      <c r="AB139" s="20"/>
      <c r="AC139" s="20"/>
      <c r="AD139" s="22"/>
    </row>
    <row r="140" spans="1:30" s="1" customFormat="1" ht="41.4" x14ac:dyDescent="0.3">
      <c r="A140" s="13"/>
      <c r="B140" s="13"/>
      <c r="C140" s="22"/>
      <c r="D140" s="13"/>
      <c r="E140" s="13"/>
      <c r="F140" s="13"/>
      <c r="G140" s="13"/>
      <c r="H140" s="14"/>
      <c r="I140" s="15"/>
      <c r="J140" s="26">
        <f t="shared" si="11"/>
        <v>0</v>
      </c>
      <c r="K140" s="16"/>
      <c r="L140" s="27" t="s">
        <v>326</v>
      </c>
      <c r="M140" s="27" t="s">
        <v>324</v>
      </c>
      <c r="N140" s="48" t="str">
        <f t="shared" si="12"/>
        <v/>
      </c>
      <c r="O140" s="33"/>
      <c r="P140" s="28"/>
      <c r="Q140" s="28">
        <f t="shared" si="10"/>
        <v>0</v>
      </c>
      <c r="R140" s="29"/>
      <c r="S140" s="27" t="s">
        <v>314</v>
      </c>
      <c r="T140" s="27" t="s">
        <v>306</v>
      </c>
      <c r="U140" s="27" t="s">
        <v>320</v>
      </c>
      <c r="V140" s="29"/>
      <c r="W140" s="29" t="s">
        <v>308</v>
      </c>
      <c r="X140" s="29"/>
      <c r="Y140" s="54" t="s">
        <v>325</v>
      </c>
      <c r="Z140" s="56"/>
      <c r="AA140" s="55" t="s">
        <v>313</v>
      </c>
      <c r="AB140" s="20"/>
      <c r="AC140" s="20"/>
      <c r="AD140" s="22"/>
    </row>
    <row r="141" spans="1:30" s="1" customFormat="1" ht="41.4" x14ac:dyDescent="0.3">
      <c r="A141" s="13"/>
      <c r="B141" s="13" t="s">
        <v>135</v>
      </c>
      <c r="C141" s="22" t="s">
        <v>53</v>
      </c>
      <c r="D141" s="13" t="s">
        <v>54</v>
      </c>
      <c r="E141" s="13" t="s">
        <v>135</v>
      </c>
      <c r="F141" s="13" t="s">
        <v>135</v>
      </c>
      <c r="G141" s="13" t="s">
        <v>135</v>
      </c>
      <c r="H141" s="14" t="s">
        <v>135</v>
      </c>
      <c r="I141" s="15"/>
      <c r="J141" s="26" t="e">
        <f t="shared" si="11"/>
        <v>#VALUE!</v>
      </c>
      <c r="K141" s="16"/>
      <c r="L141" s="27" t="s">
        <v>326</v>
      </c>
      <c r="M141" s="27" t="s">
        <v>324</v>
      </c>
      <c r="N141" s="48" t="str">
        <f t="shared" si="12"/>
        <v/>
      </c>
      <c r="O141" s="33"/>
      <c r="P141" s="28"/>
      <c r="Q141" s="28">
        <f t="shared" si="10"/>
        <v>0</v>
      </c>
      <c r="R141" s="29"/>
      <c r="S141" s="27" t="s">
        <v>314</v>
      </c>
      <c r="T141" s="27" t="s">
        <v>306</v>
      </c>
      <c r="U141" s="27" t="s">
        <v>320</v>
      </c>
      <c r="V141" s="29"/>
      <c r="W141" s="29" t="s">
        <v>308</v>
      </c>
      <c r="X141" s="29"/>
      <c r="Y141" s="54" t="s">
        <v>325</v>
      </c>
      <c r="Z141" s="56"/>
      <c r="AA141" s="55" t="s">
        <v>313</v>
      </c>
      <c r="AB141" s="20"/>
      <c r="AC141" s="20"/>
      <c r="AD141" s="22"/>
    </row>
    <row r="142" spans="1:30" s="1" customFormat="1" ht="41.4" x14ac:dyDescent="0.3">
      <c r="A142" s="13"/>
      <c r="B142" s="13">
        <v>73</v>
      </c>
      <c r="C142" s="22" t="s">
        <v>208</v>
      </c>
      <c r="D142" s="13" t="s">
        <v>135</v>
      </c>
      <c r="E142" s="13" t="s">
        <v>135</v>
      </c>
      <c r="F142" s="13" t="s">
        <v>135</v>
      </c>
      <c r="G142" s="13" t="s">
        <v>98</v>
      </c>
      <c r="H142" s="14">
        <v>2</v>
      </c>
      <c r="I142" s="15"/>
      <c r="J142" s="26">
        <f t="shared" si="11"/>
        <v>-2</v>
      </c>
      <c r="K142" s="16"/>
      <c r="L142" s="27" t="s">
        <v>326</v>
      </c>
      <c r="M142" s="27" t="s">
        <v>324</v>
      </c>
      <c r="N142" s="48" t="str">
        <f t="shared" si="12"/>
        <v/>
      </c>
      <c r="O142" s="33"/>
      <c r="P142" s="28"/>
      <c r="Q142" s="28">
        <f t="shared" si="10"/>
        <v>0</v>
      </c>
      <c r="R142" s="29"/>
      <c r="S142" s="27" t="s">
        <v>314</v>
      </c>
      <c r="T142" s="27" t="s">
        <v>306</v>
      </c>
      <c r="U142" s="27" t="s">
        <v>320</v>
      </c>
      <c r="V142" s="29"/>
      <c r="W142" s="29" t="s">
        <v>308</v>
      </c>
      <c r="X142" s="29"/>
      <c r="Y142" s="54" t="s">
        <v>325</v>
      </c>
      <c r="Z142" s="56"/>
      <c r="AA142" s="55" t="s">
        <v>313</v>
      </c>
      <c r="AB142" s="20"/>
      <c r="AC142" s="20"/>
      <c r="AD142" s="22"/>
    </row>
    <row r="143" spans="1:30" s="1" customFormat="1" ht="41.4" x14ac:dyDescent="0.3">
      <c r="A143" s="13"/>
      <c r="B143" s="13">
        <v>74</v>
      </c>
      <c r="C143" s="22" t="s">
        <v>55</v>
      </c>
      <c r="D143" s="13" t="s">
        <v>135</v>
      </c>
      <c r="E143" s="13" t="s">
        <v>135</v>
      </c>
      <c r="F143" s="13" t="s">
        <v>135</v>
      </c>
      <c r="G143" s="13" t="s">
        <v>98</v>
      </c>
      <c r="H143" s="14">
        <v>3</v>
      </c>
      <c r="I143" s="15"/>
      <c r="J143" s="26">
        <f t="shared" si="11"/>
        <v>-3</v>
      </c>
      <c r="K143" s="16"/>
      <c r="L143" s="27" t="s">
        <v>326</v>
      </c>
      <c r="M143" s="27" t="s">
        <v>324</v>
      </c>
      <c r="N143" s="48" t="str">
        <f t="shared" si="12"/>
        <v/>
      </c>
      <c r="O143" s="33"/>
      <c r="P143" s="28"/>
      <c r="Q143" s="28">
        <f t="shared" si="10"/>
        <v>0</v>
      </c>
      <c r="R143" s="29"/>
      <c r="S143" s="27" t="s">
        <v>314</v>
      </c>
      <c r="T143" s="27" t="s">
        <v>306</v>
      </c>
      <c r="U143" s="27" t="s">
        <v>320</v>
      </c>
      <c r="V143" s="29"/>
      <c r="W143" s="29" t="s">
        <v>308</v>
      </c>
      <c r="X143" s="29"/>
      <c r="Y143" s="54" t="s">
        <v>325</v>
      </c>
      <c r="Z143" s="56"/>
      <c r="AA143" s="55" t="s">
        <v>313</v>
      </c>
      <c r="AB143" s="20"/>
      <c r="AC143" s="20"/>
      <c r="AD143" s="22"/>
    </row>
    <row r="144" spans="1:30" s="1" customFormat="1" ht="41.4" x14ac:dyDescent="0.3">
      <c r="A144" s="13"/>
      <c r="B144" s="13">
        <v>75</v>
      </c>
      <c r="C144" s="12" t="s">
        <v>209</v>
      </c>
      <c r="D144" s="13" t="s">
        <v>135</v>
      </c>
      <c r="E144" s="13" t="s">
        <v>135</v>
      </c>
      <c r="F144" s="13" t="s">
        <v>135</v>
      </c>
      <c r="G144" s="13" t="s">
        <v>98</v>
      </c>
      <c r="H144" s="14">
        <v>1</v>
      </c>
      <c r="I144" s="15"/>
      <c r="J144" s="26">
        <f t="shared" si="11"/>
        <v>-1</v>
      </c>
      <c r="K144" s="16"/>
      <c r="L144" s="27" t="s">
        <v>326</v>
      </c>
      <c r="M144" s="27" t="s">
        <v>324</v>
      </c>
      <c r="N144" s="48" t="str">
        <f t="shared" si="12"/>
        <v/>
      </c>
      <c r="O144" s="33"/>
      <c r="P144" s="28"/>
      <c r="Q144" s="28">
        <f t="shared" si="10"/>
        <v>0</v>
      </c>
      <c r="R144" s="29"/>
      <c r="S144" s="27" t="s">
        <v>314</v>
      </c>
      <c r="T144" s="27" t="s">
        <v>306</v>
      </c>
      <c r="U144" s="27" t="s">
        <v>320</v>
      </c>
      <c r="V144" s="29"/>
      <c r="W144" s="29" t="s">
        <v>308</v>
      </c>
      <c r="X144" s="29"/>
      <c r="Y144" s="54" t="s">
        <v>325</v>
      </c>
      <c r="Z144" s="56"/>
      <c r="AA144" s="55" t="s">
        <v>313</v>
      </c>
      <c r="AB144" s="20"/>
      <c r="AC144" s="20"/>
      <c r="AD144" s="22"/>
    </row>
    <row r="145" spans="1:30" s="1" customFormat="1" ht="41.4" x14ac:dyDescent="0.3">
      <c r="A145" s="13"/>
      <c r="B145" s="13"/>
      <c r="C145" s="12"/>
      <c r="D145" s="13"/>
      <c r="E145" s="13"/>
      <c r="F145" s="13"/>
      <c r="G145" s="13"/>
      <c r="H145" s="14"/>
      <c r="I145" s="15"/>
      <c r="J145" s="26">
        <f t="shared" si="11"/>
        <v>0</v>
      </c>
      <c r="K145" s="16"/>
      <c r="L145" s="27" t="s">
        <v>326</v>
      </c>
      <c r="M145" s="27" t="s">
        <v>324</v>
      </c>
      <c r="N145" s="48" t="str">
        <f t="shared" si="12"/>
        <v/>
      </c>
      <c r="O145" s="33"/>
      <c r="P145" s="28"/>
      <c r="Q145" s="28">
        <f t="shared" si="10"/>
        <v>0</v>
      </c>
      <c r="R145" s="29"/>
      <c r="S145" s="27" t="s">
        <v>314</v>
      </c>
      <c r="T145" s="27" t="s">
        <v>306</v>
      </c>
      <c r="U145" s="27" t="s">
        <v>320</v>
      </c>
      <c r="V145" s="29"/>
      <c r="W145" s="29" t="s">
        <v>308</v>
      </c>
      <c r="X145" s="29"/>
      <c r="Y145" s="54" t="s">
        <v>325</v>
      </c>
      <c r="Z145" s="56"/>
      <c r="AA145" s="55" t="s">
        <v>313</v>
      </c>
      <c r="AB145" s="20"/>
      <c r="AC145" s="20"/>
      <c r="AD145" s="22"/>
    </row>
    <row r="146" spans="1:30" s="1" customFormat="1" ht="41.4" x14ac:dyDescent="0.3">
      <c r="A146" s="13"/>
      <c r="B146" s="13" t="s">
        <v>135</v>
      </c>
      <c r="C146" s="12" t="s">
        <v>210</v>
      </c>
      <c r="D146" s="13" t="s">
        <v>211</v>
      </c>
      <c r="E146" s="13" t="s">
        <v>135</v>
      </c>
      <c r="F146" s="13" t="s">
        <v>135</v>
      </c>
      <c r="G146" s="13" t="s">
        <v>135</v>
      </c>
      <c r="H146" s="14" t="s">
        <v>135</v>
      </c>
      <c r="I146" s="15"/>
      <c r="J146" s="26" t="e">
        <f t="shared" si="11"/>
        <v>#VALUE!</v>
      </c>
      <c r="K146" s="16"/>
      <c r="L146" s="27" t="s">
        <v>326</v>
      </c>
      <c r="M146" s="27" t="s">
        <v>324</v>
      </c>
      <c r="N146" s="48" t="str">
        <f t="shared" si="12"/>
        <v/>
      </c>
      <c r="O146" s="33"/>
      <c r="P146" s="28"/>
      <c r="Q146" s="28">
        <f t="shared" si="10"/>
        <v>0</v>
      </c>
      <c r="R146" s="29"/>
      <c r="S146" s="27" t="s">
        <v>314</v>
      </c>
      <c r="T146" s="27" t="s">
        <v>306</v>
      </c>
      <c r="U146" s="27" t="s">
        <v>320</v>
      </c>
      <c r="V146" s="29"/>
      <c r="W146" s="29" t="s">
        <v>308</v>
      </c>
      <c r="X146" s="29"/>
      <c r="Y146" s="54" t="s">
        <v>325</v>
      </c>
      <c r="Z146" s="56"/>
      <c r="AA146" s="55" t="s">
        <v>313</v>
      </c>
      <c r="AB146" s="20"/>
      <c r="AC146" s="20"/>
      <c r="AD146" s="22"/>
    </row>
    <row r="147" spans="1:30" s="1" customFormat="1" ht="41.4" x14ac:dyDescent="0.3">
      <c r="A147" s="13"/>
      <c r="B147" s="13" t="s">
        <v>135</v>
      </c>
      <c r="C147" s="12" t="s">
        <v>135</v>
      </c>
      <c r="D147" s="13" t="s">
        <v>212</v>
      </c>
      <c r="E147" s="13" t="s">
        <v>135</v>
      </c>
      <c r="F147" s="13" t="s">
        <v>135</v>
      </c>
      <c r="G147" s="13" t="s">
        <v>135</v>
      </c>
      <c r="H147" s="14" t="s">
        <v>135</v>
      </c>
      <c r="I147" s="15"/>
      <c r="J147" s="26" t="e">
        <f t="shared" si="11"/>
        <v>#VALUE!</v>
      </c>
      <c r="K147" s="16"/>
      <c r="L147" s="27" t="s">
        <v>326</v>
      </c>
      <c r="M147" s="27" t="s">
        <v>324</v>
      </c>
      <c r="N147" s="48" t="str">
        <f t="shared" si="12"/>
        <v/>
      </c>
      <c r="O147" s="33"/>
      <c r="P147" s="28"/>
      <c r="Q147" s="28">
        <f t="shared" si="10"/>
        <v>0</v>
      </c>
      <c r="R147" s="29"/>
      <c r="S147" s="27" t="s">
        <v>314</v>
      </c>
      <c r="T147" s="27" t="s">
        <v>306</v>
      </c>
      <c r="U147" s="27" t="s">
        <v>320</v>
      </c>
      <c r="V147" s="29"/>
      <c r="W147" s="29" t="s">
        <v>308</v>
      </c>
      <c r="X147" s="29"/>
      <c r="Y147" s="54" t="s">
        <v>325</v>
      </c>
      <c r="Z147" s="56"/>
      <c r="AA147" s="55" t="s">
        <v>313</v>
      </c>
      <c r="AB147" s="20"/>
      <c r="AC147" s="20"/>
      <c r="AD147" s="22"/>
    </row>
    <row r="148" spans="1:30" s="1" customFormat="1" ht="41.4" x14ac:dyDescent="0.3">
      <c r="A148" s="13"/>
      <c r="B148" s="13">
        <v>76</v>
      </c>
      <c r="C148" s="12" t="s">
        <v>213</v>
      </c>
      <c r="D148" s="13" t="s">
        <v>135</v>
      </c>
      <c r="E148" s="13" t="s">
        <v>135</v>
      </c>
      <c r="F148" s="13" t="s">
        <v>135</v>
      </c>
      <c r="G148" s="13" t="s">
        <v>44</v>
      </c>
      <c r="H148" s="14">
        <v>49</v>
      </c>
      <c r="I148" s="15"/>
      <c r="J148" s="26">
        <f t="shared" si="11"/>
        <v>-49</v>
      </c>
      <c r="K148" s="16"/>
      <c r="L148" s="27" t="s">
        <v>326</v>
      </c>
      <c r="M148" s="27" t="s">
        <v>324</v>
      </c>
      <c r="N148" s="48" t="str">
        <f t="shared" si="12"/>
        <v/>
      </c>
      <c r="O148" s="33"/>
      <c r="P148" s="28"/>
      <c r="Q148" s="28">
        <f t="shared" si="10"/>
        <v>0</v>
      </c>
      <c r="R148" s="29"/>
      <c r="S148" s="27" t="s">
        <v>314</v>
      </c>
      <c r="T148" s="27" t="s">
        <v>306</v>
      </c>
      <c r="U148" s="27" t="s">
        <v>320</v>
      </c>
      <c r="V148" s="29"/>
      <c r="W148" s="29" t="s">
        <v>308</v>
      </c>
      <c r="X148" s="29"/>
      <c r="Y148" s="54" t="s">
        <v>325</v>
      </c>
      <c r="Z148" s="56"/>
      <c r="AA148" s="55" t="s">
        <v>313</v>
      </c>
      <c r="AB148" s="20"/>
      <c r="AC148" s="20"/>
      <c r="AD148" s="22"/>
    </row>
    <row r="149" spans="1:30" s="1" customFormat="1" ht="41.4" x14ac:dyDescent="0.3">
      <c r="A149" s="13"/>
      <c r="B149" s="13">
        <v>77</v>
      </c>
      <c r="C149" s="12" t="s">
        <v>214</v>
      </c>
      <c r="D149" s="13" t="s">
        <v>135</v>
      </c>
      <c r="E149" s="13" t="s">
        <v>135</v>
      </c>
      <c r="F149" s="13" t="s">
        <v>135</v>
      </c>
      <c r="G149" s="13" t="s">
        <v>44</v>
      </c>
      <c r="H149" s="14">
        <v>16</v>
      </c>
      <c r="I149" s="15"/>
      <c r="J149" s="26">
        <f t="shared" si="11"/>
        <v>-16</v>
      </c>
      <c r="K149" s="16"/>
      <c r="L149" s="27" t="s">
        <v>326</v>
      </c>
      <c r="M149" s="27" t="s">
        <v>324</v>
      </c>
      <c r="N149" s="48" t="str">
        <f t="shared" si="12"/>
        <v/>
      </c>
      <c r="O149" s="33"/>
      <c r="P149" s="28"/>
      <c r="Q149" s="28">
        <f t="shared" si="10"/>
        <v>0</v>
      </c>
      <c r="R149" s="29"/>
      <c r="S149" s="27" t="s">
        <v>314</v>
      </c>
      <c r="T149" s="27" t="s">
        <v>306</v>
      </c>
      <c r="U149" s="27" t="s">
        <v>320</v>
      </c>
      <c r="V149" s="29"/>
      <c r="W149" s="29" t="s">
        <v>308</v>
      </c>
      <c r="X149" s="29"/>
      <c r="Y149" s="54" t="s">
        <v>325</v>
      </c>
      <c r="Z149" s="56"/>
      <c r="AA149" s="55" t="s">
        <v>313</v>
      </c>
      <c r="AB149" s="20"/>
      <c r="AC149" s="20"/>
      <c r="AD149" s="22"/>
    </row>
    <row r="150" spans="1:30" s="3" customFormat="1" ht="41.4" x14ac:dyDescent="0.3">
      <c r="A150" s="13"/>
      <c r="B150" s="13">
        <v>78</v>
      </c>
      <c r="C150" s="35" t="s">
        <v>215</v>
      </c>
      <c r="D150" s="21" t="s">
        <v>135</v>
      </c>
      <c r="E150" s="21" t="s">
        <v>135</v>
      </c>
      <c r="F150" s="21" t="s">
        <v>135</v>
      </c>
      <c r="G150" s="21" t="s">
        <v>44</v>
      </c>
      <c r="H150" s="30">
        <v>6</v>
      </c>
      <c r="I150" s="31"/>
      <c r="J150" s="26">
        <f t="shared" si="11"/>
        <v>-6</v>
      </c>
      <c r="K150" s="32"/>
      <c r="L150" s="27" t="s">
        <v>326</v>
      </c>
      <c r="M150" s="27" t="s">
        <v>324</v>
      </c>
      <c r="N150" s="48" t="str">
        <f t="shared" si="12"/>
        <v/>
      </c>
      <c r="O150" s="33"/>
      <c r="P150" s="28"/>
      <c r="Q150" s="28">
        <f t="shared" si="10"/>
        <v>0</v>
      </c>
      <c r="R150" s="29"/>
      <c r="S150" s="27" t="s">
        <v>314</v>
      </c>
      <c r="T150" s="27" t="s">
        <v>306</v>
      </c>
      <c r="U150" s="27" t="s">
        <v>320</v>
      </c>
      <c r="V150" s="29"/>
      <c r="W150" s="29" t="s">
        <v>308</v>
      </c>
      <c r="X150" s="29"/>
      <c r="Y150" s="54" t="s">
        <v>325</v>
      </c>
      <c r="Z150" s="56"/>
      <c r="AA150" s="55" t="s">
        <v>313</v>
      </c>
      <c r="AB150" s="20"/>
      <c r="AC150" s="20"/>
      <c r="AD150" s="23" t="s">
        <v>216</v>
      </c>
    </row>
    <row r="151" spans="1:30" s="1" customFormat="1" ht="41.4" x14ac:dyDescent="0.3">
      <c r="A151" s="13"/>
      <c r="B151" s="13">
        <v>79</v>
      </c>
      <c r="C151" s="12" t="s">
        <v>217</v>
      </c>
      <c r="D151" s="13" t="s">
        <v>135</v>
      </c>
      <c r="E151" s="13" t="s">
        <v>135</v>
      </c>
      <c r="F151" s="13" t="s">
        <v>135</v>
      </c>
      <c r="G151" s="13" t="s">
        <v>44</v>
      </c>
      <c r="H151" s="14">
        <v>14</v>
      </c>
      <c r="I151" s="15"/>
      <c r="J151" s="26">
        <f t="shared" si="11"/>
        <v>-14</v>
      </c>
      <c r="K151" s="16"/>
      <c r="L151" s="27" t="s">
        <v>326</v>
      </c>
      <c r="M151" s="27" t="s">
        <v>324</v>
      </c>
      <c r="N151" s="48" t="str">
        <f t="shared" si="12"/>
        <v/>
      </c>
      <c r="O151" s="33"/>
      <c r="P151" s="28"/>
      <c r="Q151" s="28">
        <f t="shared" si="10"/>
        <v>0</v>
      </c>
      <c r="R151" s="29"/>
      <c r="S151" s="27" t="s">
        <v>314</v>
      </c>
      <c r="T151" s="27" t="s">
        <v>306</v>
      </c>
      <c r="U151" s="27" t="s">
        <v>320</v>
      </c>
      <c r="V151" s="29"/>
      <c r="W151" s="29" t="s">
        <v>308</v>
      </c>
      <c r="X151" s="29"/>
      <c r="Y151" s="54" t="s">
        <v>325</v>
      </c>
      <c r="Z151" s="56"/>
      <c r="AA151" s="55" t="s">
        <v>313</v>
      </c>
      <c r="AB151" s="20"/>
      <c r="AC151" s="20"/>
      <c r="AD151" s="22"/>
    </row>
    <row r="152" spans="1:30" s="1" customFormat="1" ht="41.4" x14ac:dyDescent="0.3">
      <c r="A152" s="13"/>
      <c r="B152" s="13">
        <v>80</v>
      </c>
      <c r="C152" s="12" t="s">
        <v>218</v>
      </c>
      <c r="D152" s="13" t="s">
        <v>135</v>
      </c>
      <c r="E152" s="13" t="s">
        <v>135</v>
      </c>
      <c r="F152" s="13" t="s">
        <v>135</v>
      </c>
      <c r="G152" s="13" t="s">
        <v>44</v>
      </c>
      <c r="H152" s="14">
        <v>24</v>
      </c>
      <c r="I152" s="15"/>
      <c r="J152" s="26">
        <f t="shared" si="11"/>
        <v>-24</v>
      </c>
      <c r="K152" s="16"/>
      <c r="L152" s="27" t="s">
        <v>326</v>
      </c>
      <c r="M152" s="27" t="s">
        <v>324</v>
      </c>
      <c r="N152" s="48" t="str">
        <f t="shared" si="12"/>
        <v/>
      </c>
      <c r="O152" s="33"/>
      <c r="P152" s="28"/>
      <c r="Q152" s="28">
        <f t="shared" si="10"/>
        <v>0</v>
      </c>
      <c r="R152" s="29"/>
      <c r="S152" s="27" t="s">
        <v>314</v>
      </c>
      <c r="T152" s="27" t="s">
        <v>306</v>
      </c>
      <c r="U152" s="27" t="s">
        <v>320</v>
      </c>
      <c r="V152" s="29"/>
      <c r="W152" s="29" t="s">
        <v>308</v>
      </c>
      <c r="X152" s="29"/>
      <c r="Y152" s="54" t="s">
        <v>325</v>
      </c>
      <c r="Z152" s="56"/>
      <c r="AA152" s="55" t="s">
        <v>313</v>
      </c>
      <c r="AB152" s="20"/>
      <c r="AC152" s="20"/>
      <c r="AD152" s="22"/>
    </row>
    <row r="153" spans="1:30" s="1" customFormat="1" ht="41.4" x14ac:dyDescent="0.3">
      <c r="A153" s="13"/>
      <c r="B153" s="13"/>
      <c r="C153" s="12"/>
      <c r="D153" s="13"/>
      <c r="E153" s="13"/>
      <c r="F153" s="13"/>
      <c r="G153" s="13"/>
      <c r="H153" s="14"/>
      <c r="I153" s="15"/>
      <c r="J153" s="26">
        <f t="shared" si="11"/>
        <v>0</v>
      </c>
      <c r="K153" s="16"/>
      <c r="L153" s="27" t="s">
        <v>326</v>
      </c>
      <c r="M153" s="27" t="s">
        <v>324</v>
      </c>
      <c r="N153" s="48" t="str">
        <f t="shared" si="12"/>
        <v/>
      </c>
      <c r="O153" s="33"/>
      <c r="P153" s="28"/>
      <c r="Q153" s="28">
        <f t="shared" si="10"/>
        <v>0</v>
      </c>
      <c r="R153" s="29"/>
      <c r="S153" s="27" t="s">
        <v>314</v>
      </c>
      <c r="T153" s="27" t="s">
        <v>306</v>
      </c>
      <c r="U153" s="27" t="s">
        <v>320</v>
      </c>
      <c r="V153" s="29"/>
      <c r="W153" s="29" t="s">
        <v>308</v>
      </c>
      <c r="X153" s="29"/>
      <c r="Y153" s="54" t="s">
        <v>325</v>
      </c>
      <c r="Z153" s="56"/>
      <c r="AA153" s="55" t="s">
        <v>313</v>
      </c>
      <c r="AB153" s="20"/>
      <c r="AC153" s="20"/>
      <c r="AD153" s="22"/>
    </row>
    <row r="154" spans="1:30" s="1" customFormat="1" ht="41.4" x14ac:dyDescent="0.3">
      <c r="A154" s="13"/>
      <c r="B154" s="13" t="s">
        <v>135</v>
      </c>
      <c r="C154" s="12" t="s">
        <v>56</v>
      </c>
      <c r="D154" s="13" t="s">
        <v>219</v>
      </c>
      <c r="E154" s="13" t="s">
        <v>135</v>
      </c>
      <c r="F154" s="13" t="s">
        <v>135</v>
      </c>
      <c r="G154" s="13" t="s">
        <v>135</v>
      </c>
      <c r="H154" s="14" t="s">
        <v>135</v>
      </c>
      <c r="I154" s="15"/>
      <c r="J154" s="26" t="e">
        <f t="shared" si="11"/>
        <v>#VALUE!</v>
      </c>
      <c r="K154" s="16"/>
      <c r="L154" s="27" t="s">
        <v>326</v>
      </c>
      <c r="M154" s="27" t="s">
        <v>324</v>
      </c>
      <c r="N154" s="48" t="str">
        <f t="shared" si="12"/>
        <v/>
      </c>
      <c r="O154" s="33"/>
      <c r="P154" s="28"/>
      <c r="Q154" s="28">
        <f t="shared" si="10"/>
        <v>0</v>
      </c>
      <c r="R154" s="29"/>
      <c r="S154" s="27" t="s">
        <v>314</v>
      </c>
      <c r="T154" s="27" t="s">
        <v>306</v>
      </c>
      <c r="U154" s="27" t="s">
        <v>320</v>
      </c>
      <c r="V154" s="29"/>
      <c r="W154" s="29" t="s">
        <v>308</v>
      </c>
      <c r="X154" s="29"/>
      <c r="Y154" s="54" t="s">
        <v>325</v>
      </c>
      <c r="Z154" s="56"/>
      <c r="AA154" s="55" t="s">
        <v>313</v>
      </c>
      <c r="AB154" s="20"/>
      <c r="AC154" s="20"/>
      <c r="AD154" s="22"/>
    </row>
    <row r="155" spans="1:30" s="1" customFormat="1" ht="41.4" x14ac:dyDescent="0.3">
      <c r="A155" s="13"/>
      <c r="B155" s="13" t="s">
        <v>135</v>
      </c>
      <c r="C155" s="12" t="s">
        <v>135</v>
      </c>
      <c r="D155" s="13" t="s">
        <v>220</v>
      </c>
      <c r="E155" s="13" t="s">
        <v>135</v>
      </c>
      <c r="F155" s="13" t="s">
        <v>135</v>
      </c>
      <c r="G155" s="13" t="s">
        <v>135</v>
      </c>
      <c r="H155" s="14" t="s">
        <v>135</v>
      </c>
      <c r="I155" s="15"/>
      <c r="J155" s="26" t="e">
        <f t="shared" si="11"/>
        <v>#VALUE!</v>
      </c>
      <c r="K155" s="16"/>
      <c r="L155" s="27" t="s">
        <v>326</v>
      </c>
      <c r="M155" s="27" t="s">
        <v>324</v>
      </c>
      <c r="N155" s="48" t="str">
        <f t="shared" si="12"/>
        <v/>
      </c>
      <c r="O155" s="33"/>
      <c r="P155" s="28"/>
      <c r="Q155" s="28">
        <f t="shared" si="10"/>
        <v>0</v>
      </c>
      <c r="R155" s="29"/>
      <c r="S155" s="27" t="s">
        <v>314</v>
      </c>
      <c r="T155" s="27" t="s">
        <v>306</v>
      </c>
      <c r="U155" s="27" t="s">
        <v>320</v>
      </c>
      <c r="V155" s="29"/>
      <c r="W155" s="29" t="s">
        <v>308</v>
      </c>
      <c r="X155" s="29"/>
      <c r="Y155" s="54" t="s">
        <v>325</v>
      </c>
      <c r="Z155" s="56"/>
      <c r="AA155" s="55" t="s">
        <v>313</v>
      </c>
      <c r="AB155" s="20"/>
      <c r="AC155" s="20"/>
      <c r="AD155" s="22"/>
    </row>
    <row r="156" spans="1:30" s="1" customFormat="1" ht="41.4" x14ac:dyDescent="0.3">
      <c r="A156" s="13"/>
      <c r="B156" s="13">
        <v>81</v>
      </c>
      <c r="C156" s="12" t="s">
        <v>57</v>
      </c>
      <c r="D156" s="13" t="s">
        <v>135</v>
      </c>
      <c r="E156" s="13" t="s">
        <v>135</v>
      </c>
      <c r="F156" s="13" t="s">
        <v>135</v>
      </c>
      <c r="G156" s="13" t="s">
        <v>44</v>
      </c>
      <c r="H156" s="14">
        <v>5</v>
      </c>
      <c r="I156" s="15"/>
      <c r="J156" s="26">
        <f t="shared" si="11"/>
        <v>-5</v>
      </c>
      <c r="K156" s="16"/>
      <c r="L156" s="27" t="s">
        <v>326</v>
      </c>
      <c r="M156" s="27" t="s">
        <v>324</v>
      </c>
      <c r="N156" s="48" t="str">
        <f t="shared" si="12"/>
        <v/>
      </c>
      <c r="O156" s="33"/>
      <c r="P156" s="28"/>
      <c r="Q156" s="28">
        <f t="shared" si="10"/>
        <v>0</v>
      </c>
      <c r="R156" s="29"/>
      <c r="S156" s="27" t="s">
        <v>314</v>
      </c>
      <c r="T156" s="27" t="s">
        <v>306</v>
      </c>
      <c r="U156" s="27" t="s">
        <v>320</v>
      </c>
      <c r="V156" s="29"/>
      <c r="W156" s="29" t="s">
        <v>308</v>
      </c>
      <c r="X156" s="29"/>
      <c r="Y156" s="54" t="s">
        <v>325</v>
      </c>
      <c r="Z156" s="56"/>
      <c r="AA156" s="55" t="s">
        <v>313</v>
      </c>
      <c r="AB156" s="20"/>
      <c r="AC156" s="20"/>
      <c r="AD156" s="22"/>
    </row>
    <row r="157" spans="1:30" s="1" customFormat="1" ht="41.4" x14ac:dyDescent="0.3">
      <c r="A157" s="13"/>
      <c r="B157" s="13">
        <v>82</v>
      </c>
      <c r="C157" s="12" t="s">
        <v>58</v>
      </c>
      <c r="D157" s="13" t="s">
        <v>135</v>
      </c>
      <c r="E157" s="13" t="s">
        <v>135</v>
      </c>
      <c r="F157" s="13" t="s">
        <v>135</v>
      </c>
      <c r="G157" s="13" t="s">
        <v>44</v>
      </c>
      <c r="H157" s="14">
        <v>28</v>
      </c>
      <c r="I157" s="15"/>
      <c r="J157" s="26">
        <f t="shared" si="11"/>
        <v>-28</v>
      </c>
      <c r="K157" s="16"/>
      <c r="L157" s="27" t="s">
        <v>326</v>
      </c>
      <c r="M157" s="27" t="s">
        <v>324</v>
      </c>
      <c r="N157" s="48" t="str">
        <f t="shared" si="12"/>
        <v/>
      </c>
      <c r="O157" s="33"/>
      <c r="P157" s="28"/>
      <c r="Q157" s="28">
        <f t="shared" si="10"/>
        <v>0</v>
      </c>
      <c r="R157" s="29"/>
      <c r="S157" s="27" t="s">
        <v>314</v>
      </c>
      <c r="T157" s="27" t="s">
        <v>306</v>
      </c>
      <c r="U157" s="27" t="s">
        <v>320</v>
      </c>
      <c r="V157" s="29"/>
      <c r="W157" s="29" t="s">
        <v>308</v>
      </c>
      <c r="X157" s="29"/>
      <c r="Y157" s="54" t="s">
        <v>325</v>
      </c>
      <c r="Z157" s="56"/>
      <c r="AA157" s="55" t="s">
        <v>313</v>
      </c>
      <c r="AB157" s="20"/>
      <c r="AC157" s="20"/>
      <c r="AD157" s="22"/>
    </row>
    <row r="158" spans="1:30" s="1" customFormat="1" ht="41.4" x14ac:dyDescent="0.3">
      <c r="A158" s="13"/>
      <c r="B158" s="13">
        <v>83</v>
      </c>
      <c r="C158" s="12" t="s">
        <v>59</v>
      </c>
      <c r="D158" s="13" t="s">
        <v>135</v>
      </c>
      <c r="E158" s="13" t="s">
        <v>135</v>
      </c>
      <c r="F158" s="13" t="s">
        <v>135</v>
      </c>
      <c r="G158" s="13" t="s">
        <v>44</v>
      </c>
      <c r="H158" s="14">
        <v>3</v>
      </c>
      <c r="I158" s="15"/>
      <c r="J158" s="26">
        <f t="shared" si="11"/>
        <v>-3</v>
      </c>
      <c r="K158" s="16"/>
      <c r="L158" s="27" t="s">
        <v>326</v>
      </c>
      <c r="M158" s="27" t="s">
        <v>324</v>
      </c>
      <c r="N158" s="48" t="str">
        <f t="shared" si="12"/>
        <v/>
      </c>
      <c r="O158" s="33"/>
      <c r="P158" s="28"/>
      <c r="Q158" s="28">
        <f t="shared" si="10"/>
        <v>0</v>
      </c>
      <c r="R158" s="29"/>
      <c r="S158" s="27" t="s">
        <v>314</v>
      </c>
      <c r="T158" s="27" t="s">
        <v>306</v>
      </c>
      <c r="U158" s="27" t="s">
        <v>320</v>
      </c>
      <c r="V158" s="29"/>
      <c r="W158" s="29" t="s">
        <v>308</v>
      </c>
      <c r="X158" s="29"/>
      <c r="Y158" s="54" t="s">
        <v>325</v>
      </c>
      <c r="Z158" s="56"/>
      <c r="AA158" s="55" t="s">
        <v>313</v>
      </c>
      <c r="AB158" s="20"/>
      <c r="AC158" s="20"/>
      <c r="AD158" s="22"/>
    </row>
    <row r="159" spans="1:30" s="1" customFormat="1" ht="41.4" x14ac:dyDescent="0.3">
      <c r="A159" s="13"/>
      <c r="B159" s="13">
        <v>84</v>
      </c>
      <c r="C159" s="12" t="s">
        <v>60</v>
      </c>
      <c r="D159" s="13" t="s">
        <v>135</v>
      </c>
      <c r="E159" s="13" t="s">
        <v>135</v>
      </c>
      <c r="F159" s="13" t="s">
        <v>135</v>
      </c>
      <c r="G159" s="13" t="s">
        <v>44</v>
      </c>
      <c r="H159" s="14">
        <v>8</v>
      </c>
      <c r="I159" s="15"/>
      <c r="J159" s="26">
        <f t="shared" si="11"/>
        <v>-8</v>
      </c>
      <c r="K159" s="16"/>
      <c r="L159" s="27" t="s">
        <v>326</v>
      </c>
      <c r="M159" s="27" t="s">
        <v>324</v>
      </c>
      <c r="N159" s="48" t="str">
        <f t="shared" si="12"/>
        <v/>
      </c>
      <c r="O159" s="33"/>
      <c r="P159" s="28"/>
      <c r="Q159" s="28">
        <f t="shared" si="10"/>
        <v>0</v>
      </c>
      <c r="R159" s="29"/>
      <c r="S159" s="27" t="s">
        <v>314</v>
      </c>
      <c r="T159" s="27" t="s">
        <v>306</v>
      </c>
      <c r="U159" s="27" t="s">
        <v>320</v>
      </c>
      <c r="V159" s="29"/>
      <c r="W159" s="29" t="s">
        <v>308</v>
      </c>
      <c r="X159" s="29"/>
      <c r="Y159" s="54" t="s">
        <v>325</v>
      </c>
      <c r="Z159" s="56"/>
      <c r="AA159" s="55" t="s">
        <v>313</v>
      </c>
      <c r="AB159" s="20"/>
      <c r="AC159" s="20"/>
      <c r="AD159" s="22"/>
    </row>
    <row r="160" spans="1:30" s="1" customFormat="1" ht="41.4" x14ac:dyDescent="0.3">
      <c r="A160" s="13"/>
      <c r="B160" s="13"/>
      <c r="C160" s="12"/>
      <c r="D160" s="13"/>
      <c r="E160" s="13"/>
      <c r="F160" s="13"/>
      <c r="G160" s="13"/>
      <c r="H160" s="14"/>
      <c r="I160" s="15"/>
      <c r="J160" s="26">
        <f t="shared" si="11"/>
        <v>0</v>
      </c>
      <c r="K160" s="16"/>
      <c r="L160" s="27" t="s">
        <v>326</v>
      </c>
      <c r="M160" s="27" t="s">
        <v>324</v>
      </c>
      <c r="N160" s="48" t="str">
        <f t="shared" si="12"/>
        <v/>
      </c>
      <c r="O160" s="33"/>
      <c r="P160" s="28"/>
      <c r="Q160" s="28">
        <f t="shared" si="10"/>
        <v>0</v>
      </c>
      <c r="R160" s="29"/>
      <c r="S160" s="27" t="s">
        <v>314</v>
      </c>
      <c r="T160" s="27" t="s">
        <v>306</v>
      </c>
      <c r="U160" s="27" t="s">
        <v>320</v>
      </c>
      <c r="V160" s="29"/>
      <c r="W160" s="29" t="s">
        <v>308</v>
      </c>
      <c r="X160" s="29"/>
      <c r="Y160" s="54" t="s">
        <v>325</v>
      </c>
      <c r="Z160" s="56"/>
      <c r="AA160" s="55" t="s">
        <v>313</v>
      </c>
      <c r="AB160" s="20"/>
      <c r="AC160" s="20"/>
      <c r="AD160" s="22"/>
    </row>
    <row r="161" spans="1:30" s="1" customFormat="1" ht="41.4" x14ac:dyDescent="0.3">
      <c r="A161" s="13"/>
      <c r="B161" s="13"/>
      <c r="C161" s="12" t="s">
        <v>221</v>
      </c>
      <c r="D161" s="13"/>
      <c r="E161" s="13"/>
      <c r="F161" s="13"/>
      <c r="G161" s="13"/>
      <c r="H161" s="14"/>
      <c r="I161" s="15"/>
      <c r="J161" s="26">
        <f t="shared" si="11"/>
        <v>0</v>
      </c>
      <c r="K161" s="16"/>
      <c r="L161" s="27" t="s">
        <v>326</v>
      </c>
      <c r="M161" s="27" t="s">
        <v>324</v>
      </c>
      <c r="N161" s="48" t="str">
        <f t="shared" si="12"/>
        <v/>
      </c>
      <c r="O161" s="33"/>
      <c r="P161" s="28"/>
      <c r="Q161" s="28">
        <f t="shared" si="10"/>
        <v>0</v>
      </c>
      <c r="R161" s="29"/>
      <c r="S161" s="27" t="s">
        <v>314</v>
      </c>
      <c r="T161" s="27" t="s">
        <v>306</v>
      </c>
      <c r="U161" s="27" t="s">
        <v>320</v>
      </c>
      <c r="V161" s="29"/>
      <c r="W161" s="29" t="s">
        <v>308</v>
      </c>
      <c r="X161" s="29"/>
      <c r="Y161" s="54" t="s">
        <v>325</v>
      </c>
      <c r="Z161" s="56"/>
      <c r="AA161" s="55" t="s">
        <v>313</v>
      </c>
      <c r="AB161" s="20"/>
      <c r="AC161" s="20"/>
      <c r="AD161" s="22"/>
    </row>
    <row r="162" spans="1:30" s="1" customFormat="1" ht="41.4" x14ac:dyDescent="0.3">
      <c r="A162" s="13"/>
      <c r="B162" s="13">
        <v>85</v>
      </c>
      <c r="C162" s="12" t="s">
        <v>222</v>
      </c>
      <c r="D162" s="13" t="s">
        <v>223</v>
      </c>
      <c r="E162" s="13" t="s">
        <v>135</v>
      </c>
      <c r="F162" s="13" t="s">
        <v>135</v>
      </c>
      <c r="G162" s="13" t="s">
        <v>224</v>
      </c>
      <c r="H162" s="14">
        <v>17</v>
      </c>
      <c r="I162" s="15"/>
      <c r="J162" s="26">
        <f t="shared" si="11"/>
        <v>-17</v>
      </c>
      <c r="K162" s="16"/>
      <c r="L162" s="27" t="s">
        <v>326</v>
      </c>
      <c r="M162" s="27" t="s">
        <v>324</v>
      </c>
      <c r="N162" s="48" t="str">
        <f t="shared" si="12"/>
        <v/>
      </c>
      <c r="O162" s="33"/>
      <c r="P162" s="28"/>
      <c r="Q162" s="28">
        <f t="shared" si="10"/>
        <v>0</v>
      </c>
      <c r="R162" s="29"/>
      <c r="S162" s="27" t="s">
        <v>314</v>
      </c>
      <c r="T162" s="27" t="s">
        <v>306</v>
      </c>
      <c r="U162" s="27" t="s">
        <v>320</v>
      </c>
      <c r="V162" s="29"/>
      <c r="W162" s="29" t="s">
        <v>308</v>
      </c>
      <c r="X162" s="29"/>
      <c r="Y162" s="54" t="s">
        <v>325</v>
      </c>
      <c r="Z162" s="56"/>
      <c r="AA162" s="55" t="s">
        <v>313</v>
      </c>
      <c r="AB162" s="20"/>
      <c r="AC162" s="20"/>
      <c r="AD162" s="22"/>
    </row>
    <row r="163" spans="1:30" s="1" customFormat="1" ht="41.4" x14ac:dyDescent="0.3">
      <c r="A163" s="13"/>
      <c r="B163" s="13"/>
      <c r="C163" s="12"/>
      <c r="D163" s="13"/>
      <c r="E163" s="13"/>
      <c r="F163" s="13"/>
      <c r="G163" s="13"/>
      <c r="H163" s="14"/>
      <c r="I163" s="15"/>
      <c r="J163" s="26">
        <f t="shared" si="11"/>
        <v>0</v>
      </c>
      <c r="K163" s="16"/>
      <c r="L163" s="27" t="s">
        <v>326</v>
      </c>
      <c r="M163" s="27" t="s">
        <v>324</v>
      </c>
      <c r="N163" s="48" t="str">
        <f t="shared" si="12"/>
        <v/>
      </c>
      <c r="O163" s="33"/>
      <c r="P163" s="28"/>
      <c r="Q163" s="28">
        <f t="shared" si="10"/>
        <v>0</v>
      </c>
      <c r="R163" s="29"/>
      <c r="S163" s="27" t="s">
        <v>314</v>
      </c>
      <c r="T163" s="27" t="s">
        <v>306</v>
      </c>
      <c r="U163" s="27" t="s">
        <v>320</v>
      </c>
      <c r="V163" s="29"/>
      <c r="W163" s="29" t="s">
        <v>308</v>
      </c>
      <c r="X163" s="29"/>
      <c r="Y163" s="54" t="s">
        <v>325</v>
      </c>
      <c r="Z163" s="56"/>
      <c r="AA163" s="55" t="s">
        <v>313</v>
      </c>
      <c r="AB163" s="20"/>
      <c r="AC163" s="20"/>
      <c r="AD163" s="22"/>
    </row>
    <row r="164" spans="1:30" s="1" customFormat="1" ht="41.4" x14ac:dyDescent="0.3">
      <c r="A164" s="13"/>
      <c r="B164" s="13"/>
      <c r="C164" s="12" t="s">
        <v>63</v>
      </c>
      <c r="D164" s="13"/>
      <c r="E164" s="13"/>
      <c r="F164" s="13"/>
      <c r="G164" s="13"/>
      <c r="H164" s="14"/>
      <c r="I164" s="15"/>
      <c r="J164" s="26">
        <f t="shared" si="11"/>
        <v>0</v>
      </c>
      <c r="K164" s="16"/>
      <c r="L164" s="27" t="s">
        <v>326</v>
      </c>
      <c r="M164" s="27" t="s">
        <v>324</v>
      </c>
      <c r="N164" s="48" t="str">
        <f t="shared" si="12"/>
        <v/>
      </c>
      <c r="O164" s="33"/>
      <c r="P164" s="28"/>
      <c r="Q164" s="28">
        <f t="shared" si="10"/>
        <v>0</v>
      </c>
      <c r="R164" s="29"/>
      <c r="S164" s="27" t="s">
        <v>314</v>
      </c>
      <c r="T164" s="27" t="s">
        <v>306</v>
      </c>
      <c r="U164" s="27" t="s">
        <v>320</v>
      </c>
      <c r="V164" s="29"/>
      <c r="W164" s="29" t="s">
        <v>308</v>
      </c>
      <c r="X164" s="29"/>
      <c r="Y164" s="54" t="s">
        <v>325</v>
      </c>
      <c r="Z164" s="56"/>
      <c r="AA164" s="55" t="s">
        <v>313</v>
      </c>
      <c r="AB164" s="20"/>
      <c r="AC164" s="20"/>
      <c r="AD164" s="22"/>
    </row>
    <row r="165" spans="1:30" s="1" customFormat="1" ht="41.4" x14ac:dyDescent="0.3">
      <c r="A165" s="13"/>
      <c r="B165" s="13"/>
      <c r="C165" s="12" t="s">
        <v>225</v>
      </c>
      <c r="D165" s="13" t="s">
        <v>226</v>
      </c>
      <c r="E165" s="13"/>
      <c r="F165" s="13"/>
      <c r="G165" s="13"/>
      <c r="H165" s="14"/>
      <c r="I165" s="15"/>
      <c r="J165" s="26">
        <f t="shared" si="11"/>
        <v>0</v>
      </c>
      <c r="K165" s="16"/>
      <c r="L165" s="27" t="s">
        <v>326</v>
      </c>
      <c r="M165" s="27" t="s">
        <v>324</v>
      </c>
      <c r="N165" s="48" t="str">
        <f t="shared" si="12"/>
        <v/>
      </c>
      <c r="O165" s="33"/>
      <c r="P165" s="28"/>
      <c r="Q165" s="28">
        <f t="shared" si="10"/>
        <v>0</v>
      </c>
      <c r="R165" s="29"/>
      <c r="S165" s="27" t="s">
        <v>314</v>
      </c>
      <c r="T165" s="27" t="s">
        <v>306</v>
      </c>
      <c r="U165" s="27" t="s">
        <v>320</v>
      </c>
      <c r="V165" s="29"/>
      <c r="W165" s="29" t="s">
        <v>308</v>
      </c>
      <c r="X165" s="29"/>
      <c r="Y165" s="54" t="s">
        <v>325</v>
      </c>
      <c r="Z165" s="56"/>
      <c r="AA165" s="55" t="s">
        <v>313</v>
      </c>
      <c r="AB165" s="20"/>
      <c r="AC165" s="20"/>
      <c r="AD165" s="22"/>
    </row>
    <row r="166" spans="1:30" s="1" customFormat="1" ht="41.4" x14ac:dyDescent="0.3">
      <c r="A166" s="13"/>
      <c r="B166" s="13">
        <v>86</v>
      </c>
      <c r="C166" s="12" t="s">
        <v>227</v>
      </c>
      <c r="D166" s="13" t="s">
        <v>228</v>
      </c>
      <c r="E166" s="13"/>
      <c r="F166" s="13"/>
      <c r="G166" s="13" t="s">
        <v>98</v>
      </c>
      <c r="H166" s="14">
        <v>26</v>
      </c>
      <c r="I166" s="15"/>
      <c r="J166" s="26">
        <f t="shared" si="11"/>
        <v>-26</v>
      </c>
      <c r="K166" s="16"/>
      <c r="L166" s="27" t="s">
        <v>326</v>
      </c>
      <c r="M166" s="27" t="s">
        <v>324</v>
      </c>
      <c r="N166" s="48" t="str">
        <f t="shared" si="12"/>
        <v/>
      </c>
      <c r="O166" s="33"/>
      <c r="P166" s="28"/>
      <c r="Q166" s="28">
        <f t="shared" si="10"/>
        <v>0</v>
      </c>
      <c r="R166" s="29"/>
      <c r="S166" s="27" t="s">
        <v>314</v>
      </c>
      <c r="T166" s="27" t="s">
        <v>306</v>
      </c>
      <c r="U166" s="27" t="s">
        <v>320</v>
      </c>
      <c r="V166" s="29"/>
      <c r="W166" s="29" t="s">
        <v>308</v>
      </c>
      <c r="X166" s="29"/>
      <c r="Y166" s="54" t="s">
        <v>325</v>
      </c>
      <c r="Z166" s="56"/>
      <c r="AA166" s="55" t="s">
        <v>313</v>
      </c>
      <c r="AB166" s="20"/>
      <c r="AC166" s="20"/>
      <c r="AD166" s="22"/>
    </row>
    <row r="167" spans="1:30" s="1" customFormat="1" ht="41.4" x14ac:dyDescent="0.3">
      <c r="A167" s="13"/>
      <c r="B167" s="13">
        <v>87</v>
      </c>
      <c r="C167" s="12" t="s">
        <v>229</v>
      </c>
      <c r="D167" s="13" t="s">
        <v>230</v>
      </c>
      <c r="E167" s="13"/>
      <c r="F167" s="13"/>
      <c r="G167" s="13" t="s">
        <v>98</v>
      </c>
      <c r="H167" s="14">
        <v>9</v>
      </c>
      <c r="I167" s="15"/>
      <c r="J167" s="26">
        <f t="shared" si="11"/>
        <v>-9</v>
      </c>
      <c r="K167" s="16"/>
      <c r="L167" s="27" t="s">
        <v>326</v>
      </c>
      <c r="M167" s="27" t="s">
        <v>324</v>
      </c>
      <c r="N167" s="48" t="str">
        <f t="shared" si="12"/>
        <v/>
      </c>
      <c r="O167" s="33"/>
      <c r="P167" s="28"/>
      <c r="Q167" s="28">
        <f t="shared" si="10"/>
        <v>0</v>
      </c>
      <c r="R167" s="29"/>
      <c r="S167" s="27" t="s">
        <v>314</v>
      </c>
      <c r="T167" s="27" t="s">
        <v>306</v>
      </c>
      <c r="U167" s="27" t="s">
        <v>320</v>
      </c>
      <c r="V167" s="29"/>
      <c r="W167" s="29" t="s">
        <v>308</v>
      </c>
      <c r="X167" s="29"/>
      <c r="Y167" s="54" t="s">
        <v>325</v>
      </c>
      <c r="Z167" s="56"/>
      <c r="AA167" s="55" t="s">
        <v>313</v>
      </c>
      <c r="AB167" s="20"/>
      <c r="AC167" s="20"/>
      <c r="AD167" s="22"/>
    </row>
    <row r="168" spans="1:30" s="1" customFormat="1" ht="41.4" x14ac:dyDescent="0.3">
      <c r="A168" s="13"/>
      <c r="B168" s="13">
        <v>88</v>
      </c>
      <c r="C168" s="12" t="s">
        <v>231</v>
      </c>
      <c r="D168" s="13" t="s">
        <v>65</v>
      </c>
      <c r="E168" s="13"/>
      <c r="F168" s="13"/>
      <c r="G168" s="13" t="s">
        <v>98</v>
      </c>
      <c r="H168" s="14">
        <v>4</v>
      </c>
      <c r="I168" s="15"/>
      <c r="J168" s="26">
        <f t="shared" si="11"/>
        <v>-4</v>
      </c>
      <c r="K168" s="16"/>
      <c r="L168" s="27" t="s">
        <v>326</v>
      </c>
      <c r="M168" s="27" t="s">
        <v>324</v>
      </c>
      <c r="N168" s="48" t="str">
        <f t="shared" si="12"/>
        <v/>
      </c>
      <c r="O168" s="33"/>
      <c r="P168" s="28"/>
      <c r="Q168" s="28">
        <f t="shared" si="10"/>
        <v>0</v>
      </c>
      <c r="R168" s="29"/>
      <c r="S168" s="27" t="s">
        <v>314</v>
      </c>
      <c r="T168" s="27" t="s">
        <v>306</v>
      </c>
      <c r="U168" s="27" t="s">
        <v>320</v>
      </c>
      <c r="V168" s="29"/>
      <c r="W168" s="29" t="s">
        <v>308</v>
      </c>
      <c r="X168" s="29"/>
      <c r="Y168" s="54" t="s">
        <v>325</v>
      </c>
      <c r="Z168" s="56"/>
      <c r="AA168" s="55" t="s">
        <v>313</v>
      </c>
      <c r="AB168" s="20"/>
      <c r="AC168" s="20"/>
      <c r="AD168" s="22"/>
    </row>
    <row r="169" spans="1:30" s="1" customFormat="1" ht="41.4" x14ac:dyDescent="0.3">
      <c r="A169" s="13"/>
      <c r="B169" s="13">
        <v>89</v>
      </c>
      <c r="C169" s="12" t="s">
        <v>232</v>
      </c>
      <c r="D169" s="13" t="s">
        <v>66</v>
      </c>
      <c r="E169" s="13"/>
      <c r="F169" s="13"/>
      <c r="G169" s="13" t="s">
        <v>98</v>
      </c>
      <c r="H169" s="14">
        <v>12</v>
      </c>
      <c r="I169" s="15"/>
      <c r="J169" s="26">
        <f t="shared" si="11"/>
        <v>-12</v>
      </c>
      <c r="K169" s="16"/>
      <c r="L169" s="27" t="s">
        <v>326</v>
      </c>
      <c r="M169" s="27" t="s">
        <v>324</v>
      </c>
      <c r="N169" s="48" t="str">
        <f t="shared" si="12"/>
        <v/>
      </c>
      <c r="O169" s="33"/>
      <c r="P169" s="28"/>
      <c r="Q169" s="28">
        <f t="shared" si="10"/>
        <v>0</v>
      </c>
      <c r="R169" s="29"/>
      <c r="S169" s="27" t="s">
        <v>314</v>
      </c>
      <c r="T169" s="27" t="s">
        <v>306</v>
      </c>
      <c r="U169" s="27" t="s">
        <v>320</v>
      </c>
      <c r="V169" s="29"/>
      <c r="W169" s="29" t="s">
        <v>308</v>
      </c>
      <c r="X169" s="29"/>
      <c r="Y169" s="54" t="s">
        <v>325</v>
      </c>
      <c r="Z169" s="56"/>
      <c r="AA169" s="55" t="s">
        <v>313</v>
      </c>
      <c r="AB169" s="20"/>
      <c r="AC169" s="20"/>
      <c r="AD169" s="22"/>
    </row>
    <row r="170" spans="1:30" s="1" customFormat="1" ht="41.4" x14ac:dyDescent="0.3">
      <c r="A170" s="13"/>
      <c r="B170" s="13">
        <v>90</v>
      </c>
      <c r="C170" s="12" t="s">
        <v>233</v>
      </c>
      <c r="D170" s="13" t="s">
        <v>67</v>
      </c>
      <c r="E170" s="13"/>
      <c r="F170" s="13"/>
      <c r="G170" s="13" t="s">
        <v>98</v>
      </c>
      <c r="H170" s="14">
        <v>4</v>
      </c>
      <c r="I170" s="15"/>
      <c r="J170" s="26">
        <f t="shared" si="11"/>
        <v>-4</v>
      </c>
      <c r="K170" s="16"/>
      <c r="L170" s="27" t="s">
        <v>326</v>
      </c>
      <c r="M170" s="27" t="s">
        <v>324</v>
      </c>
      <c r="N170" s="48" t="str">
        <f t="shared" si="12"/>
        <v/>
      </c>
      <c r="O170" s="33"/>
      <c r="P170" s="28"/>
      <c r="Q170" s="28">
        <f t="shared" si="10"/>
        <v>0</v>
      </c>
      <c r="R170" s="29"/>
      <c r="S170" s="27" t="s">
        <v>314</v>
      </c>
      <c r="T170" s="27" t="s">
        <v>306</v>
      </c>
      <c r="U170" s="27" t="s">
        <v>320</v>
      </c>
      <c r="V170" s="29"/>
      <c r="W170" s="29" t="s">
        <v>308</v>
      </c>
      <c r="X170" s="29"/>
      <c r="Y170" s="54" t="s">
        <v>325</v>
      </c>
      <c r="Z170" s="56"/>
      <c r="AA170" s="55" t="s">
        <v>313</v>
      </c>
      <c r="AB170" s="20"/>
      <c r="AC170" s="20"/>
      <c r="AD170" s="22"/>
    </row>
    <row r="171" spans="1:30" s="1" customFormat="1" ht="41.4" x14ac:dyDescent="0.3">
      <c r="A171" s="13"/>
      <c r="B171" s="13">
        <v>91</v>
      </c>
      <c r="C171" s="12" t="s">
        <v>234</v>
      </c>
      <c r="D171" s="13" t="s">
        <v>68</v>
      </c>
      <c r="E171" s="13"/>
      <c r="F171" s="13"/>
      <c r="G171" s="13" t="s">
        <v>98</v>
      </c>
      <c r="H171" s="14">
        <v>13</v>
      </c>
      <c r="I171" s="15"/>
      <c r="J171" s="26">
        <f t="shared" si="11"/>
        <v>-13</v>
      </c>
      <c r="K171" s="16"/>
      <c r="L171" s="27" t="s">
        <v>326</v>
      </c>
      <c r="M171" s="27" t="s">
        <v>324</v>
      </c>
      <c r="N171" s="48" t="str">
        <f t="shared" si="12"/>
        <v/>
      </c>
      <c r="O171" s="33"/>
      <c r="P171" s="28"/>
      <c r="Q171" s="28">
        <f t="shared" si="10"/>
        <v>0</v>
      </c>
      <c r="R171" s="29"/>
      <c r="S171" s="27" t="s">
        <v>314</v>
      </c>
      <c r="T171" s="27" t="s">
        <v>306</v>
      </c>
      <c r="U171" s="27" t="s">
        <v>320</v>
      </c>
      <c r="V171" s="29"/>
      <c r="W171" s="29" t="s">
        <v>308</v>
      </c>
      <c r="X171" s="29"/>
      <c r="Y171" s="54" t="s">
        <v>325</v>
      </c>
      <c r="Z171" s="56"/>
      <c r="AA171" s="55" t="s">
        <v>313</v>
      </c>
      <c r="AB171" s="20"/>
      <c r="AC171" s="20"/>
      <c r="AD171" s="22"/>
    </row>
    <row r="172" spans="1:30" s="1" customFormat="1" ht="41.4" x14ac:dyDescent="0.3">
      <c r="A172" s="13"/>
      <c r="B172" s="13">
        <v>92</v>
      </c>
      <c r="C172" s="12" t="s">
        <v>235</v>
      </c>
      <c r="D172" s="13" t="s">
        <v>69</v>
      </c>
      <c r="E172" s="13"/>
      <c r="F172" s="13"/>
      <c r="G172" s="13" t="s">
        <v>98</v>
      </c>
      <c r="H172" s="14">
        <v>2</v>
      </c>
      <c r="I172" s="15"/>
      <c r="J172" s="26">
        <f t="shared" si="11"/>
        <v>-2</v>
      </c>
      <c r="K172" s="16"/>
      <c r="L172" s="27" t="s">
        <v>326</v>
      </c>
      <c r="M172" s="27" t="s">
        <v>324</v>
      </c>
      <c r="N172" s="48" t="str">
        <f t="shared" si="12"/>
        <v/>
      </c>
      <c r="O172" s="33"/>
      <c r="P172" s="28"/>
      <c r="Q172" s="28">
        <f t="shared" si="10"/>
        <v>0</v>
      </c>
      <c r="R172" s="29"/>
      <c r="S172" s="27" t="s">
        <v>314</v>
      </c>
      <c r="T172" s="27" t="s">
        <v>306</v>
      </c>
      <c r="U172" s="27" t="s">
        <v>320</v>
      </c>
      <c r="V172" s="29"/>
      <c r="W172" s="29" t="s">
        <v>308</v>
      </c>
      <c r="X172" s="29"/>
      <c r="Y172" s="54" t="s">
        <v>325</v>
      </c>
      <c r="Z172" s="56"/>
      <c r="AA172" s="55" t="s">
        <v>313</v>
      </c>
      <c r="AB172" s="20"/>
      <c r="AC172" s="20"/>
      <c r="AD172" s="22"/>
    </row>
    <row r="173" spans="1:30" s="1" customFormat="1" ht="41.4" x14ac:dyDescent="0.3">
      <c r="A173" s="13"/>
      <c r="B173" s="13">
        <v>93</v>
      </c>
      <c r="C173" s="12" t="s">
        <v>236</v>
      </c>
      <c r="D173" s="13" t="s">
        <v>70</v>
      </c>
      <c r="E173" s="13"/>
      <c r="F173" s="13"/>
      <c r="G173" s="13" t="s">
        <v>98</v>
      </c>
      <c r="H173" s="14">
        <v>2</v>
      </c>
      <c r="I173" s="15"/>
      <c r="J173" s="26">
        <f t="shared" si="11"/>
        <v>-2</v>
      </c>
      <c r="K173" s="16"/>
      <c r="L173" s="27" t="s">
        <v>326</v>
      </c>
      <c r="M173" s="27" t="s">
        <v>324</v>
      </c>
      <c r="N173" s="48" t="str">
        <f t="shared" si="12"/>
        <v/>
      </c>
      <c r="O173" s="33"/>
      <c r="P173" s="28"/>
      <c r="Q173" s="28">
        <f t="shared" si="10"/>
        <v>0</v>
      </c>
      <c r="R173" s="29"/>
      <c r="S173" s="27" t="s">
        <v>314</v>
      </c>
      <c r="T173" s="27" t="s">
        <v>306</v>
      </c>
      <c r="U173" s="27" t="s">
        <v>320</v>
      </c>
      <c r="V173" s="29"/>
      <c r="W173" s="29" t="s">
        <v>308</v>
      </c>
      <c r="X173" s="29"/>
      <c r="Y173" s="54" t="s">
        <v>325</v>
      </c>
      <c r="Z173" s="56"/>
      <c r="AA173" s="55" t="s">
        <v>313</v>
      </c>
      <c r="AB173" s="20"/>
      <c r="AC173" s="20"/>
      <c r="AD173" s="22"/>
    </row>
    <row r="174" spans="1:30" s="1" customFormat="1" ht="41.4" x14ac:dyDescent="0.3">
      <c r="A174" s="13"/>
      <c r="B174" s="13"/>
      <c r="C174" s="12"/>
      <c r="D174" s="13"/>
      <c r="E174" s="13"/>
      <c r="F174" s="13"/>
      <c r="G174" s="13"/>
      <c r="H174" s="14"/>
      <c r="I174" s="15"/>
      <c r="J174" s="26">
        <f t="shared" si="11"/>
        <v>0</v>
      </c>
      <c r="K174" s="16"/>
      <c r="L174" s="27" t="s">
        <v>326</v>
      </c>
      <c r="M174" s="27" t="s">
        <v>324</v>
      </c>
      <c r="N174" s="48" t="str">
        <f t="shared" si="12"/>
        <v/>
      </c>
      <c r="O174" s="33"/>
      <c r="P174" s="28"/>
      <c r="Q174" s="28">
        <f t="shared" si="10"/>
        <v>0</v>
      </c>
      <c r="R174" s="29"/>
      <c r="S174" s="27" t="s">
        <v>314</v>
      </c>
      <c r="T174" s="27" t="s">
        <v>306</v>
      </c>
      <c r="U174" s="27" t="s">
        <v>320</v>
      </c>
      <c r="V174" s="29"/>
      <c r="W174" s="29" t="s">
        <v>308</v>
      </c>
      <c r="X174" s="29"/>
      <c r="Y174" s="54" t="s">
        <v>325</v>
      </c>
      <c r="Z174" s="56"/>
      <c r="AA174" s="55" t="s">
        <v>313</v>
      </c>
      <c r="AB174" s="20"/>
      <c r="AC174" s="20"/>
      <c r="AD174" s="22"/>
    </row>
    <row r="175" spans="1:30" s="1" customFormat="1" ht="41.4" x14ac:dyDescent="0.3">
      <c r="A175" s="13"/>
      <c r="B175" s="13"/>
      <c r="C175" s="12" t="s">
        <v>237</v>
      </c>
      <c r="D175" s="13" t="s">
        <v>64</v>
      </c>
      <c r="E175" s="13"/>
      <c r="F175" s="13"/>
      <c r="G175" s="13"/>
      <c r="H175" s="14"/>
      <c r="I175" s="15"/>
      <c r="J175" s="26">
        <f t="shared" si="11"/>
        <v>0</v>
      </c>
      <c r="K175" s="16"/>
      <c r="L175" s="27" t="s">
        <v>326</v>
      </c>
      <c r="M175" s="27" t="s">
        <v>324</v>
      </c>
      <c r="N175" s="48" t="str">
        <f t="shared" si="12"/>
        <v/>
      </c>
      <c r="O175" s="33"/>
      <c r="P175" s="28"/>
      <c r="Q175" s="28">
        <f t="shared" si="10"/>
        <v>0</v>
      </c>
      <c r="R175" s="29"/>
      <c r="S175" s="27" t="s">
        <v>314</v>
      </c>
      <c r="T175" s="27" t="s">
        <v>306</v>
      </c>
      <c r="U175" s="27" t="s">
        <v>320</v>
      </c>
      <c r="V175" s="29"/>
      <c r="W175" s="29" t="s">
        <v>308</v>
      </c>
      <c r="X175" s="29"/>
      <c r="Y175" s="54" t="s">
        <v>325</v>
      </c>
      <c r="Z175" s="56"/>
      <c r="AA175" s="55" t="s">
        <v>313</v>
      </c>
      <c r="AB175" s="20"/>
      <c r="AC175" s="20"/>
      <c r="AD175" s="22"/>
    </row>
    <row r="176" spans="1:30" s="1" customFormat="1" ht="41.4" x14ac:dyDescent="0.3">
      <c r="A176" s="13"/>
      <c r="B176" s="13">
        <v>94</v>
      </c>
      <c r="C176" s="12" t="s">
        <v>238</v>
      </c>
      <c r="D176" s="13"/>
      <c r="E176" s="13"/>
      <c r="F176" s="13"/>
      <c r="G176" s="13" t="s">
        <v>98</v>
      </c>
      <c r="H176" s="14">
        <v>4</v>
      </c>
      <c r="I176" s="15"/>
      <c r="J176" s="26">
        <f t="shared" si="11"/>
        <v>-4</v>
      </c>
      <c r="K176" s="16"/>
      <c r="L176" s="27" t="s">
        <v>326</v>
      </c>
      <c r="M176" s="27" t="s">
        <v>324</v>
      </c>
      <c r="N176" s="48" t="str">
        <f t="shared" si="12"/>
        <v/>
      </c>
      <c r="O176" s="33"/>
      <c r="P176" s="28"/>
      <c r="Q176" s="28">
        <f t="shared" si="10"/>
        <v>0</v>
      </c>
      <c r="R176" s="29"/>
      <c r="S176" s="27" t="s">
        <v>314</v>
      </c>
      <c r="T176" s="27" t="s">
        <v>306</v>
      </c>
      <c r="U176" s="27" t="s">
        <v>320</v>
      </c>
      <c r="V176" s="29"/>
      <c r="W176" s="29" t="s">
        <v>308</v>
      </c>
      <c r="X176" s="29"/>
      <c r="Y176" s="54" t="s">
        <v>325</v>
      </c>
      <c r="Z176" s="56"/>
      <c r="AA176" s="55" t="s">
        <v>313</v>
      </c>
      <c r="AB176" s="20"/>
      <c r="AC176" s="20"/>
      <c r="AD176" s="22"/>
    </row>
    <row r="177" spans="1:30" s="1" customFormat="1" ht="41.4" x14ac:dyDescent="0.3">
      <c r="A177" s="13"/>
      <c r="B177" s="13">
        <v>95</v>
      </c>
      <c r="C177" s="12" t="s">
        <v>239</v>
      </c>
      <c r="D177" s="13"/>
      <c r="E177" s="13"/>
      <c r="F177" s="13"/>
      <c r="G177" s="13" t="s">
        <v>98</v>
      </c>
      <c r="H177" s="14">
        <v>4</v>
      </c>
      <c r="I177" s="15"/>
      <c r="J177" s="26">
        <f t="shared" si="11"/>
        <v>-4</v>
      </c>
      <c r="K177" s="16"/>
      <c r="L177" s="27" t="s">
        <v>326</v>
      </c>
      <c r="M177" s="27" t="s">
        <v>324</v>
      </c>
      <c r="N177" s="48" t="str">
        <f t="shared" si="12"/>
        <v/>
      </c>
      <c r="O177" s="33"/>
      <c r="P177" s="28"/>
      <c r="Q177" s="28">
        <f t="shared" si="10"/>
        <v>0</v>
      </c>
      <c r="R177" s="29"/>
      <c r="S177" s="27" t="s">
        <v>314</v>
      </c>
      <c r="T177" s="27" t="s">
        <v>306</v>
      </c>
      <c r="U177" s="27" t="s">
        <v>320</v>
      </c>
      <c r="V177" s="29"/>
      <c r="W177" s="29" t="s">
        <v>308</v>
      </c>
      <c r="X177" s="29"/>
      <c r="Y177" s="54" t="s">
        <v>325</v>
      </c>
      <c r="Z177" s="56"/>
      <c r="AA177" s="55" t="s">
        <v>313</v>
      </c>
      <c r="AB177" s="20"/>
      <c r="AC177" s="20"/>
      <c r="AD177" s="22"/>
    </row>
    <row r="178" spans="1:30" s="1" customFormat="1" ht="41.4" x14ac:dyDescent="0.3">
      <c r="A178" s="13"/>
      <c r="B178" s="13"/>
      <c r="C178" s="12"/>
      <c r="D178" s="13"/>
      <c r="E178" s="13"/>
      <c r="F178" s="13"/>
      <c r="G178" s="13"/>
      <c r="H178" s="14"/>
      <c r="I178" s="15"/>
      <c r="J178" s="26">
        <f t="shared" si="11"/>
        <v>0</v>
      </c>
      <c r="K178" s="16"/>
      <c r="L178" s="27" t="s">
        <v>326</v>
      </c>
      <c r="M178" s="27" t="s">
        <v>324</v>
      </c>
      <c r="N178" s="48" t="str">
        <f t="shared" si="12"/>
        <v/>
      </c>
      <c r="O178" s="33"/>
      <c r="P178" s="28"/>
      <c r="Q178" s="28">
        <f t="shared" si="10"/>
        <v>0</v>
      </c>
      <c r="R178" s="29"/>
      <c r="S178" s="27" t="s">
        <v>314</v>
      </c>
      <c r="T178" s="27" t="s">
        <v>306</v>
      </c>
      <c r="U178" s="27" t="s">
        <v>320</v>
      </c>
      <c r="V178" s="29"/>
      <c r="W178" s="29" t="s">
        <v>308</v>
      </c>
      <c r="X178" s="29"/>
      <c r="Y178" s="54" t="s">
        <v>325</v>
      </c>
      <c r="Z178" s="56"/>
      <c r="AA178" s="55" t="s">
        <v>313</v>
      </c>
      <c r="AB178" s="20"/>
      <c r="AC178" s="20"/>
      <c r="AD178" s="22"/>
    </row>
    <row r="179" spans="1:30" s="1" customFormat="1" ht="41.4" x14ac:dyDescent="0.3">
      <c r="A179" s="13"/>
      <c r="B179" s="13" t="s">
        <v>135</v>
      </c>
      <c r="C179" s="12" t="s">
        <v>240</v>
      </c>
      <c r="D179" s="13" t="s">
        <v>241</v>
      </c>
      <c r="E179" s="13" t="s">
        <v>135</v>
      </c>
      <c r="F179" s="13" t="s">
        <v>135</v>
      </c>
      <c r="G179" s="13"/>
      <c r="H179" s="14"/>
      <c r="I179" s="15"/>
      <c r="J179" s="26">
        <f t="shared" si="11"/>
        <v>0</v>
      </c>
      <c r="K179" s="16"/>
      <c r="L179" s="27" t="s">
        <v>326</v>
      </c>
      <c r="M179" s="27" t="s">
        <v>324</v>
      </c>
      <c r="N179" s="48" t="str">
        <f t="shared" si="12"/>
        <v/>
      </c>
      <c r="O179" s="33"/>
      <c r="P179" s="28"/>
      <c r="Q179" s="28">
        <f t="shared" si="10"/>
        <v>0</v>
      </c>
      <c r="R179" s="29"/>
      <c r="S179" s="27" t="s">
        <v>314</v>
      </c>
      <c r="T179" s="27" t="s">
        <v>306</v>
      </c>
      <c r="U179" s="27" t="s">
        <v>320</v>
      </c>
      <c r="V179" s="29"/>
      <c r="W179" s="29" t="s">
        <v>308</v>
      </c>
      <c r="X179" s="29"/>
      <c r="Y179" s="54" t="s">
        <v>325</v>
      </c>
      <c r="Z179" s="56"/>
      <c r="AA179" s="55" t="s">
        <v>313</v>
      </c>
      <c r="AB179" s="20"/>
      <c r="AC179" s="20"/>
      <c r="AD179" s="22"/>
    </row>
    <row r="180" spans="1:30" s="1" customFormat="1" ht="41.4" x14ac:dyDescent="0.3">
      <c r="A180" s="13"/>
      <c r="B180" s="13" t="s">
        <v>135</v>
      </c>
      <c r="C180" s="12" t="s">
        <v>135</v>
      </c>
      <c r="D180" s="13" t="s">
        <v>242</v>
      </c>
      <c r="E180" s="13" t="s">
        <v>135</v>
      </c>
      <c r="F180" s="13" t="s">
        <v>135</v>
      </c>
      <c r="G180" s="13" t="s">
        <v>135</v>
      </c>
      <c r="H180" s="14" t="s">
        <v>135</v>
      </c>
      <c r="I180" s="15"/>
      <c r="J180" s="26" t="e">
        <f t="shared" si="11"/>
        <v>#VALUE!</v>
      </c>
      <c r="K180" s="16"/>
      <c r="L180" s="27" t="s">
        <v>326</v>
      </c>
      <c r="M180" s="27" t="s">
        <v>324</v>
      </c>
      <c r="N180" s="48" t="str">
        <f t="shared" si="12"/>
        <v/>
      </c>
      <c r="O180" s="33"/>
      <c r="P180" s="28"/>
      <c r="Q180" s="28">
        <f t="shared" si="10"/>
        <v>0</v>
      </c>
      <c r="R180" s="29"/>
      <c r="S180" s="27" t="s">
        <v>314</v>
      </c>
      <c r="T180" s="27" t="s">
        <v>306</v>
      </c>
      <c r="U180" s="27" t="s">
        <v>320</v>
      </c>
      <c r="V180" s="29"/>
      <c r="W180" s="29" t="s">
        <v>308</v>
      </c>
      <c r="X180" s="29"/>
      <c r="Y180" s="54" t="s">
        <v>325</v>
      </c>
      <c r="Z180" s="56"/>
      <c r="AA180" s="55" t="s">
        <v>313</v>
      </c>
      <c r="AB180" s="20"/>
      <c r="AC180" s="20"/>
      <c r="AD180" s="22"/>
    </row>
    <row r="181" spans="1:30" s="1" customFormat="1" ht="41.4" x14ac:dyDescent="0.3">
      <c r="A181" s="13"/>
      <c r="B181" s="13">
        <v>96</v>
      </c>
      <c r="C181" s="12" t="s">
        <v>243</v>
      </c>
      <c r="D181" s="13"/>
      <c r="E181" s="13"/>
      <c r="F181" s="13"/>
      <c r="G181" s="13" t="s">
        <v>44</v>
      </c>
      <c r="H181" s="14">
        <v>80</v>
      </c>
      <c r="I181" s="15"/>
      <c r="J181" s="26">
        <f t="shared" si="11"/>
        <v>-80</v>
      </c>
      <c r="K181" s="16"/>
      <c r="L181" s="27" t="s">
        <v>326</v>
      </c>
      <c r="M181" s="27" t="s">
        <v>324</v>
      </c>
      <c r="N181" s="48" t="str">
        <f t="shared" si="12"/>
        <v/>
      </c>
      <c r="O181" s="33"/>
      <c r="P181" s="28"/>
      <c r="Q181" s="28">
        <f t="shared" si="10"/>
        <v>0</v>
      </c>
      <c r="R181" s="29"/>
      <c r="S181" s="27" t="s">
        <v>314</v>
      </c>
      <c r="T181" s="27" t="s">
        <v>306</v>
      </c>
      <c r="U181" s="27" t="s">
        <v>320</v>
      </c>
      <c r="V181" s="29"/>
      <c r="W181" s="29" t="s">
        <v>308</v>
      </c>
      <c r="X181" s="29"/>
      <c r="Y181" s="54" t="s">
        <v>325</v>
      </c>
      <c r="Z181" s="56"/>
      <c r="AA181" s="55" t="s">
        <v>313</v>
      </c>
      <c r="AB181" s="20"/>
      <c r="AC181" s="20"/>
      <c r="AD181" s="22"/>
    </row>
    <row r="182" spans="1:30" s="1" customFormat="1" ht="41.4" x14ac:dyDescent="0.3">
      <c r="A182" s="13"/>
      <c r="B182" s="13">
        <v>97</v>
      </c>
      <c r="C182" s="12" t="s">
        <v>244</v>
      </c>
      <c r="D182" s="13"/>
      <c r="E182" s="13"/>
      <c r="F182" s="13"/>
      <c r="G182" s="13" t="s">
        <v>44</v>
      </c>
      <c r="H182" s="14">
        <v>15</v>
      </c>
      <c r="I182" s="15"/>
      <c r="J182" s="26">
        <f t="shared" si="11"/>
        <v>-15</v>
      </c>
      <c r="K182" s="16"/>
      <c r="L182" s="27" t="s">
        <v>326</v>
      </c>
      <c r="M182" s="27" t="s">
        <v>324</v>
      </c>
      <c r="N182" s="48" t="str">
        <f t="shared" si="12"/>
        <v/>
      </c>
      <c r="O182" s="33"/>
      <c r="P182" s="28"/>
      <c r="Q182" s="28">
        <f t="shared" si="10"/>
        <v>0</v>
      </c>
      <c r="R182" s="29"/>
      <c r="S182" s="27" t="s">
        <v>314</v>
      </c>
      <c r="T182" s="27" t="s">
        <v>306</v>
      </c>
      <c r="U182" s="27" t="s">
        <v>320</v>
      </c>
      <c r="V182" s="29"/>
      <c r="W182" s="29" t="s">
        <v>308</v>
      </c>
      <c r="X182" s="29"/>
      <c r="Y182" s="54" t="s">
        <v>325</v>
      </c>
      <c r="Z182" s="56"/>
      <c r="AA182" s="55" t="s">
        <v>313</v>
      </c>
      <c r="AB182" s="20"/>
      <c r="AC182" s="20"/>
      <c r="AD182" s="22"/>
    </row>
    <row r="183" spans="1:30" s="1" customFormat="1" ht="41.4" x14ac:dyDescent="0.3">
      <c r="A183" s="13"/>
      <c r="B183" s="13"/>
      <c r="C183" s="12"/>
      <c r="D183" s="13"/>
      <c r="E183" s="13"/>
      <c r="F183" s="13"/>
      <c r="G183" s="13"/>
      <c r="H183" s="14"/>
      <c r="I183" s="15"/>
      <c r="J183" s="26">
        <f t="shared" si="11"/>
        <v>0</v>
      </c>
      <c r="K183" s="16"/>
      <c r="L183" s="27" t="s">
        <v>326</v>
      </c>
      <c r="M183" s="27" t="s">
        <v>324</v>
      </c>
      <c r="N183" s="48" t="str">
        <f t="shared" si="12"/>
        <v/>
      </c>
      <c r="O183" s="33"/>
      <c r="P183" s="28"/>
      <c r="Q183" s="28">
        <f t="shared" si="10"/>
        <v>0</v>
      </c>
      <c r="R183" s="29"/>
      <c r="S183" s="27" t="s">
        <v>314</v>
      </c>
      <c r="T183" s="27" t="s">
        <v>306</v>
      </c>
      <c r="U183" s="27" t="s">
        <v>320</v>
      </c>
      <c r="V183" s="29"/>
      <c r="W183" s="29" t="s">
        <v>308</v>
      </c>
      <c r="X183" s="29"/>
      <c r="Y183" s="54" t="s">
        <v>325</v>
      </c>
      <c r="Z183" s="56"/>
      <c r="AA183" s="55" t="s">
        <v>313</v>
      </c>
      <c r="AB183" s="20"/>
      <c r="AC183" s="20"/>
      <c r="AD183" s="22"/>
    </row>
    <row r="184" spans="1:30" s="1" customFormat="1" ht="41.4" x14ac:dyDescent="0.3">
      <c r="A184" s="13"/>
      <c r="B184" s="13">
        <v>98</v>
      </c>
      <c r="C184" s="12" t="s">
        <v>245</v>
      </c>
      <c r="D184" s="13" t="s">
        <v>246</v>
      </c>
      <c r="E184" s="13"/>
      <c r="F184" s="13"/>
      <c r="G184" s="13" t="s">
        <v>44</v>
      </c>
      <c r="H184" s="14">
        <v>5</v>
      </c>
      <c r="I184" s="15"/>
      <c r="J184" s="26">
        <f t="shared" si="11"/>
        <v>-5</v>
      </c>
      <c r="K184" s="16"/>
      <c r="L184" s="27" t="s">
        <v>326</v>
      </c>
      <c r="M184" s="27" t="s">
        <v>324</v>
      </c>
      <c r="N184" s="48" t="str">
        <f t="shared" si="12"/>
        <v/>
      </c>
      <c r="O184" s="33"/>
      <c r="P184" s="28"/>
      <c r="Q184" s="28">
        <f t="shared" si="10"/>
        <v>0</v>
      </c>
      <c r="R184" s="29"/>
      <c r="S184" s="27" t="s">
        <v>314</v>
      </c>
      <c r="T184" s="27" t="s">
        <v>306</v>
      </c>
      <c r="U184" s="27" t="s">
        <v>320</v>
      </c>
      <c r="V184" s="29"/>
      <c r="W184" s="29" t="s">
        <v>308</v>
      </c>
      <c r="X184" s="29"/>
      <c r="Y184" s="54" t="s">
        <v>325</v>
      </c>
      <c r="Z184" s="56"/>
      <c r="AA184" s="55" t="s">
        <v>313</v>
      </c>
      <c r="AB184" s="20"/>
      <c r="AC184" s="20"/>
      <c r="AD184" s="22"/>
    </row>
    <row r="185" spans="1:30" s="1" customFormat="1" ht="41.4" x14ac:dyDescent="0.3">
      <c r="A185" s="13"/>
      <c r="B185" s="13"/>
      <c r="C185" s="12"/>
      <c r="D185" s="13"/>
      <c r="E185" s="13"/>
      <c r="F185" s="13"/>
      <c r="G185" s="13"/>
      <c r="H185" s="14"/>
      <c r="I185" s="15"/>
      <c r="J185" s="26">
        <f t="shared" si="11"/>
        <v>0</v>
      </c>
      <c r="K185" s="16"/>
      <c r="L185" s="27" t="s">
        <v>326</v>
      </c>
      <c r="M185" s="27" t="s">
        <v>324</v>
      </c>
      <c r="N185" s="48" t="str">
        <f t="shared" si="12"/>
        <v/>
      </c>
      <c r="O185" s="33"/>
      <c r="P185" s="28"/>
      <c r="Q185" s="28">
        <f t="shared" si="10"/>
        <v>0</v>
      </c>
      <c r="R185" s="29"/>
      <c r="S185" s="27" t="s">
        <v>314</v>
      </c>
      <c r="T185" s="27" t="s">
        <v>306</v>
      </c>
      <c r="U185" s="27" t="s">
        <v>320</v>
      </c>
      <c r="V185" s="29"/>
      <c r="W185" s="29" t="s">
        <v>308</v>
      </c>
      <c r="X185" s="29"/>
      <c r="Y185" s="54" t="s">
        <v>325</v>
      </c>
      <c r="Z185" s="56"/>
      <c r="AA185" s="55" t="s">
        <v>313</v>
      </c>
      <c r="AB185" s="20"/>
      <c r="AC185" s="20"/>
      <c r="AD185" s="22"/>
    </row>
    <row r="186" spans="1:30" s="1" customFormat="1" ht="41.4" x14ac:dyDescent="0.3">
      <c r="A186" s="13"/>
      <c r="B186" s="13"/>
      <c r="C186" s="12" t="s">
        <v>247</v>
      </c>
      <c r="D186" s="13" t="s">
        <v>248</v>
      </c>
      <c r="E186" s="13"/>
      <c r="F186" s="13"/>
      <c r="G186" s="13"/>
      <c r="H186" s="14"/>
      <c r="I186" s="15"/>
      <c r="J186" s="26">
        <f t="shared" si="11"/>
        <v>0</v>
      </c>
      <c r="K186" s="16"/>
      <c r="L186" s="27" t="s">
        <v>326</v>
      </c>
      <c r="M186" s="27" t="s">
        <v>324</v>
      </c>
      <c r="N186" s="48" t="str">
        <f t="shared" si="12"/>
        <v/>
      </c>
      <c r="O186" s="33"/>
      <c r="P186" s="28"/>
      <c r="Q186" s="28">
        <f t="shared" si="10"/>
        <v>0</v>
      </c>
      <c r="R186" s="29"/>
      <c r="S186" s="27" t="s">
        <v>314</v>
      </c>
      <c r="T186" s="27" t="s">
        <v>306</v>
      </c>
      <c r="U186" s="27" t="s">
        <v>320</v>
      </c>
      <c r="V186" s="29"/>
      <c r="W186" s="29" t="s">
        <v>308</v>
      </c>
      <c r="X186" s="29"/>
      <c r="Y186" s="54" t="s">
        <v>325</v>
      </c>
      <c r="Z186" s="56"/>
      <c r="AA186" s="55" t="s">
        <v>313</v>
      </c>
      <c r="AB186" s="20"/>
      <c r="AC186" s="20"/>
      <c r="AD186" s="22"/>
    </row>
    <row r="187" spans="1:30" s="1" customFormat="1" ht="41.4" x14ac:dyDescent="0.3">
      <c r="A187" s="13"/>
      <c r="B187" s="13" t="s">
        <v>135</v>
      </c>
      <c r="C187" s="9"/>
      <c r="D187" s="13" t="s">
        <v>242</v>
      </c>
      <c r="E187" s="13" t="s">
        <v>135</v>
      </c>
      <c r="F187" s="13" t="s">
        <v>135</v>
      </c>
      <c r="G187" s="9"/>
      <c r="H187" s="10"/>
      <c r="I187" s="11"/>
      <c r="J187" s="26">
        <f t="shared" si="11"/>
        <v>0</v>
      </c>
      <c r="K187" s="16"/>
      <c r="L187" s="27" t="s">
        <v>326</v>
      </c>
      <c r="M187" s="27" t="s">
        <v>324</v>
      </c>
      <c r="N187" s="48" t="str">
        <f t="shared" si="12"/>
        <v/>
      </c>
      <c r="O187" s="33"/>
      <c r="P187" s="28"/>
      <c r="Q187" s="28">
        <f t="shared" si="10"/>
        <v>0</v>
      </c>
      <c r="R187" s="29"/>
      <c r="S187" s="27" t="s">
        <v>314</v>
      </c>
      <c r="T187" s="27" t="s">
        <v>306</v>
      </c>
      <c r="U187" s="27" t="s">
        <v>320</v>
      </c>
      <c r="V187" s="29"/>
      <c r="W187" s="29" t="s">
        <v>308</v>
      </c>
      <c r="X187" s="29"/>
      <c r="Y187" s="54" t="s">
        <v>325</v>
      </c>
      <c r="Z187" s="56"/>
      <c r="AA187" s="55" t="s">
        <v>313</v>
      </c>
      <c r="AB187" s="20"/>
      <c r="AC187" s="20"/>
      <c r="AD187" s="22"/>
    </row>
    <row r="188" spans="1:30" s="1" customFormat="1" ht="41.4" x14ac:dyDescent="0.3">
      <c r="A188" s="13"/>
      <c r="B188" s="13">
        <v>99</v>
      </c>
      <c r="C188" s="12" t="s">
        <v>249</v>
      </c>
      <c r="D188" s="13"/>
      <c r="E188" s="13"/>
      <c r="F188" s="13"/>
      <c r="G188" s="13" t="s">
        <v>61</v>
      </c>
      <c r="H188" s="14">
        <v>0.5</v>
      </c>
      <c r="I188" s="15"/>
      <c r="J188" s="26">
        <f t="shared" si="11"/>
        <v>-0.5</v>
      </c>
      <c r="K188" s="16"/>
      <c r="L188" s="27" t="s">
        <v>326</v>
      </c>
      <c r="M188" s="27" t="s">
        <v>324</v>
      </c>
      <c r="N188" s="48" t="str">
        <f t="shared" si="12"/>
        <v/>
      </c>
      <c r="O188" s="33"/>
      <c r="P188" s="28"/>
      <c r="Q188" s="28">
        <f t="shared" si="10"/>
        <v>0</v>
      </c>
      <c r="R188" s="29"/>
      <c r="S188" s="27" t="s">
        <v>314</v>
      </c>
      <c r="T188" s="27" t="s">
        <v>306</v>
      </c>
      <c r="U188" s="27" t="s">
        <v>320</v>
      </c>
      <c r="V188" s="29"/>
      <c r="W188" s="29" t="s">
        <v>308</v>
      </c>
      <c r="X188" s="29"/>
      <c r="Y188" s="54" t="s">
        <v>325</v>
      </c>
      <c r="Z188" s="56"/>
      <c r="AA188" s="55" t="s">
        <v>313</v>
      </c>
      <c r="AB188" s="20"/>
      <c r="AC188" s="20"/>
      <c r="AD188" s="22"/>
    </row>
    <row r="189" spans="1:30" s="1" customFormat="1" ht="41.4" x14ac:dyDescent="0.3">
      <c r="A189" s="13"/>
      <c r="B189" s="13"/>
      <c r="C189" s="12"/>
      <c r="D189" s="13"/>
      <c r="E189" s="13"/>
      <c r="F189" s="13"/>
      <c r="G189" s="13"/>
      <c r="H189" s="14"/>
      <c r="I189" s="15"/>
      <c r="J189" s="26">
        <f t="shared" si="11"/>
        <v>0</v>
      </c>
      <c r="K189" s="16"/>
      <c r="L189" s="27" t="s">
        <v>326</v>
      </c>
      <c r="M189" s="27" t="s">
        <v>324</v>
      </c>
      <c r="N189" s="48" t="str">
        <f t="shared" si="12"/>
        <v/>
      </c>
      <c r="O189" s="33"/>
      <c r="P189" s="28"/>
      <c r="Q189" s="28">
        <f t="shared" si="10"/>
        <v>0</v>
      </c>
      <c r="R189" s="29"/>
      <c r="S189" s="27" t="s">
        <v>314</v>
      </c>
      <c r="T189" s="27" t="s">
        <v>306</v>
      </c>
      <c r="U189" s="27" t="s">
        <v>320</v>
      </c>
      <c r="V189" s="29"/>
      <c r="W189" s="29" t="s">
        <v>308</v>
      </c>
      <c r="X189" s="29"/>
      <c r="Y189" s="54" t="s">
        <v>325</v>
      </c>
      <c r="Z189" s="56"/>
      <c r="AA189" s="55" t="s">
        <v>313</v>
      </c>
      <c r="AB189" s="20"/>
      <c r="AC189" s="20"/>
      <c r="AD189" s="22"/>
    </row>
    <row r="190" spans="1:30" s="1" customFormat="1" ht="41.4" x14ac:dyDescent="0.3">
      <c r="A190" s="13"/>
      <c r="B190" s="13" t="s">
        <v>135</v>
      </c>
      <c r="C190" s="12" t="s">
        <v>250</v>
      </c>
      <c r="D190" s="13" t="s">
        <v>251</v>
      </c>
      <c r="E190" s="13" t="s">
        <v>135</v>
      </c>
      <c r="F190" s="13" t="s">
        <v>135</v>
      </c>
      <c r="G190" s="13"/>
      <c r="H190" s="14"/>
      <c r="I190" s="15"/>
      <c r="J190" s="26">
        <f t="shared" si="11"/>
        <v>0</v>
      </c>
      <c r="K190" s="16"/>
      <c r="L190" s="27" t="s">
        <v>326</v>
      </c>
      <c r="M190" s="27" t="s">
        <v>324</v>
      </c>
      <c r="N190" s="48" t="str">
        <f t="shared" si="12"/>
        <v/>
      </c>
      <c r="O190" s="33"/>
      <c r="P190" s="28"/>
      <c r="Q190" s="28">
        <f t="shared" si="10"/>
        <v>0</v>
      </c>
      <c r="R190" s="29"/>
      <c r="S190" s="27" t="s">
        <v>314</v>
      </c>
      <c r="T190" s="27" t="s">
        <v>306</v>
      </c>
      <c r="U190" s="27" t="s">
        <v>320</v>
      </c>
      <c r="V190" s="29"/>
      <c r="W190" s="29" t="s">
        <v>308</v>
      </c>
      <c r="X190" s="29"/>
      <c r="Y190" s="54" t="s">
        <v>325</v>
      </c>
      <c r="Z190" s="56"/>
      <c r="AA190" s="55" t="s">
        <v>313</v>
      </c>
      <c r="AB190" s="20"/>
      <c r="AC190" s="20"/>
      <c r="AD190" s="22"/>
    </row>
    <row r="191" spans="1:30" s="1" customFormat="1" ht="41.4" x14ac:dyDescent="0.3">
      <c r="A191" s="13"/>
      <c r="B191" s="13"/>
      <c r="C191" s="12"/>
      <c r="D191" s="13" t="s">
        <v>242</v>
      </c>
      <c r="E191" s="13"/>
      <c r="F191" s="13"/>
      <c r="G191" s="13"/>
      <c r="H191" s="14"/>
      <c r="I191" s="15"/>
      <c r="J191" s="26">
        <f t="shared" si="11"/>
        <v>0</v>
      </c>
      <c r="K191" s="16"/>
      <c r="L191" s="27" t="s">
        <v>326</v>
      </c>
      <c r="M191" s="27" t="s">
        <v>324</v>
      </c>
      <c r="N191" s="48" t="str">
        <f t="shared" si="12"/>
        <v/>
      </c>
      <c r="O191" s="33"/>
      <c r="P191" s="28"/>
      <c r="Q191" s="28">
        <f t="shared" si="10"/>
        <v>0</v>
      </c>
      <c r="R191" s="29"/>
      <c r="S191" s="27" t="s">
        <v>314</v>
      </c>
      <c r="T191" s="27" t="s">
        <v>306</v>
      </c>
      <c r="U191" s="27" t="s">
        <v>320</v>
      </c>
      <c r="V191" s="29"/>
      <c r="W191" s="29" t="s">
        <v>308</v>
      </c>
      <c r="X191" s="29"/>
      <c r="Y191" s="54" t="s">
        <v>325</v>
      </c>
      <c r="Z191" s="56"/>
      <c r="AA191" s="55" t="s">
        <v>313</v>
      </c>
      <c r="AB191" s="20"/>
      <c r="AC191" s="20"/>
      <c r="AD191" s="22"/>
    </row>
    <row r="192" spans="1:30" s="1" customFormat="1" ht="41.4" x14ac:dyDescent="0.3">
      <c r="A192" s="13"/>
      <c r="B192" s="13">
        <v>100</v>
      </c>
      <c r="C192" s="12" t="s">
        <v>252</v>
      </c>
      <c r="D192" s="13"/>
      <c r="E192" s="13"/>
      <c r="F192" s="13"/>
      <c r="G192" s="13" t="s">
        <v>44</v>
      </c>
      <c r="H192" s="14">
        <v>3</v>
      </c>
      <c r="I192" s="15"/>
      <c r="J192" s="26">
        <f t="shared" si="11"/>
        <v>-3</v>
      </c>
      <c r="K192" s="16"/>
      <c r="L192" s="27" t="s">
        <v>326</v>
      </c>
      <c r="M192" s="27" t="s">
        <v>324</v>
      </c>
      <c r="N192" s="48" t="str">
        <f t="shared" si="12"/>
        <v/>
      </c>
      <c r="O192" s="33"/>
      <c r="P192" s="28"/>
      <c r="Q192" s="28">
        <f t="shared" si="10"/>
        <v>0</v>
      </c>
      <c r="R192" s="29"/>
      <c r="S192" s="27" t="s">
        <v>314</v>
      </c>
      <c r="T192" s="27" t="s">
        <v>306</v>
      </c>
      <c r="U192" s="27" t="s">
        <v>320</v>
      </c>
      <c r="V192" s="29"/>
      <c r="W192" s="29" t="s">
        <v>308</v>
      </c>
      <c r="X192" s="29"/>
      <c r="Y192" s="54" t="s">
        <v>325</v>
      </c>
      <c r="Z192" s="56"/>
      <c r="AA192" s="55" t="s">
        <v>313</v>
      </c>
      <c r="AB192" s="20"/>
      <c r="AC192" s="20"/>
      <c r="AD192" s="22"/>
    </row>
    <row r="193" spans="1:30" s="1" customFormat="1" ht="41.4" x14ac:dyDescent="0.3">
      <c r="A193" s="13"/>
      <c r="B193" s="13">
        <v>101</v>
      </c>
      <c r="C193" s="12" t="s">
        <v>253</v>
      </c>
      <c r="D193" s="13"/>
      <c r="E193" s="13"/>
      <c r="F193" s="13"/>
      <c r="G193" s="13" t="s">
        <v>44</v>
      </c>
      <c r="H193" s="14">
        <v>2</v>
      </c>
      <c r="I193" s="15"/>
      <c r="J193" s="26">
        <f t="shared" si="11"/>
        <v>-2</v>
      </c>
      <c r="K193" s="16"/>
      <c r="L193" s="27" t="s">
        <v>326</v>
      </c>
      <c r="M193" s="27" t="s">
        <v>324</v>
      </c>
      <c r="N193" s="48" t="str">
        <f t="shared" si="12"/>
        <v/>
      </c>
      <c r="O193" s="33"/>
      <c r="P193" s="28"/>
      <c r="Q193" s="28">
        <f t="shared" si="10"/>
        <v>0</v>
      </c>
      <c r="R193" s="29"/>
      <c r="S193" s="27" t="s">
        <v>314</v>
      </c>
      <c r="T193" s="27" t="s">
        <v>306</v>
      </c>
      <c r="U193" s="27" t="s">
        <v>320</v>
      </c>
      <c r="V193" s="29"/>
      <c r="W193" s="29" t="s">
        <v>308</v>
      </c>
      <c r="X193" s="29"/>
      <c r="Y193" s="54" t="s">
        <v>325</v>
      </c>
      <c r="Z193" s="56"/>
      <c r="AA193" s="55" t="s">
        <v>313</v>
      </c>
      <c r="AB193" s="20"/>
      <c r="AC193" s="20"/>
      <c r="AD193" s="22"/>
    </row>
    <row r="194" spans="1:30" s="1" customFormat="1" ht="41.4" x14ac:dyDescent="0.3">
      <c r="A194" s="13"/>
      <c r="B194" s="13"/>
      <c r="C194" s="12"/>
      <c r="D194" s="13"/>
      <c r="E194" s="13"/>
      <c r="F194" s="13"/>
      <c r="G194" s="13"/>
      <c r="H194" s="14"/>
      <c r="I194" s="15"/>
      <c r="J194" s="26">
        <f t="shared" si="11"/>
        <v>0</v>
      </c>
      <c r="K194" s="16"/>
      <c r="L194" s="27" t="s">
        <v>326</v>
      </c>
      <c r="M194" s="27" t="s">
        <v>324</v>
      </c>
      <c r="N194" s="48" t="str">
        <f t="shared" si="12"/>
        <v/>
      </c>
      <c r="O194" s="33"/>
      <c r="P194" s="28"/>
      <c r="Q194" s="28">
        <f t="shared" si="10"/>
        <v>0</v>
      </c>
      <c r="R194" s="29"/>
      <c r="S194" s="27" t="s">
        <v>314</v>
      </c>
      <c r="T194" s="27" t="s">
        <v>306</v>
      </c>
      <c r="U194" s="27" t="s">
        <v>320</v>
      </c>
      <c r="V194" s="29"/>
      <c r="W194" s="29" t="s">
        <v>308</v>
      </c>
      <c r="X194" s="29"/>
      <c r="Y194" s="54" t="s">
        <v>325</v>
      </c>
      <c r="Z194" s="56"/>
      <c r="AA194" s="55" t="s">
        <v>313</v>
      </c>
      <c r="AB194" s="20"/>
      <c r="AC194" s="20"/>
      <c r="AD194" s="22"/>
    </row>
    <row r="195" spans="1:30" s="1" customFormat="1" ht="41.4" x14ac:dyDescent="0.3">
      <c r="A195" s="13"/>
      <c r="B195" s="13">
        <v>102</v>
      </c>
      <c r="C195" s="12" t="s">
        <v>254</v>
      </c>
      <c r="D195" s="13" t="s">
        <v>255</v>
      </c>
      <c r="E195" s="13"/>
      <c r="F195" s="13" t="s">
        <v>256</v>
      </c>
      <c r="G195" s="13" t="s">
        <v>61</v>
      </c>
      <c r="H195" s="14">
        <v>23</v>
      </c>
      <c r="I195" s="15"/>
      <c r="J195" s="26">
        <f t="shared" si="11"/>
        <v>-23</v>
      </c>
      <c r="K195" s="16"/>
      <c r="L195" s="27" t="s">
        <v>326</v>
      </c>
      <c r="M195" s="27" t="s">
        <v>324</v>
      </c>
      <c r="N195" s="48" t="str">
        <f t="shared" si="12"/>
        <v/>
      </c>
      <c r="O195" s="33"/>
      <c r="P195" s="28"/>
      <c r="Q195" s="28">
        <f t="shared" si="10"/>
        <v>0</v>
      </c>
      <c r="R195" s="29"/>
      <c r="S195" s="27" t="s">
        <v>314</v>
      </c>
      <c r="T195" s="27" t="s">
        <v>306</v>
      </c>
      <c r="U195" s="27" t="s">
        <v>320</v>
      </c>
      <c r="V195" s="29"/>
      <c r="W195" s="29" t="s">
        <v>308</v>
      </c>
      <c r="X195" s="29"/>
      <c r="Y195" s="54" t="s">
        <v>325</v>
      </c>
      <c r="Z195" s="56"/>
      <c r="AA195" s="55" t="s">
        <v>313</v>
      </c>
      <c r="AB195" s="20"/>
      <c r="AC195" s="20"/>
      <c r="AD195" s="22"/>
    </row>
    <row r="196" spans="1:30" s="1" customFormat="1" ht="41.4" x14ac:dyDescent="0.3">
      <c r="A196" s="13"/>
      <c r="B196" s="13"/>
      <c r="C196" s="12"/>
      <c r="D196" s="13"/>
      <c r="E196" s="13"/>
      <c r="F196" s="13"/>
      <c r="G196" s="13"/>
      <c r="H196" s="14"/>
      <c r="I196" s="15"/>
      <c r="J196" s="26">
        <f t="shared" si="11"/>
        <v>0</v>
      </c>
      <c r="K196" s="16"/>
      <c r="L196" s="27" t="s">
        <v>326</v>
      </c>
      <c r="M196" s="27" t="s">
        <v>324</v>
      </c>
      <c r="N196" s="48" t="str">
        <f t="shared" si="12"/>
        <v/>
      </c>
      <c r="O196" s="33"/>
      <c r="P196" s="28"/>
      <c r="Q196" s="28">
        <f t="shared" si="10"/>
        <v>0</v>
      </c>
      <c r="R196" s="29"/>
      <c r="S196" s="27" t="s">
        <v>314</v>
      </c>
      <c r="T196" s="27" t="s">
        <v>306</v>
      </c>
      <c r="U196" s="27" t="s">
        <v>320</v>
      </c>
      <c r="V196" s="29"/>
      <c r="W196" s="29" t="s">
        <v>308</v>
      </c>
      <c r="X196" s="29"/>
      <c r="Y196" s="54" t="s">
        <v>325</v>
      </c>
      <c r="Z196" s="56"/>
      <c r="AA196" s="55" t="s">
        <v>313</v>
      </c>
      <c r="AB196" s="20"/>
      <c r="AC196" s="20"/>
      <c r="AD196" s="22"/>
    </row>
    <row r="197" spans="1:30" s="1" customFormat="1" ht="41.4" x14ac:dyDescent="0.3">
      <c r="A197" s="13"/>
      <c r="B197" s="13" t="s">
        <v>135</v>
      </c>
      <c r="C197" s="12" t="s">
        <v>257</v>
      </c>
      <c r="D197" s="9"/>
      <c r="E197" s="13" t="s">
        <v>135</v>
      </c>
      <c r="F197" s="9"/>
      <c r="G197" s="13" t="s">
        <v>135</v>
      </c>
      <c r="H197" s="14" t="s">
        <v>135</v>
      </c>
      <c r="I197" s="15"/>
      <c r="J197" s="26" t="e">
        <f t="shared" si="11"/>
        <v>#VALUE!</v>
      </c>
      <c r="K197" s="16"/>
      <c r="L197" s="27" t="s">
        <v>326</v>
      </c>
      <c r="M197" s="27" t="s">
        <v>324</v>
      </c>
      <c r="N197" s="48" t="str">
        <f t="shared" si="12"/>
        <v/>
      </c>
      <c r="O197" s="33"/>
      <c r="P197" s="28"/>
      <c r="Q197" s="28">
        <f t="shared" si="10"/>
        <v>0</v>
      </c>
      <c r="R197" s="29"/>
      <c r="S197" s="27" t="s">
        <v>314</v>
      </c>
      <c r="T197" s="27" t="s">
        <v>306</v>
      </c>
      <c r="U197" s="27" t="s">
        <v>320</v>
      </c>
      <c r="V197" s="29"/>
      <c r="W197" s="29" t="s">
        <v>308</v>
      </c>
      <c r="X197" s="29"/>
      <c r="Y197" s="54" t="s">
        <v>325</v>
      </c>
      <c r="Z197" s="56"/>
      <c r="AA197" s="55" t="s">
        <v>313</v>
      </c>
      <c r="AB197" s="20"/>
      <c r="AC197" s="20"/>
      <c r="AD197" s="22"/>
    </row>
    <row r="198" spans="1:30" s="1" customFormat="1" ht="41.4" x14ac:dyDescent="0.3">
      <c r="A198" s="13"/>
      <c r="B198" s="13">
        <v>103</v>
      </c>
      <c r="C198" s="12" t="s">
        <v>258</v>
      </c>
      <c r="D198" s="13" t="s">
        <v>259</v>
      </c>
      <c r="E198" s="13" t="s">
        <v>135</v>
      </c>
      <c r="F198" s="13" t="s">
        <v>256</v>
      </c>
      <c r="G198" s="13" t="s">
        <v>44</v>
      </c>
      <c r="H198" s="14">
        <v>2</v>
      </c>
      <c r="I198" s="15"/>
      <c r="J198" s="26">
        <f t="shared" si="11"/>
        <v>-2</v>
      </c>
      <c r="K198" s="16"/>
      <c r="L198" s="27" t="s">
        <v>326</v>
      </c>
      <c r="M198" s="27" t="s">
        <v>324</v>
      </c>
      <c r="N198" s="48" t="str">
        <f t="shared" si="12"/>
        <v/>
      </c>
      <c r="O198" s="33"/>
      <c r="P198" s="28"/>
      <c r="Q198" s="28">
        <f t="shared" si="10"/>
        <v>0</v>
      </c>
      <c r="R198" s="29"/>
      <c r="S198" s="27" t="s">
        <v>314</v>
      </c>
      <c r="T198" s="27" t="s">
        <v>306</v>
      </c>
      <c r="U198" s="27" t="s">
        <v>320</v>
      </c>
      <c r="V198" s="29"/>
      <c r="W198" s="29" t="s">
        <v>308</v>
      </c>
      <c r="X198" s="29"/>
      <c r="Y198" s="54" t="s">
        <v>325</v>
      </c>
      <c r="Z198" s="56"/>
      <c r="AA198" s="55" t="s">
        <v>313</v>
      </c>
      <c r="AB198" s="20"/>
      <c r="AC198" s="20"/>
      <c r="AD198" s="22"/>
    </row>
    <row r="199" spans="1:30" s="1" customFormat="1" ht="41.4" x14ac:dyDescent="0.3">
      <c r="A199" s="13"/>
      <c r="B199" s="13">
        <v>104</v>
      </c>
      <c r="C199" s="12" t="s">
        <v>231</v>
      </c>
      <c r="D199" s="13" t="s">
        <v>260</v>
      </c>
      <c r="E199" s="13" t="s">
        <v>135</v>
      </c>
      <c r="F199" s="13" t="s">
        <v>256</v>
      </c>
      <c r="G199" s="13" t="s">
        <v>44</v>
      </c>
      <c r="H199" s="14">
        <v>8</v>
      </c>
      <c r="I199" s="15"/>
      <c r="J199" s="26">
        <f t="shared" si="11"/>
        <v>-8</v>
      </c>
      <c r="K199" s="16"/>
      <c r="L199" s="27" t="s">
        <v>326</v>
      </c>
      <c r="M199" s="27" t="s">
        <v>324</v>
      </c>
      <c r="N199" s="48" t="str">
        <f t="shared" si="12"/>
        <v/>
      </c>
      <c r="O199" s="33"/>
      <c r="P199" s="28"/>
      <c r="Q199" s="28">
        <f t="shared" ref="Q199:Q236" si="13">P199*I199</f>
        <v>0</v>
      </c>
      <c r="R199" s="29"/>
      <c r="S199" s="27" t="s">
        <v>314</v>
      </c>
      <c r="T199" s="27" t="s">
        <v>306</v>
      </c>
      <c r="U199" s="27" t="s">
        <v>320</v>
      </c>
      <c r="V199" s="29"/>
      <c r="W199" s="29" t="s">
        <v>308</v>
      </c>
      <c r="X199" s="29"/>
      <c r="Y199" s="54" t="s">
        <v>325</v>
      </c>
      <c r="Z199" s="56"/>
      <c r="AA199" s="55" t="s">
        <v>313</v>
      </c>
      <c r="AB199" s="20"/>
      <c r="AC199" s="20"/>
      <c r="AD199" s="22"/>
    </row>
    <row r="200" spans="1:30" s="1" customFormat="1" ht="41.4" x14ac:dyDescent="0.3">
      <c r="A200" s="13"/>
      <c r="B200" s="13">
        <v>105</v>
      </c>
      <c r="C200" s="12" t="s">
        <v>232</v>
      </c>
      <c r="D200" s="13" t="s">
        <v>261</v>
      </c>
      <c r="E200" s="13" t="s">
        <v>135</v>
      </c>
      <c r="F200" s="13" t="s">
        <v>256</v>
      </c>
      <c r="G200" s="13" t="s">
        <v>44</v>
      </c>
      <c r="H200" s="14">
        <v>4</v>
      </c>
      <c r="I200" s="15"/>
      <c r="J200" s="26">
        <f t="shared" ref="J200:J236" si="14">(H200-I200)*-1</f>
        <v>-4</v>
      </c>
      <c r="K200" s="16"/>
      <c r="L200" s="27" t="s">
        <v>326</v>
      </c>
      <c r="M200" s="27" t="s">
        <v>324</v>
      </c>
      <c r="N200" s="48" t="str">
        <f t="shared" si="12"/>
        <v/>
      </c>
      <c r="O200" s="33"/>
      <c r="P200" s="28"/>
      <c r="Q200" s="28">
        <f t="shared" si="13"/>
        <v>0</v>
      </c>
      <c r="R200" s="29"/>
      <c r="S200" s="27" t="s">
        <v>314</v>
      </c>
      <c r="T200" s="27" t="s">
        <v>306</v>
      </c>
      <c r="U200" s="27" t="s">
        <v>320</v>
      </c>
      <c r="V200" s="29"/>
      <c r="W200" s="29" t="s">
        <v>308</v>
      </c>
      <c r="X200" s="29"/>
      <c r="Y200" s="54" t="s">
        <v>325</v>
      </c>
      <c r="Z200" s="56"/>
      <c r="AA200" s="55" t="s">
        <v>313</v>
      </c>
      <c r="AB200" s="20"/>
      <c r="AC200" s="20"/>
      <c r="AD200" s="22"/>
    </row>
    <row r="201" spans="1:30" s="1" customFormat="1" ht="41.4" x14ac:dyDescent="0.3">
      <c r="A201" s="13"/>
      <c r="B201" s="13">
        <v>106</v>
      </c>
      <c r="C201" s="12" t="s">
        <v>262</v>
      </c>
      <c r="D201" s="13" t="s">
        <v>263</v>
      </c>
      <c r="E201" s="13" t="s">
        <v>135</v>
      </c>
      <c r="F201" s="13" t="s">
        <v>256</v>
      </c>
      <c r="G201" s="13" t="s">
        <v>44</v>
      </c>
      <c r="H201" s="14">
        <v>32</v>
      </c>
      <c r="I201" s="15"/>
      <c r="J201" s="26">
        <f t="shared" si="14"/>
        <v>-32</v>
      </c>
      <c r="K201" s="16"/>
      <c r="L201" s="27" t="s">
        <v>326</v>
      </c>
      <c r="M201" s="27" t="s">
        <v>324</v>
      </c>
      <c r="N201" s="48" t="str">
        <f t="shared" ref="N201:N236" si="15">IF(U201="Указать наличие данных входного контроля","",IF(U201="Есть","Документы есть",IF(U201="Нет","ДОКУМЕНТОВ НЕТ")))</f>
        <v/>
      </c>
      <c r="O201" s="33"/>
      <c r="P201" s="28"/>
      <c r="Q201" s="28">
        <f t="shared" si="13"/>
        <v>0</v>
      </c>
      <c r="R201" s="29"/>
      <c r="S201" s="27" t="s">
        <v>314</v>
      </c>
      <c r="T201" s="27" t="s">
        <v>306</v>
      </c>
      <c r="U201" s="27" t="s">
        <v>320</v>
      </c>
      <c r="V201" s="29"/>
      <c r="W201" s="29" t="s">
        <v>308</v>
      </c>
      <c r="X201" s="29"/>
      <c r="Y201" s="54" t="s">
        <v>325</v>
      </c>
      <c r="Z201" s="56"/>
      <c r="AA201" s="55" t="s">
        <v>313</v>
      </c>
      <c r="AB201" s="20"/>
      <c r="AC201" s="20"/>
      <c r="AD201" s="22"/>
    </row>
    <row r="202" spans="1:30" s="1" customFormat="1" ht="41.4" x14ac:dyDescent="0.3">
      <c r="A202" s="13"/>
      <c r="B202" s="13">
        <v>107</v>
      </c>
      <c r="C202" s="12" t="s">
        <v>264</v>
      </c>
      <c r="D202" s="13" t="s">
        <v>265</v>
      </c>
      <c r="E202" s="13" t="s">
        <v>135</v>
      </c>
      <c r="F202" s="13" t="s">
        <v>256</v>
      </c>
      <c r="G202" s="13" t="s">
        <v>44</v>
      </c>
      <c r="H202" s="14">
        <v>2</v>
      </c>
      <c r="I202" s="15"/>
      <c r="J202" s="26">
        <f t="shared" si="14"/>
        <v>-2</v>
      </c>
      <c r="K202" s="16"/>
      <c r="L202" s="27" t="s">
        <v>326</v>
      </c>
      <c r="M202" s="27" t="s">
        <v>324</v>
      </c>
      <c r="N202" s="48" t="str">
        <f t="shared" si="15"/>
        <v/>
      </c>
      <c r="O202" s="33"/>
      <c r="P202" s="28"/>
      <c r="Q202" s="28">
        <f t="shared" si="13"/>
        <v>0</v>
      </c>
      <c r="R202" s="29"/>
      <c r="S202" s="27" t="s">
        <v>314</v>
      </c>
      <c r="T202" s="27" t="s">
        <v>306</v>
      </c>
      <c r="U202" s="27" t="s">
        <v>320</v>
      </c>
      <c r="V202" s="29"/>
      <c r="W202" s="29" t="s">
        <v>308</v>
      </c>
      <c r="X202" s="29"/>
      <c r="Y202" s="54" t="s">
        <v>325</v>
      </c>
      <c r="Z202" s="56"/>
      <c r="AA202" s="55" t="s">
        <v>313</v>
      </c>
      <c r="AB202" s="20"/>
      <c r="AC202" s="20"/>
      <c r="AD202" s="22"/>
    </row>
    <row r="203" spans="1:30" s="1" customFormat="1" ht="41.4" x14ac:dyDescent="0.3">
      <c r="A203" s="13"/>
      <c r="B203" s="13">
        <v>108</v>
      </c>
      <c r="C203" s="12" t="s">
        <v>266</v>
      </c>
      <c r="D203" s="13" t="s">
        <v>267</v>
      </c>
      <c r="E203" s="13" t="s">
        <v>135</v>
      </c>
      <c r="F203" s="13" t="s">
        <v>256</v>
      </c>
      <c r="G203" s="13" t="s">
        <v>44</v>
      </c>
      <c r="H203" s="14">
        <v>8</v>
      </c>
      <c r="I203" s="15"/>
      <c r="J203" s="26">
        <f t="shared" si="14"/>
        <v>-8</v>
      </c>
      <c r="K203" s="16"/>
      <c r="L203" s="27" t="s">
        <v>326</v>
      </c>
      <c r="M203" s="27" t="s">
        <v>324</v>
      </c>
      <c r="N203" s="48" t="str">
        <f t="shared" si="15"/>
        <v/>
      </c>
      <c r="O203" s="33"/>
      <c r="P203" s="28"/>
      <c r="Q203" s="28">
        <f t="shared" si="13"/>
        <v>0</v>
      </c>
      <c r="R203" s="29"/>
      <c r="S203" s="27" t="s">
        <v>314</v>
      </c>
      <c r="T203" s="27" t="s">
        <v>306</v>
      </c>
      <c r="U203" s="27" t="s">
        <v>320</v>
      </c>
      <c r="V203" s="29"/>
      <c r="W203" s="29" t="s">
        <v>308</v>
      </c>
      <c r="X203" s="29"/>
      <c r="Y203" s="54" t="s">
        <v>325</v>
      </c>
      <c r="Z203" s="56"/>
      <c r="AA203" s="55" t="s">
        <v>313</v>
      </c>
      <c r="AB203" s="20"/>
      <c r="AC203" s="20"/>
      <c r="AD203" s="22"/>
    </row>
    <row r="204" spans="1:30" s="1" customFormat="1" ht="41.4" x14ac:dyDescent="0.3">
      <c r="A204" s="13"/>
      <c r="B204" s="13"/>
      <c r="C204" s="12"/>
      <c r="D204" s="13"/>
      <c r="E204" s="13"/>
      <c r="F204" s="13"/>
      <c r="G204" s="13"/>
      <c r="H204" s="14"/>
      <c r="I204" s="15"/>
      <c r="J204" s="26">
        <f t="shared" si="14"/>
        <v>0</v>
      </c>
      <c r="K204" s="16"/>
      <c r="L204" s="27" t="s">
        <v>326</v>
      </c>
      <c r="M204" s="27" t="s">
        <v>324</v>
      </c>
      <c r="N204" s="48" t="str">
        <f t="shared" si="15"/>
        <v/>
      </c>
      <c r="O204" s="33"/>
      <c r="P204" s="28"/>
      <c r="Q204" s="28">
        <f t="shared" si="13"/>
        <v>0</v>
      </c>
      <c r="R204" s="29"/>
      <c r="S204" s="27" t="s">
        <v>314</v>
      </c>
      <c r="T204" s="27" t="s">
        <v>306</v>
      </c>
      <c r="U204" s="27" t="s">
        <v>320</v>
      </c>
      <c r="V204" s="29"/>
      <c r="W204" s="29" t="s">
        <v>308</v>
      </c>
      <c r="X204" s="29"/>
      <c r="Y204" s="54" t="s">
        <v>325</v>
      </c>
      <c r="Z204" s="56"/>
      <c r="AA204" s="55" t="s">
        <v>313</v>
      </c>
      <c r="AB204" s="20"/>
      <c r="AC204" s="20"/>
      <c r="AD204" s="22"/>
    </row>
    <row r="205" spans="1:30" s="1" customFormat="1" ht="41.4" x14ac:dyDescent="0.3">
      <c r="A205" s="13"/>
      <c r="B205" s="13">
        <v>109</v>
      </c>
      <c r="C205" s="12" t="s">
        <v>268</v>
      </c>
      <c r="D205" s="13" t="s">
        <v>269</v>
      </c>
      <c r="E205" s="13" t="s">
        <v>135</v>
      </c>
      <c r="F205" s="13" t="s">
        <v>256</v>
      </c>
      <c r="G205" s="13" t="s">
        <v>62</v>
      </c>
      <c r="H205" s="14">
        <v>9</v>
      </c>
      <c r="I205" s="15"/>
      <c r="J205" s="26">
        <f t="shared" si="14"/>
        <v>-9</v>
      </c>
      <c r="K205" s="16"/>
      <c r="L205" s="27" t="s">
        <v>326</v>
      </c>
      <c r="M205" s="27" t="s">
        <v>324</v>
      </c>
      <c r="N205" s="48" t="str">
        <f t="shared" si="15"/>
        <v/>
      </c>
      <c r="O205" s="33"/>
      <c r="P205" s="28"/>
      <c r="Q205" s="28">
        <f t="shared" si="13"/>
        <v>0</v>
      </c>
      <c r="R205" s="29"/>
      <c r="S205" s="27" t="s">
        <v>314</v>
      </c>
      <c r="T205" s="27" t="s">
        <v>306</v>
      </c>
      <c r="U205" s="27" t="s">
        <v>320</v>
      </c>
      <c r="V205" s="29"/>
      <c r="W205" s="29" t="s">
        <v>308</v>
      </c>
      <c r="X205" s="29"/>
      <c r="Y205" s="54" t="s">
        <v>325</v>
      </c>
      <c r="Z205" s="56"/>
      <c r="AA205" s="55" t="s">
        <v>313</v>
      </c>
      <c r="AB205" s="20"/>
      <c r="AC205" s="20"/>
      <c r="AD205" s="22"/>
    </row>
    <row r="206" spans="1:30" s="1" customFormat="1" ht="41.4" x14ac:dyDescent="0.3">
      <c r="A206" s="13"/>
      <c r="B206" s="13"/>
      <c r="C206" s="12"/>
      <c r="D206" s="13"/>
      <c r="E206" s="13"/>
      <c r="F206" s="13"/>
      <c r="G206" s="13"/>
      <c r="H206" s="14"/>
      <c r="I206" s="15"/>
      <c r="J206" s="26">
        <f t="shared" si="14"/>
        <v>0</v>
      </c>
      <c r="K206" s="16"/>
      <c r="L206" s="27" t="s">
        <v>326</v>
      </c>
      <c r="M206" s="27" t="s">
        <v>324</v>
      </c>
      <c r="N206" s="48" t="str">
        <f t="shared" si="15"/>
        <v/>
      </c>
      <c r="O206" s="33"/>
      <c r="P206" s="28"/>
      <c r="Q206" s="28">
        <f t="shared" si="13"/>
        <v>0</v>
      </c>
      <c r="R206" s="29"/>
      <c r="S206" s="27" t="s">
        <v>314</v>
      </c>
      <c r="T206" s="27" t="s">
        <v>306</v>
      </c>
      <c r="U206" s="27" t="s">
        <v>320</v>
      </c>
      <c r="V206" s="29"/>
      <c r="W206" s="29" t="s">
        <v>308</v>
      </c>
      <c r="X206" s="29"/>
      <c r="Y206" s="54" t="s">
        <v>325</v>
      </c>
      <c r="Z206" s="56"/>
      <c r="AA206" s="55" t="s">
        <v>313</v>
      </c>
      <c r="AB206" s="20"/>
      <c r="AC206" s="20"/>
      <c r="AD206" s="22"/>
    </row>
    <row r="207" spans="1:30" s="1" customFormat="1" ht="41.4" x14ac:dyDescent="0.3">
      <c r="A207" s="13"/>
      <c r="B207" s="13">
        <v>110</v>
      </c>
      <c r="C207" s="12" t="s">
        <v>270</v>
      </c>
      <c r="D207" s="13" t="s">
        <v>135</v>
      </c>
      <c r="E207" s="13" t="s">
        <v>135</v>
      </c>
      <c r="F207" s="13" t="s">
        <v>135</v>
      </c>
      <c r="G207" s="13" t="s">
        <v>61</v>
      </c>
      <c r="H207" s="14">
        <v>40</v>
      </c>
      <c r="I207" s="15"/>
      <c r="J207" s="26">
        <f t="shared" si="14"/>
        <v>-40</v>
      </c>
      <c r="K207" s="16"/>
      <c r="L207" s="27" t="s">
        <v>326</v>
      </c>
      <c r="M207" s="27" t="s">
        <v>324</v>
      </c>
      <c r="N207" s="48" t="str">
        <f t="shared" si="15"/>
        <v/>
      </c>
      <c r="O207" s="33"/>
      <c r="P207" s="28"/>
      <c r="Q207" s="28">
        <f t="shared" si="13"/>
        <v>0</v>
      </c>
      <c r="R207" s="29"/>
      <c r="S207" s="27" t="s">
        <v>314</v>
      </c>
      <c r="T207" s="27" t="s">
        <v>306</v>
      </c>
      <c r="U207" s="27" t="s">
        <v>320</v>
      </c>
      <c r="V207" s="29"/>
      <c r="W207" s="29" t="s">
        <v>308</v>
      </c>
      <c r="X207" s="29"/>
      <c r="Y207" s="54" t="s">
        <v>325</v>
      </c>
      <c r="Z207" s="56"/>
      <c r="AA207" s="55" t="s">
        <v>313</v>
      </c>
      <c r="AB207" s="20"/>
      <c r="AC207" s="20"/>
      <c r="AD207" s="22"/>
    </row>
    <row r="208" spans="1:30" s="1" customFormat="1" ht="41.4" x14ac:dyDescent="0.3">
      <c r="A208" s="13"/>
      <c r="B208" s="13"/>
      <c r="C208" s="12"/>
      <c r="D208" s="13"/>
      <c r="E208" s="13"/>
      <c r="F208" s="13"/>
      <c r="G208" s="13"/>
      <c r="H208" s="14"/>
      <c r="I208" s="15"/>
      <c r="J208" s="26">
        <f t="shared" si="14"/>
        <v>0</v>
      </c>
      <c r="K208" s="16"/>
      <c r="L208" s="27" t="s">
        <v>326</v>
      </c>
      <c r="M208" s="27" t="s">
        <v>324</v>
      </c>
      <c r="N208" s="48" t="str">
        <f t="shared" si="15"/>
        <v/>
      </c>
      <c r="O208" s="33"/>
      <c r="P208" s="28"/>
      <c r="Q208" s="28">
        <f t="shared" si="13"/>
        <v>0</v>
      </c>
      <c r="R208" s="29"/>
      <c r="S208" s="27" t="s">
        <v>314</v>
      </c>
      <c r="T208" s="27" t="s">
        <v>306</v>
      </c>
      <c r="U208" s="27" t="s">
        <v>320</v>
      </c>
      <c r="V208" s="29"/>
      <c r="W208" s="29" t="s">
        <v>308</v>
      </c>
      <c r="X208" s="29"/>
      <c r="Y208" s="54" t="s">
        <v>325</v>
      </c>
      <c r="Z208" s="56"/>
      <c r="AA208" s="55" t="s">
        <v>313</v>
      </c>
      <c r="AB208" s="20"/>
      <c r="AC208" s="20"/>
      <c r="AD208" s="22"/>
    </row>
    <row r="209" spans="1:30" s="1" customFormat="1" ht="41.4" x14ac:dyDescent="0.3">
      <c r="A209" s="13"/>
      <c r="B209" s="13">
        <v>111</v>
      </c>
      <c r="C209" s="12" t="s">
        <v>271</v>
      </c>
      <c r="D209" s="13" t="s">
        <v>135</v>
      </c>
      <c r="E209" s="13" t="s">
        <v>135</v>
      </c>
      <c r="F209" s="13" t="s">
        <v>135</v>
      </c>
      <c r="G209" s="13" t="s">
        <v>98</v>
      </c>
      <c r="H209" s="14">
        <v>5</v>
      </c>
      <c r="I209" s="15"/>
      <c r="J209" s="26">
        <f t="shared" si="14"/>
        <v>-5</v>
      </c>
      <c r="K209" s="16"/>
      <c r="L209" s="27" t="s">
        <v>326</v>
      </c>
      <c r="M209" s="27" t="s">
        <v>324</v>
      </c>
      <c r="N209" s="48" t="str">
        <f t="shared" si="15"/>
        <v/>
      </c>
      <c r="O209" s="33"/>
      <c r="P209" s="28"/>
      <c r="Q209" s="28">
        <f t="shared" si="13"/>
        <v>0</v>
      </c>
      <c r="R209" s="29"/>
      <c r="S209" s="27" t="s">
        <v>314</v>
      </c>
      <c r="T209" s="27" t="s">
        <v>306</v>
      </c>
      <c r="U209" s="27" t="s">
        <v>320</v>
      </c>
      <c r="V209" s="29"/>
      <c r="W209" s="29" t="s">
        <v>308</v>
      </c>
      <c r="X209" s="29"/>
      <c r="Y209" s="54" t="s">
        <v>325</v>
      </c>
      <c r="Z209" s="56"/>
      <c r="AA209" s="55" t="s">
        <v>313</v>
      </c>
      <c r="AB209" s="20"/>
      <c r="AC209" s="20"/>
      <c r="AD209" s="22"/>
    </row>
    <row r="210" spans="1:30" s="1" customFormat="1" ht="41.4" x14ac:dyDescent="0.3">
      <c r="A210" s="13"/>
      <c r="B210" s="13"/>
      <c r="C210" s="12"/>
      <c r="D210" s="13"/>
      <c r="E210" s="13"/>
      <c r="F210" s="13"/>
      <c r="G210" s="13"/>
      <c r="H210" s="14"/>
      <c r="I210" s="15"/>
      <c r="J210" s="26">
        <f t="shared" si="14"/>
        <v>0</v>
      </c>
      <c r="K210" s="16"/>
      <c r="L210" s="27" t="s">
        <v>326</v>
      </c>
      <c r="M210" s="27" t="s">
        <v>324</v>
      </c>
      <c r="N210" s="48" t="str">
        <f t="shared" si="15"/>
        <v/>
      </c>
      <c r="O210" s="33"/>
      <c r="P210" s="28"/>
      <c r="Q210" s="28">
        <f t="shared" si="13"/>
        <v>0</v>
      </c>
      <c r="R210" s="29"/>
      <c r="S210" s="27" t="s">
        <v>314</v>
      </c>
      <c r="T210" s="27" t="s">
        <v>306</v>
      </c>
      <c r="U210" s="27" t="s">
        <v>320</v>
      </c>
      <c r="V210" s="29"/>
      <c r="W210" s="29" t="s">
        <v>308</v>
      </c>
      <c r="X210" s="29"/>
      <c r="Y210" s="54" t="s">
        <v>325</v>
      </c>
      <c r="Z210" s="56"/>
      <c r="AA210" s="55" t="s">
        <v>313</v>
      </c>
      <c r="AB210" s="20"/>
      <c r="AC210" s="20"/>
      <c r="AD210" s="22"/>
    </row>
    <row r="211" spans="1:30" s="1" customFormat="1" ht="41.4" x14ac:dyDescent="0.3">
      <c r="A211" s="13"/>
      <c r="B211" s="13"/>
      <c r="C211" s="12" t="s">
        <v>272</v>
      </c>
      <c r="D211" s="13"/>
      <c r="E211" s="13"/>
      <c r="F211" s="13"/>
      <c r="G211" s="13"/>
      <c r="H211" s="14"/>
      <c r="I211" s="15"/>
      <c r="J211" s="26">
        <f t="shared" si="14"/>
        <v>0</v>
      </c>
      <c r="K211" s="16"/>
      <c r="L211" s="27" t="s">
        <v>326</v>
      </c>
      <c r="M211" s="27" t="s">
        <v>324</v>
      </c>
      <c r="N211" s="48" t="str">
        <f t="shared" si="15"/>
        <v/>
      </c>
      <c r="O211" s="33"/>
      <c r="P211" s="28"/>
      <c r="Q211" s="28">
        <f t="shared" si="13"/>
        <v>0</v>
      </c>
      <c r="R211" s="29"/>
      <c r="S211" s="27" t="s">
        <v>314</v>
      </c>
      <c r="T211" s="27" t="s">
        <v>306</v>
      </c>
      <c r="U211" s="27" t="s">
        <v>320</v>
      </c>
      <c r="V211" s="29"/>
      <c r="W211" s="29" t="s">
        <v>308</v>
      </c>
      <c r="X211" s="29"/>
      <c r="Y211" s="54" t="s">
        <v>325</v>
      </c>
      <c r="Z211" s="56"/>
      <c r="AA211" s="55" t="s">
        <v>313</v>
      </c>
      <c r="AB211" s="20"/>
      <c r="AC211" s="20"/>
      <c r="AD211" s="22"/>
    </row>
    <row r="212" spans="1:30" s="1" customFormat="1" ht="41.4" x14ac:dyDescent="0.3">
      <c r="A212" s="13"/>
      <c r="B212" s="13">
        <v>112</v>
      </c>
      <c r="C212" s="12" t="s">
        <v>273</v>
      </c>
      <c r="D212" s="13" t="s">
        <v>135</v>
      </c>
      <c r="E212" s="13" t="s">
        <v>135</v>
      </c>
      <c r="F212" s="13" t="s">
        <v>274</v>
      </c>
      <c r="G212" s="13" t="s">
        <v>98</v>
      </c>
      <c r="H212" s="14">
        <v>12</v>
      </c>
      <c r="I212" s="15"/>
      <c r="J212" s="26">
        <f t="shared" si="14"/>
        <v>-12</v>
      </c>
      <c r="K212" s="16"/>
      <c r="L212" s="27" t="s">
        <v>326</v>
      </c>
      <c r="M212" s="27" t="s">
        <v>324</v>
      </c>
      <c r="N212" s="48" t="str">
        <f t="shared" si="15"/>
        <v/>
      </c>
      <c r="O212" s="33"/>
      <c r="P212" s="28"/>
      <c r="Q212" s="28">
        <f t="shared" si="13"/>
        <v>0</v>
      </c>
      <c r="R212" s="29"/>
      <c r="S212" s="27" t="s">
        <v>314</v>
      </c>
      <c r="T212" s="27" t="s">
        <v>306</v>
      </c>
      <c r="U212" s="27" t="s">
        <v>320</v>
      </c>
      <c r="V212" s="29"/>
      <c r="W212" s="29" t="s">
        <v>308</v>
      </c>
      <c r="X212" s="29"/>
      <c r="Y212" s="54" t="s">
        <v>325</v>
      </c>
      <c r="Z212" s="56"/>
      <c r="AA212" s="55" t="s">
        <v>313</v>
      </c>
      <c r="AB212" s="20"/>
      <c r="AC212" s="20"/>
      <c r="AD212" s="22"/>
    </row>
    <row r="213" spans="1:30" s="1" customFormat="1" ht="41.4" x14ac:dyDescent="0.3">
      <c r="A213" s="13"/>
      <c r="B213" s="13">
        <v>113</v>
      </c>
      <c r="C213" s="12" t="s">
        <v>275</v>
      </c>
      <c r="D213" s="13" t="s">
        <v>135</v>
      </c>
      <c r="E213" s="13" t="s">
        <v>135</v>
      </c>
      <c r="F213" s="13" t="s">
        <v>274</v>
      </c>
      <c r="G213" s="13" t="s">
        <v>98</v>
      </c>
      <c r="H213" s="14">
        <v>8</v>
      </c>
      <c r="I213" s="15"/>
      <c r="J213" s="26">
        <f t="shared" si="14"/>
        <v>-8</v>
      </c>
      <c r="K213" s="16"/>
      <c r="L213" s="27" t="s">
        <v>326</v>
      </c>
      <c r="M213" s="27" t="s">
        <v>324</v>
      </c>
      <c r="N213" s="48" t="str">
        <f t="shared" si="15"/>
        <v/>
      </c>
      <c r="O213" s="33"/>
      <c r="P213" s="28"/>
      <c r="Q213" s="28">
        <f t="shared" si="13"/>
        <v>0</v>
      </c>
      <c r="R213" s="29"/>
      <c r="S213" s="27" t="s">
        <v>314</v>
      </c>
      <c r="T213" s="27" t="s">
        <v>306</v>
      </c>
      <c r="U213" s="27" t="s">
        <v>320</v>
      </c>
      <c r="V213" s="29"/>
      <c r="W213" s="29" t="s">
        <v>308</v>
      </c>
      <c r="X213" s="29"/>
      <c r="Y213" s="54" t="s">
        <v>325</v>
      </c>
      <c r="Z213" s="56"/>
      <c r="AA213" s="55" t="s">
        <v>313</v>
      </c>
      <c r="AB213" s="20"/>
      <c r="AC213" s="20"/>
      <c r="AD213" s="22"/>
    </row>
    <row r="214" spans="1:30" s="1" customFormat="1" ht="41.4" x14ac:dyDescent="0.3">
      <c r="A214" s="13"/>
      <c r="B214" s="13">
        <v>114</v>
      </c>
      <c r="C214" s="12" t="s">
        <v>276</v>
      </c>
      <c r="D214" s="13" t="s">
        <v>135</v>
      </c>
      <c r="E214" s="13" t="s">
        <v>135</v>
      </c>
      <c r="F214" s="13" t="s">
        <v>274</v>
      </c>
      <c r="G214" s="13" t="s">
        <v>98</v>
      </c>
      <c r="H214" s="14">
        <v>3</v>
      </c>
      <c r="I214" s="15"/>
      <c r="J214" s="26">
        <f t="shared" si="14"/>
        <v>-3</v>
      </c>
      <c r="K214" s="16"/>
      <c r="L214" s="27" t="s">
        <v>326</v>
      </c>
      <c r="M214" s="27" t="s">
        <v>324</v>
      </c>
      <c r="N214" s="48" t="str">
        <f t="shared" si="15"/>
        <v/>
      </c>
      <c r="O214" s="33"/>
      <c r="P214" s="28"/>
      <c r="Q214" s="28">
        <f t="shared" si="13"/>
        <v>0</v>
      </c>
      <c r="R214" s="29"/>
      <c r="S214" s="27" t="s">
        <v>314</v>
      </c>
      <c r="T214" s="27" t="s">
        <v>306</v>
      </c>
      <c r="U214" s="27" t="s">
        <v>320</v>
      </c>
      <c r="V214" s="29"/>
      <c r="W214" s="29" t="s">
        <v>308</v>
      </c>
      <c r="X214" s="29"/>
      <c r="Y214" s="54" t="s">
        <v>325</v>
      </c>
      <c r="Z214" s="56"/>
      <c r="AA214" s="55" t="s">
        <v>313</v>
      </c>
      <c r="AB214" s="20"/>
      <c r="AC214" s="20"/>
      <c r="AD214" s="22"/>
    </row>
    <row r="215" spans="1:30" s="1" customFormat="1" ht="41.4" x14ac:dyDescent="0.3">
      <c r="A215" s="13"/>
      <c r="B215" s="13">
        <v>115</v>
      </c>
      <c r="C215" s="12" t="s">
        <v>277</v>
      </c>
      <c r="D215" s="13" t="s">
        <v>135</v>
      </c>
      <c r="E215" s="13" t="s">
        <v>135</v>
      </c>
      <c r="F215" s="13" t="s">
        <v>274</v>
      </c>
      <c r="G215" s="13" t="s">
        <v>98</v>
      </c>
      <c r="H215" s="14">
        <v>5</v>
      </c>
      <c r="I215" s="15"/>
      <c r="J215" s="26">
        <f t="shared" si="14"/>
        <v>-5</v>
      </c>
      <c r="K215" s="16"/>
      <c r="L215" s="27" t="s">
        <v>326</v>
      </c>
      <c r="M215" s="27" t="s">
        <v>324</v>
      </c>
      <c r="N215" s="48" t="str">
        <f t="shared" si="15"/>
        <v/>
      </c>
      <c r="O215" s="33"/>
      <c r="P215" s="28"/>
      <c r="Q215" s="28">
        <f t="shared" si="13"/>
        <v>0</v>
      </c>
      <c r="R215" s="29"/>
      <c r="S215" s="27" t="s">
        <v>314</v>
      </c>
      <c r="T215" s="27" t="s">
        <v>306</v>
      </c>
      <c r="U215" s="27" t="s">
        <v>320</v>
      </c>
      <c r="V215" s="29"/>
      <c r="W215" s="29" t="s">
        <v>308</v>
      </c>
      <c r="X215" s="29"/>
      <c r="Y215" s="54" t="s">
        <v>325</v>
      </c>
      <c r="Z215" s="56"/>
      <c r="AA215" s="55" t="s">
        <v>313</v>
      </c>
      <c r="AB215" s="20"/>
      <c r="AC215" s="20"/>
      <c r="AD215" s="22"/>
    </row>
    <row r="216" spans="1:30" s="1" customFormat="1" ht="41.4" x14ac:dyDescent="0.3">
      <c r="A216" s="13"/>
      <c r="B216" s="13">
        <v>116</v>
      </c>
      <c r="C216" s="12" t="s">
        <v>278</v>
      </c>
      <c r="D216" s="13" t="s">
        <v>135</v>
      </c>
      <c r="E216" s="13" t="s">
        <v>135</v>
      </c>
      <c r="F216" s="13" t="s">
        <v>274</v>
      </c>
      <c r="G216" s="13" t="s">
        <v>98</v>
      </c>
      <c r="H216" s="14">
        <v>5</v>
      </c>
      <c r="I216" s="15"/>
      <c r="J216" s="26">
        <f t="shared" si="14"/>
        <v>-5</v>
      </c>
      <c r="K216" s="16"/>
      <c r="L216" s="27" t="s">
        <v>326</v>
      </c>
      <c r="M216" s="27" t="s">
        <v>324</v>
      </c>
      <c r="N216" s="48" t="str">
        <f t="shared" si="15"/>
        <v/>
      </c>
      <c r="O216" s="33"/>
      <c r="P216" s="28"/>
      <c r="Q216" s="28">
        <f t="shared" si="13"/>
        <v>0</v>
      </c>
      <c r="R216" s="29"/>
      <c r="S216" s="27" t="s">
        <v>314</v>
      </c>
      <c r="T216" s="27" t="s">
        <v>306</v>
      </c>
      <c r="U216" s="27" t="s">
        <v>320</v>
      </c>
      <c r="V216" s="29"/>
      <c r="W216" s="29" t="s">
        <v>308</v>
      </c>
      <c r="X216" s="29"/>
      <c r="Y216" s="54" t="s">
        <v>325</v>
      </c>
      <c r="Z216" s="56"/>
      <c r="AA216" s="55" t="s">
        <v>313</v>
      </c>
      <c r="AB216" s="20"/>
      <c r="AC216" s="20"/>
      <c r="AD216" s="22"/>
    </row>
    <row r="217" spans="1:30" s="1" customFormat="1" ht="41.4" x14ac:dyDescent="0.3">
      <c r="A217" s="13"/>
      <c r="B217" s="13">
        <v>117</v>
      </c>
      <c r="C217" s="12" t="s">
        <v>279</v>
      </c>
      <c r="D217" s="13" t="s">
        <v>135</v>
      </c>
      <c r="E217" s="13" t="s">
        <v>135</v>
      </c>
      <c r="F217" s="13" t="s">
        <v>274</v>
      </c>
      <c r="G217" s="13" t="s">
        <v>98</v>
      </c>
      <c r="H217" s="14">
        <v>12</v>
      </c>
      <c r="I217" s="15"/>
      <c r="J217" s="26">
        <f t="shared" si="14"/>
        <v>-12</v>
      </c>
      <c r="K217" s="16"/>
      <c r="L217" s="27" t="s">
        <v>326</v>
      </c>
      <c r="M217" s="27" t="s">
        <v>324</v>
      </c>
      <c r="N217" s="48" t="str">
        <f t="shared" si="15"/>
        <v/>
      </c>
      <c r="O217" s="33"/>
      <c r="P217" s="28"/>
      <c r="Q217" s="28">
        <f t="shared" si="13"/>
        <v>0</v>
      </c>
      <c r="R217" s="29"/>
      <c r="S217" s="27" t="s">
        <v>314</v>
      </c>
      <c r="T217" s="27" t="s">
        <v>306</v>
      </c>
      <c r="U217" s="27" t="s">
        <v>320</v>
      </c>
      <c r="V217" s="29"/>
      <c r="W217" s="29" t="s">
        <v>308</v>
      </c>
      <c r="X217" s="29"/>
      <c r="Y217" s="54" t="s">
        <v>325</v>
      </c>
      <c r="Z217" s="56"/>
      <c r="AA217" s="55" t="s">
        <v>313</v>
      </c>
      <c r="AB217" s="20"/>
      <c r="AC217" s="20"/>
      <c r="AD217" s="22"/>
    </row>
    <row r="218" spans="1:30" s="1" customFormat="1" ht="41.4" x14ac:dyDescent="0.3">
      <c r="A218" s="13"/>
      <c r="B218" s="13">
        <v>118</v>
      </c>
      <c r="C218" s="12" t="s">
        <v>280</v>
      </c>
      <c r="D218" s="13" t="s">
        <v>135</v>
      </c>
      <c r="E218" s="13" t="s">
        <v>135</v>
      </c>
      <c r="F218" s="13" t="s">
        <v>274</v>
      </c>
      <c r="G218" s="13" t="s">
        <v>98</v>
      </c>
      <c r="H218" s="14">
        <v>3</v>
      </c>
      <c r="I218" s="15"/>
      <c r="J218" s="26">
        <f t="shared" si="14"/>
        <v>-3</v>
      </c>
      <c r="K218" s="16"/>
      <c r="L218" s="27" t="s">
        <v>326</v>
      </c>
      <c r="M218" s="27" t="s">
        <v>324</v>
      </c>
      <c r="N218" s="48" t="str">
        <f t="shared" si="15"/>
        <v/>
      </c>
      <c r="O218" s="33"/>
      <c r="P218" s="28"/>
      <c r="Q218" s="28">
        <f t="shared" si="13"/>
        <v>0</v>
      </c>
      <c r="R218" s="29"/>
      <c r="S218" s="27" t="s">
        <v>314</v>
      </c>
      <c r="T218" s="27" t="s">
        <v>306</v>
      </c>
      <c r="U218" s="27" t="s">
        <v>320</v>
      </c>
      <c r="V218" s="29"/>
      <c r="W218" s="29" t="s">
        <v>308</v>
      </c>
      <c r="X218" s="29"/>
      <c r="Y218" s="54" t="s">
        <v>325</v>
      </c>
      <c r="Z218" s="56"/>
      <c r="AA218" s="55" t="s">
        <v>313</v>
      </c>
      <c r="AB218" s="20"/>
      <c r="AC218" s="20"/>
      <c r="AD218" s="22"/>
    </row>
    <row r="219" spans="1:30" ht="41.4" x14ac:dyDescent="0.3">
      <c r="A219" s="13"/>
      <c r="H219" s="14"/>
      <c r="I219" s="15"/>
      <c r="J219" s="26">
        <f t="shared" si="14"/>
        <v>0</v>
      </c>
      <c r="K219" s="16"/>
      <c r="L219" s="27" t="s">
        <v>326</v>
      </c>
      <c r="M219" s="27" t="s">
        <v>324</v>
      </c>
      <c r="N219" s="48" t="str">
        <f t="shared" si="15"/>
        <v/>
      </c>
      <c r="O219" s="33"/>
      <c r="P219" s="28"/>
      <c r="Q219" s="28">
        <f t="shared" si="13"/>
        <v>0</v>
      </c>
      <c r="S219" s="27" t="s">
        <v>314</v>
      </c>
      <c r="T219" s="27" t="s">
        <v>306</v>
      </c>
      <c r="U219" s="27" t="s">
        <v>320</v>
      </c>
      <c r="W219" s="29" t="s">
        <v>308</v>
      </c>
      <c r="Y219" s="54" t="s">
        <v>325</v>
      </c>
      <c r="Z219" s="56"/>
      <c r="AA219" s="55" t="s">
        <v>313</v>
      </c>
      <c r="AB219" s="20"/>
      <c r="AD219" s="22"/>
    </row>
    <row r="220" spans="1:30" s="1" customFormat="1" ht="41.4" x14ac:dyDescent="0.3">
      <c r="A220" s="13"/>
      <c r="B220" s="13">
        <v>119</v>
      </c>
      <c r="C220" s="12" t="s">
        <v>281</v>
      </c>
      <c r="D220" s="13" t="s">
        <v>135</v>
      </c>
      <c r="E220" s="13" t="s">
        <v>135</v>
      </c>
      <c r="F220" s="13" t="s">
        <v>274</v>
      </c>
      <c r="G220" s="13" t="s">
        <v>44</v>
      </c>
      <c r="H220" s="14">
        <v>25</v>
      </c>
      <c r="I220" s="15"/>
      <c r="J220" s="26">
        <f t="shared" si="14"/>
        <v>-25</v>
      </c>
      <c r="K220" s="16"/>
      <c r="L220" s="27" t="s">
        <v>326</v>
      </c>
      <c r="M220" s="27" t="s">
        <v>324</v>
      </c>
      <c r="N220" s="48" t="str">
        <f t="shared" si="15"/>
        <v/>
      </c>
      <c r="O220" s="33"/>
      <c r="P220" s="28"/>
      <c r="Q220" s="28">
        <f t="shared" si="13"/>
        <v>0</v>
      </c>
      <c r="R220" s="29"/>
      <c r="S220" s="27" t="s">
        <v>314</v>
      </c>
      <c r="T220" s="27" t="s">
        <v>306</v>
      </c>
      <c r="U220" s="27" t="s">
        <v>320</v>
      </c>
      <c r="V220" s="29"/>
      <c r="W220" s="29" t="s">
        <v>308</v>
      </c>
      <c r="X220" s="29"/>
      <c r="Y220" s="54" t="s">
        <v>325</v>
      </c>
      <c r="Z220" s="56"/>
      <c r="AA220" s="55" t="s">
        <v>313</v>
      </c>
      <c r="AB220" s="20"/>
      <c r="AC220" s="20"/>
      <c r="AD220" s="22"/>
    </row>
    <row r="221" spans="1:30" ht="41.4" x14ac:dyDescent="0.3">
      <c r="A221" s="13"/>
      <c r="H221" s="14"/>
      <c r="I221" s="15"/>
      <c r="J221" s="26">
        <f t="shared" si="14"/>
        <v>0</v>
      </c>
      <c r="K221" s="16"/>
      <c r="L221" s="27" t="s">
        <v>326</v>
      </c>
      <c r="M221" s="27" t="s">
        <v>324</v>
      </c>
      <c r="N221" s="48" t="str">
        <f t="shared" si="15"/>
        <v/>
      </c>
      <c r="O221" s="33"/>
      <c r="P221" s="28"/>
      <c r="Q221" s="28">
        <f t="shared" si="13"/>
        <v>0</v>
      </c>
      <c r="S221" s="27" t="s">
        <v>314</v>
      </c>
      <c r="T221" s="27" t="s">
        <v>306</v>
      </c>
      <c r="U221" s="27" t="s">
        <v>320</v>
      </c>
      <c r="W221" s="29" t="s">
        <v>308</v>
      </c>
      <c r="Y221" s="54" t="s">
        <v>325</v>
      </c>
      <c r="Z221" s="56"/>
      <c r="AA221" s="55" t="s">
        <v>313</v>
      </c>
      <c r="AB221" s="20"/>
      <c r="AD221" s="22"/>
    </row>
    <row r="222" spans="1:30" s="1" customFormat="1" ht="41.4" x14ac:dyDescent="0.3">
      <c r="A222" s="13"/>
      <c r="B222" s="13">
        <v>120</v>
      </c>
      <c r="C222" s="12" t="s">
        <v>282</v>
      </c>
      <c r="D222" s="13" t="s">
        <v>135</v>
      </c>
      <c r="E222" s="13" t="s">
        <v>135</v>
      </c>
      <c r="F222" s="13" t="s">
        <v>135</v>
      </c>
      <c r="G222" s="13" t="s">
        <v>135</v>
      </c>
      <c r="H222" s="14" t="s">
        <v>135</v>
      </c>
      <c r="I222" s="15"/>
      <c r="J222" s="26" t="e">
        <f t="shared" si="14"/>
        <v>#VALUE!</v>
      </c>
      <c r="K222" s="16"/>
      <c r="L222" s="27" t="s">
        <v>326</v>
      </c>
      <c r="M222" s="27" t="s">
        <v>324</v>
      </c>
      <c r="N222" s="48" t="str">
        <f t="shared" si="15"/>
        <v/>
      </c>
      <c r="O222" s="33"/>
      <c r="P222" s="28"/>
      <c r="Q222" s="28">
        <f t="shared" si="13"/>
        <v>0</v>
      </c>
      <c r="R222" s="29"/>
      <c r="S222" s="27" t="s">
        <v>314</v>
      </c>
      <c r="T222" s="27" t="s">
        <v>306</v>
      </c>
      <c r="U222" s="27" t="s">
        <v>320</v>
      </c>
      <c r="V222" s="29"/>
      <c r="W222" s="29" t="s">
        <v>308</v>
      </c>
      <c r="X222" s="29"/>
      <c r="Y222" s="54" t="s">
        <v>325</v>
      </c>
      <c r="Z222" s="56"/>
      <c r="AA222" s="55" t="s">
        <v>313</v>
      </c>
      <c r="AB222" s="20"/>
      <c r="AC222" s="20"/>
      <c r="AD222" s="22"/>
    </row>
    <row r="223" spans="1:30" s="1" customFormat="1" ht="41.4" x14ac:dyDescent="0.3">
      <c r="A223" s="13"/>
      <c r="B223" s="13">
        <v>121</v>
      </c>
      <c r="C223" s="12" t="s">
        <v>283</v>
      </c>
      <c r="D223" s="13" t="s">
        <v>135</v>
      </c>
      <c r="E223" s="13" t="s">
        <v>135</v>
      </c>
      <c r="F223" s="13" t="s">
        <v>274</v>
      </c>
      <c r="G223" s="13" t="s">
        <v>98</v>
      </c>
      <c r="H223" s="14">
        <v>6</v>
      </c>
      <c r="I223" s="15"/>
      <c r="J223" s="26">
        <f t="shared" si="14"/>
        <v>-6</v>
      </c>
      <c r="K223" s="16"/>
      <c r="L223" s="27" t="s">
        <v>326</v>
      </c>
      <c r="M223" s="27" t="s">
        <v>324</v>
      </c>
      <c r="N223" s="48" t="str">
        <f t="shared" si="15"/>
        <v/>
      </c>
      <c r="O223" s="33"/>
      <c r="P223" s="28"/>
      <c r="Q223" s="28">
        <f t="shared" si="13"/>
        <v>0</v>
      </c>
      <c r="R223" s="29"/>
      <c r="S223" s="27" t="s">
        <v>314</v>
      </c>
      <c r="T223" s="27" t="s">
        <v>306</v>
      </c>
      <c r="U223" s="27" t="s">
        <v>320</v>
      </c>
      <c r="V223" s="29"/>
      <c r="W223" s="29" t="s">
        <v>308</v>
      </c>
      <c r="X223" s="29"/>
      <c r="Y223" s="54" t="s">
        <v>325</v>
      </c>
      <c r="Z223" s="56"/>
      <c r="AA223" s="55" t="s">
        <v>313</v>
      </c>
      <c r="AB223" s="20"/>
      <c r="AC223" s="20"/>
      <c r="AD223" s="22"/>
    </row>
    <row r="224" spans="1:30" s="1" customFormat="1" ht="41.4" x14ac:dyDescent="0.3">
      <c r="A224" s="13"/>
      <c r="B224" s="13">
        <v>122</v>
      </c>
      <c r="C224" s="12" t="s">
        <v>284</v>
      </c>
      <c r="D224" s="13" t="s">
        <v>135</v>
      </c>
      <c r="E224" s="13" t="s">
        <v>135</v>
      </c>
      <c r="F224" s="13" t="s">
        <v>274</v>
      </c>
      <c r="G224" s="13" t="s">
        <v>98</v>
      </c>
      <c r="H224" s="14">
        <v>3</v>
      </c>
      <c r="I224" s="15"/>
      <c r="J224" s="26">
        <f t="shared" si="14"/>
        <v>-3</v>
      </c>
      <c r="K224" s="16"/>
      <c r="L224" s="27" t="s">
        <v>326</v>
      </c>
      <c r="M224" s="27" t="s">
        <v>324</v>
      </c>
      <c r="N224" s="48" t="str">
        <f t="shared" si="15"/>
        <v/>
      </c>
      <c r="O224" s="33"/>
      <c r="P224" s="28"/>
      <c r="Q224" s="28">
        <f t="shared" si="13"/>
        <v>0</v>
      </c>
      <c r="R224" s="29"/>
      <c r="S224" s="27" t="s">
        <v>314</v>
      </c>
      <c r="T224" s="27" t="s">
        <v>306</v>
      </c>
      <c r="U224" s="27" t="s">
        <v>320</v>
      </c>
      <c r="V224" s="29"/>
      <c r="W224" s="29" t="s">
        <v>308</v>
      </c>
      <c r="X224" s="29"/>
      <c r="Y224" s="54" t="s">
        <v>325</v>
      </c>
      <c r="Z224" s="56"/>
      <c r="AA224" s="55" t="s">
        <v>313</v>
      </c>
      <c r="AB224" s="20"/>
      <c r="AC224" s="20"/>
      <c r="AD224" s="22"/>
    </row>
    <row r="225" spans="1:30" s="1" customFormat="1" ht="41.4" x14ac:dyDescent="0.3">
      <c r="A225" s="13"/>
      <c r="B225" s="13">
        <v>123</v>
      </c>
      <c r="C225" s="12" t="s">
        <v>285</v>
      </c>
      <c r="D225" s="13" t="s">
        <v>135</v>
      </c>
      <c r="E225" s="13" t="s">
        <v>135</v>
      </c>
      <c r="F225" s="13" t="s">
        <v>274</v>
      </c>
      <c r="G225" s="13" t="s">
        <v>98</v>
      </c>
      <c r="H225" s="14">
        <v>4</v>
      </c>
      <c r="I225" s="15"/>
      <c r="J225" s="26">
        <f t="shared" si="14"/>
        <v>-4</v>
      </c>
      <c r="K225" s="16"/>
      <c r="L225" s="27" t="s">
        <v>326</v>
      </c>
      <c r="M225" s="27" t="s">
        <v>324</v>
      </c>
      <c r="N225" s="48" t="str">
        <f t="shared" si="15"/>
        <v/>
      </c>
      <c r="O225" s="33"/>
      <c r="P225" s="28"/>
      <c r="Q225" s="28">
        <f t="shared" si="13"/>
        <v>0</v>
      </c>
      <c r="R225" s="29"/>
      <c r="S225" s="27" t="s">
        <v>314</v>
      </c>
      <c r="T225" s="27" t="s">
        <v>306</v>
      </c>
      <c r="U225" s="27" t="s">
        <v>320</v>
      </c>
      <c r="V225" s="29"/>
      <c r="W225" s="29" t="s">
        <v>308</v>
      </c>
      <c r="X225" s="29"/>
      <c r="Y225" s="54" t="s">
        <v>325</v>
      </c>
      <c r="Z225" s="56"/>
      <c r="AA225" s="55" t="s">
        <v>313</v>
      </c>
      <c r="AB225" s="20"/>
      <c r="AC225" s="20"/>
      <c r="AD225" s="22"/>
    </row>
    <row r="226" spans="1:30" s="1" customFormat="1" ht="41.4" x14ac:dyDescent="0.3">
      <c r="A226" s="13"/>
      <c r="B226" s="13">
        <v>124</v>
      </c>
      <c r="C226" s="12" t="s">
        <v>286</v>
      </c>
      <c r="D226" s="13" t="s">
        <v>135</v>
      </c>
      <c r="E226" s="13" t="s">
        <v>135</v>
      </c>
      <c r="F226" s="13" t="s">
        <v>274</v>
      </c>
      <c r="G226" s="13" t="s">
        <v>98</v>
      </c>
      <c r="H226" s="14">
        <v>3</v>
      </c>
      <c r="I226" s="15"/>
      <c r="J226" s="26">
        <f t="shared" si="14"/>
        <v>-3</v>
      </c>
      <c r="K226" s="16"/>
      <c r="L226" s="27" t="s">
        <v>326</v>
      </c>
      <c r="M226" s="27" t="s">
        <v>324</v>
      </c>
      <c r="N226" s="48" t="str">
        <f t="shared" si="15"/>
        <v/>
      </c>
      <c r="O226" s="33"/>
      <c r="P226" s="28"/>
      <c r="Q226" s="28">
        <f t="shared" si="13"/>
        <v>0</v>
      </c>
      <c r="R226" s="29"/>
      <c r="S226" s="27" t="s">
        <v>314</v>
      </c>
      <c r="T226" s="27" t="s">
        <v>306</v>
      </c>
      <c r="U226" s="27" t="s">
        <v>320</v>
      </c>
      <c r="V226" s="29"/>
      <c r="W226" s="29" t="s">
        <v>308</v>
      </c>
      <c r="X226" s="29"/>
      <c r="Y226" s="54" t="s">
        <v>325</v>
      </c>
      <c r="Z226" s="56"/>
      <c r="AA226" s="55" t="s">
        <v>313</v>
      </c>
      <c r="AB226" s="20"/>
      <c r="AC226" s="20"/>
      <c r="AD226" s="22"/>
    </row>
    <row r="227" spans="1:30" s="1" customFormat="1" ht="41.4" x14ac:dyDescent="0.3">
      <c r="A227" s="13"/>
      <c r="B227" s="13">
        <v>125</v>
      </c>
      <c r="C227" s="12" t="s">
        <v>287</v>
      </c>
      <c r="D227" s="13" t="s">
        <v>135</v>
      </c>
      <c r="E227" s="13" t="s">
        <v>135</v>
      </c>
      <c r="F227" s="13" t="s">
        <v>274</v>
      </c>
      <c r="G227" s="13" t="s">
        <v>98</v>
      </c>
      <c r="H227" s="14">
        <v>6</v>
      </c>
      <c r="I227" s="15"/>
      <c r="J227" s="26">
        <f t="shared" si="14"/>
        <v>-6</v>
      </c>
      <c r="K227" s="16"/>
      <c r="L227" s="27" t="s">
        <v>326</v>
      </c>
      <c r="M227" s="27" t="s">
        <v>324</v>
      </c>
      <c r="N227" s="48" t="str">
        <f t="shared" si="15"/>
        <v/>
      </c>
      <c r="O227" s="33"/>
      <c r="P227" s="28"/>
      <c r="Q227" s="28">
        <f t="shared" si="13"/>
        <v>0</v>
      </c>
      <c r="R227" s="29"/>
      <c r="S227" s="27" t="s">
        <v>314</v>
      </c>
      <c r="T227" s="27" t="s">
        <v>306</v>
      </c>
      <c r="U227" s="27" t="s">
        <v>320</v>
      </c>
      <c r="V227" s="29"/>
      <c r="W227" s="29" t="s">
        <v>308</v>
      </c>
      <c r="X227" s="29"/>
      <c r="Y227" s="54" t="s">
        <v>325</v>
      </c>
      <c r="Z227" s="56"/>
      <c r="AA227" s="55" t="s">
        <v>313</v>
      </c>
      <c r="AB227" s="20"/>
      <c r="AC227" s="20"/>
      <c r="AD227" s="22"/>
    </row>
    <row r="228" spans="1:30" s="1" customFormat="1" ht="41.4" x14ac:dyDescent="0.3">
      <c r="A228" s="13"/>
      <c r="B228" s="13">
        <v>126</v>
      </c>
      <c r="C228" s="12" t="s">
        <v>288</v>
      </c>
      <c r="D228" s="13" t="s">
        <v>135</v>
      </c>
      <c r="E228" s="13" t="s">
        <v>135</v>
      </c>
      <c r="F228" s="13" t="s">
        <v>274</v>
      </c>
      <c r="G228" s="13" t="s">
        <v>98</v>
      </c>
      <c r="H228" s="14">
        <v>13</v>
      </c>
      <c r="I228" s="15"/>
      <c r="J228" s="26">
        <f t="shared" si="14"/>
        <v>-13</v>
      </c>
      <c r="K228" s="16"/>
      <c r="L228" s="27" t="s">
        <v>326</v>
      </c>
      <c r="M228" s="27" t="s">
        <v>324</v>
      </c>
      <c r="N228" s="48" t="str">
        <f t="shared" si="15"/>
        <v/>
      </c>
      <c r="O228" s="33"/>
      <c r="P228" s="28"/>
      <c r="Q228" s="28">
        <f t="shared" si="13"/>
        <v>0</v>
      </c>
      <c r="R228" s="29"/>
      <c r="S228" s="27" t="s">
        <v>314</v>
      </c>
      <c r="T228" s="27" t="s">
        <v>306</v>
      </c>
      <c r="U228" s="27" t="s">
        <v>320</v>
      </c>
      <c r="V228" s="29"/>
      <c r="W228" s="29" t="s">
        <v>308</v>
      </c>
      <c r="X228" s="29"/>
      <c r="Y228" s="54" t="s">
        <v>325</v>
      </c>
      <c r="Z228" s="56"/>
      <c r="AA228" s="55" t="s">
        <v>313</v>
      </c>
      <c r="AB228" s="20"/>
      <c r="AC228" s="20"/>
      <c r="AD228" s="22"/>
    </row>
    <row r="229" spans="1:30" s="1" customFormat="1" ht="41.4" x14ac:dyDescent="0.3">
      <c r="A229" s="13"/>
      <c r="B229" s="13">
        <v>127</v>
      </c>
      <c r="C229" s="12" t="s">
        <v>289</v>
      </c>
      <c r="D229" s="13" t="s">
        <v>135</v>
      </c>
      <c r="E229" s="13" t="s">
        <v>135</v>
      </c>
      <c r="F229" s="13" t="s">
        <v>274</v>
      </c>
      <c r="G229" s="13" t="s">
        <v>98</v>
      </c>
      <c r="H229" s="14">
        <v>52</v>
      </c>
      <c r="I229" s="15"/>
      <c r="J229" s="26">
        <f t="shared" si="14"/>
        <v>-52</v>
      </c>
      <c r="K229" s="16"/>
      <c r="L229" s="27" t="s">
        <v>326</v>
      </c>
      <c r="M229" s="27" t="s">
        <v>324</v>
      </c>
      <c r="N229" s="48" t="str">
        <f t="shared" si="15"/>
        <v/>
      </c>
      <c r="O229" s="33"/>
      <c r="P229" s="28"/>
      <c r="Q229" s="28">
        <f t="shared" si="13"/>
        <v>0</v>
      </c>
      <c r="R229" s="29"/>
      <c r="S229" s="27" t="s">
        <v>314</v>
      </c>
      <c r="T229" s="27" t="s">
        <v>306</v>
      </c>
      <c r="U229" s="27" t="s">
        <v>320</v>
      </c>
      <c r="V229" s="29"/>
      <c r="W229" s="29" t="s">
        <v>308</v>
      </c>
      <c r="X229" s="29"/>
      <c r="Y229" s="54" t="s">
        <v>325</v>
      </c>
      <c r="Z229" s="56"/>
      <c r="AA229" s="55" t="s">
        <v>313</v>
      </c>
      <c r="AB229" s="20"/>
      <c r="AC229" s="20"/>
      <c r="AD229" s="22"/>
    </row>
    <row r="230" spans="1:30" s="1" customFormat="1" ht="41.4" x14ac:dyDescent="0.3">
      <c r="A230" s="13"/>
      <c r="B230" s="13">
        <v>128</v>
      </c>
      <c r="C230" s="12" t="s">
        <v>290</v>
      </c>
      <c r="D230" s="13" t="s">
        <v>135</v>
      </c>
      <c r="E230" s="13" t="s">
        <v>135</v>
      </c>
      <c r="F230" s="13" t="s">
        <v>274</v>
      </c>
      <c r="G230" s="13" t="s">
        <v>98</v>
      </c>
      <c r="H230" s="14">
        <v>5</v>
      </c>
      <c r="I230" s="15"/>
      <c r="J230" s="26">
        <f t="shared" si="14"/>
        <v>-5</v>
      </c>
      <c r="K230" s="16"/>
      <c r="L230" s="27" t="s">
        <v>326</v>
      </c>
      <c r="M230" s="27" t="s">
        <v>324</v>
      </c>
      <c r="N230" s="48" t="str">
        <f t="shared" si="15"/>
        <v/>
      </c>
      <c r="O230" s="33"/>
      <c r="P230" s="28"/>
      <c r="Q230" s="28">
        <f t="shared" si="13"/>
        <v>0</v>
      </c>
      <c r="R230" s="29"/>
      <c r="S230" s="27" t="s">
        <v>314</v>
      </c>
      <c r="T230" s="27" t="s">
        <v>306</v>
      </c>
      <c r="U230" s="27" t="s">
        <v>320</v>
      </c>
      <c r="V230" s="29"/>
      <c r="W230" s="29" t="s">
        <v>308</v>
      </c>
      <c r="X230" s="29"/>
      <c r="Y230" s="54" t="s">
        <v>325</v>
      </c>
      <c r="Z230" s="56"/>
      <c r="AA230" s="55" t="s">
        <v>313</v>
      </c>
      <c r="AB230" s="20"/>
      <c r="AC230" s="20"/>
      <c r="AD230" s="22"/>
    </row>
    <row r="231" spans="1:30" s="1" customFormat="1" ht="41.4" x14ac:dyDescent="0.3">
      <c r="A231" s="13"/>
      <c r="B231" s="13">
        <v>129</v>
      </c>
      <c r="C231" s="12" t="s">
        <v>291</v>
      </c>
      <c r="D231" s="13" t="s">
        <v>135</v>
      </c>
      <c r="E231" s="13" t="s">
        <v>135</v>
      </c>
      <c r="F231" s="13" t="s">
        <v>274</v>
      </c>
      <c r="G231" s="13" t="s">
        <v>98</v>
      </c>
      <c r="H231" s="14">
        <v>15</v>
      </c>
      <c r="I231" s="15"/>
      <c r="J231" s="26">
        <f t="shared" si="14"/>
        <v>-15</v>
      </c>
      <c r="K231" s="16"/>
      <c r="L231" s="27" t="s">
        <v>326</v>
      </c>
      <c r="M231" s="27" t="s">
        <v>324</v>
      </c>
      <c r="N231" s="48" t="str">
        <f t="shared" si="15"/>
        <v/>
      </c>
      <c r="O231" s="33"/>
      <c r="P231" s="28"/>
      <c r="Q231" s="28">
        <f t="shared" si="13"/>
        <v>0</v>
      </c>
      <c r="R231" s="29"/>
      <c r="S231" s="27" t="s">
        <v>314</v>
      </c>
      <c r="T231" s="27" t="s">
        <v>306</v>
      </c>
      <c r="U231" s="27" t="s">
        <v>320</v>
      </c>
      <c r="V231" s="29"/>
      <c r="W231" s="29" t="s">
        <v>308</v>
      </c>
      <c r="X231" s="29"/>
      <c r="Y231" s="54" t="s">
        <v>325</v>
      </c>
      <c r="Z231" s="56"/>
      <c r="AA231" s="55" t="s">
        <v>313</v>
      </c>
      <c r="AB231" s="20"/>
      <c r="AC231" s="20"/>
      <c r="AD231" s="22"/>
    </row>
    <row r="232" spans="1:30" ht="41.4" x14ac:dyDescent="0.3">
      <c r="A232" s="13"/>
      <c r="H232" s="14"/>
      <c r="I232" s="15"/>
      <c r="J232" s="26">
        <f t="shared" si="14"/>
        <v>0</v>
      </c>
      <c r="K232" s="16"/>
      <c r="L232" s="27" t="s">
        <v>326</v>
      </c>
      <c r="M232" s="27" t="s">
        <v>324</v>
      </c>
      <c r="N232" s="48" t="str">
        <f t="shared" si="15"/>
        <v/>
      </c>
      <c r="O232" s="33"/>
      <c r="P232" s="28"/>
      <c r="Q232" s="28">
        <f t="shared" si="13"/>
        <v>0</v>
      </c>
      <c r="S232" s="27" t="s">
        <v>314</v>
      </c>
      <c r="T232" s="27" t="s">
        <v>306</v>
      </c>
      <c r="U232" s="27" t="s">
        <v>320</v>
      </c>
      <c r="W232" s="29" t="s">
        <v>308</v>
      </c>
      <c r="Y232" s="54" t="s">
        <v>325</v>
      </c>
      <c r="Z232" s="56"/>
      <c r="AA232" s="55" t="s">
        <v>313</v>
      </c>
      <c r="AB232" s="20"/>
      <c r="AD232" s="22"/>
    </row>
    <row r="233" spans="1:30" s="1" customFormat="1" ht="41.4" x14ac:dyDescent="0.3">
      <c r="A233" s="13"/>
      <c r="B233" s="13"/>
      <c r="C233" s="12" t="s">
        <v>292</v>
      </c>
      <c r="D233" s="13"/>
      <c r="E233" s="13"/>
      <c r="F233" s="13"/>
      <c r="G233" s="13"/>
      <c r="H233" s="14"/>
      <c r="I233" s="15"/>
      <c r="J233" s="26">
        <f t="shared" si="14"/>
        <v>0</v>
      </c>
      <c r="K233" s="16"/>
      <c r="L233" s="27" t="s">
        <v>326</v>
      </c>
      <c r="M233" s="27" t="s">
        <v>324</v>
      </c>
      <c r="N233" s="48" t="str">
        <f t="shared" si="15"/>
        <v/>
      </c>
      <c r="O233" s="33"/>
      <c r="P233" s="28"/>
      <c r="Q233" s="28">
        <f t="shared" si="13"/>
        <v>0</v>
      </c>
      <c r="R233" s="29"/>
      <c r="S233" s="27" t="s">
        <v>314</v>
      </c>
      <c r="T233" s="27" t="s">
        <v>306</v>
      </c>
      <c r="U233" s="27" t="s">
        <v>320</v>
      </c>
      <c r="V233" s="29"/>
      <c r="W233" s="29" t="s">
        <v>308</v>
      </c>
      <c r="X233" s="29"/>
      <c r="Y233" s="54" t="s">
        <v>325</v>
      </c>
      <c r="Z233" s="56"/>
      <c r="AA233" s="55" t="s">
        <v>313</v>
      </c>
      <c r="AB233" s="20"/>
      <c r="AC233" s="20"/>
      <c r="AD233" s="22"/>
    </row>
    <row r="234" spans="1:30" s="1" customFormat="1" ht="41.4" x14ac:dyDescent="0.3">
      <c r="A234" s="13"/>
      <c r="B234" s="13">
        <v>130</v>
      </c>
      <c r="C234" s="12" t="s">
        <v>293</v>
      </c>
      <c r="D234" s="13"/>
      <c r="E234" s="13"/>
      <c r="F234" s="13"/>
      <c r="G234" s="13" t="s">
        <v>44</v>
      </c>
      <c r="H234" s="14">
        <v>10</v>
      </c>
      <c r="I234" s="15"/>
      <c r="J234" s="26">
        <f t="shared" si="14"/>
        <v>-10</v>
      </c>
      <c r="K234" s="16"/>
      <c r="L234" s="27" t="s">
        <v>326</v>
      </c>
      <c r="M234" s="27" t="s">
        <v>324</v>
      </c>
      <c r="N234" s="48" t="str">
        <f t="shared" si="15"/>
        <v/>
      </c>
      <c r="O234" s="33"/>
      <c r="P234" s="28"/>
      <c r="Q234" s="28">
        <f t="shared" si="13"/>
        <v>0</v>
      </c>
      <c r="R234" s="29"/>
      <c r="S234" s="27" t="s">
        <v>314</v>
      </c>
      <c r="T234" s="27" t="s">
        <v>306</v>
      </c>
      <c r="U234" s="27" t="s">
        <v>320</v>
      </c>
      <c r="V234" s="29"/>
      <c r="W234" s="29" t="s">
        <v>308</v>
      </c>
      <c r="X234" s="29"/>
      <c r="Y234" s="54" t="s">
        <v>325</v>
      </c>
      <c r="Z234" s="56"/>
      <c r="AA234" s="55" t="s">
        <v>313</v>
      </c>
      <c r="AB234" s="20"/>
      <c r="AC234" s="20"/>
      <c r="AD234" s="22"/>
    </row>
    <row r="235" spans="1:30" s="1" customFormat="1" ht="41.4" x14ac:dyDescent="0.3">
      <c r="A235" s="13"/>
      <c r="B235" s="13">
        <v>131</v>
      </c>
      <c r="C235" s="12" t="s">
        <v>294</v>
      </c>
      <c r="D235" s="13"/>
      <c r="E235" s="13"/>
      <c r="F235" s="13" t="s">
        <v>295</v>
      </c>
      <c r="G235" s="13" t="s">
        <v>98</v>
      </c>
      <c r="H235" s="14">
        <v>1</v>
      </c>
      <c r="I235" s="20"/>
      <c r="J235" s="26">
        <f t="shared" si="14"/>
        <v>-1</v>
      </c>
      <c r="K235" s="17"/>
      <c r="L235" s="27" t="s">
        <v>326</v>
      </c>
      <c r="M235" s="27" t="s">
        <v>324</v>
      </c>
      <c r="N235" s="48" t="str">
        <f t="shared" si="15"/>
        <v/>
      </c>
      <c r="O235" s="19"/>
      <c r="P235" s="28"/>
      <c r="Q235" s="28">
        <f t="shared" si="13"/>
        <v>0</v>
      </c>
      <c r="R235" s="19"/>
      <c r="S235" s="27" t="s">
        <v>314</v>
      </c>
      <c r="T235" s="27" t="s">
        <v>306</v>
      </c>
      <c r="U235" s="27" t="s">
        <v>320</v>
      </c>
      <c r="V235" s="19"/>
      <c r="W235" s="29" t="s">
        <v>308</v>
      </c>
      <c r="X235" s="19"/>
      <c r="Y235" s="54" t="s">
        <v>325</v>
      </c>
      <c r="Z235" s="56"/>
      <c r="AA235" s="55" t="s">
        <v>313</v>
      </c>
      <c r="AB235" s="20"/>
      <c r="AC235" s="20"/>
      <c r="AD235" s="22"/>
    </row>
    <row r="236" spans="1:30" s="1" customFormat="1" ht="41.4" x14ac:dyDescent="0.3">
      <c r="A236" s="13"/>
      <c r="B236" s="13">
        <v>132</v>
      </c>
      <c r="C236" s="12" t="s">
        <v>296</v>
      </c>
      <c r="D236" s="13" t="s">
        <v>71</v>
      </c>
      <c r="E236" s="13"/>
      <c r="F236" s="13"/>
      <c r="G236" s="13" t="s">
        <v>98</v>
      </c>
      <c r="H236" s="14">
        <v>1</v>
      </c>
      <c r="I236" s="15"/>
      <c r="J236" s="26">
        <f t="shared" si="14"/>
        <v>-1</v>
      </c>
      <c r="K236" s="16"/>
      <c r="L236" s="27" t="s">
        <v>326</v>
      </c>
      <c r="M236" s="27" t="s">
        <v>324</v>
      </c>
      <c r="N236" s="48" t="str">
        <f t="shared" si="15"/>
        <v/>
      </c>
      <c r="O236" s="33"/>
      <c r="P236" s="28"/>
      <c r="Q236" s="28">
        <f t="shared" si="13"/>
        <v>0</v>
      </c>
      <c r="R236" s="29"/>
      <c r="S236" s="27" t="s">
        <v>314</v>
      </c>
      <c r="T236" s="27" t="s">
        <v>306</v>
      </c>
      <c r="U236" s="27" t="s">
        <v>320</v>
      </c>
      <c r="V236" s="29"/>
      <c r="W236" s="29" t="s">
        <v>308</v>
      </c>
      <c r="X236" s="29"/>
      <c r="Y236" s="54" t="s">
        <v>325</v>
      </c>
      <c r="Z236" s="56"/>
      <c r="AA236" s="55" t="s">
        <v>313</v>
      </c>
      <c r="AB236" s="20"/>
      <c r="AC236" s="20"/>
      <c r="AD236" s="22"/>
    </row>
    <row r="237" spans="1:30" s="1" customFormat="1" x14ac:dyDescent="0.3">
      <c r="A237" s="17"/>
      <c r="B237" s="36"/>
      <c r="C237" s="37"/>
      <c r="D237" s="36"/>
      <c r="E237" s="36"/>
      <c r="F237" s="36"/>
      <c r="G237" s="36"/>
      <c r="H237" s="36"/>
      <c r="I237" s="13"/>
      <c r="J237" s="36"/>
      <c r="K237" s="13"/>
      <c r="L237" s="13"/>
      <c r="M237" s="13"/>
      <c r="N237" s="13"/>
      <c r="O237" s="29"/>
      <c r="P237" s="13"/>
      <c r="Q237" s="13"/>
      <c r="R237" s="29"/>
      <c r="S237" s="22"/>
      <c r="T237" s="13"/>
      <c r="U237" s="22"/>
      <c r="V237" s="29"/>
      <c r="W237" s="13"/>
      <c r="X237" s="29"/>
      <c r="Y237" s="13"/>
      <c r="Z237" s="36"/>
      <c r="AA237" s="13"/>
      <c r="AB237" s="13"/>
      <c r="AC237" s="20"/>
      <c r="AD237" s="58"/>
    </row>
    <row r="238" spans="1:30" s="1" customFormat="1" x14ac:dyDescent="0.3">
      <c r="A238" s="17"/>
      <c r="B238" s="13"/>
      <c r="C238" s="12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29"/>
      <c r="P238" s="13"/>
      <c r="Q238" s="13"/>
      <c r="R238" s="29"/>
      <c r="S238" s="22"/>
      <c r="T238" s="13"/>
      <c r="U238" s="22"/>
      <c r="V238" s="29"/>
      <c r="W238" s="13"/>
      <c r="X238" s="29"/>
      <c r="Y238" s="13"/>
      <c r="Z238" s="13"/>
      <c r="AA238" s="13"/>
      <c r="AB238" s="13"/>
      <c r="AC238" s="20"/>
      <c r="AD238" s="58"/>
    </row>
    <row r="239" spans="1:30" s="1" customFormat="1" x14ac:dyDescent="0.3">
      <c r="A239" s="17"/>
      <c r="B239" s="13"/>
      <c r="C239" s="12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29"/>
      <c r="P239" s="13"/>
      <c r="Q239" s="13"/>
      <c r="R239" s="29"/>
      <c r="S239" s="22"/>
      <c r="T239" s="13"/>
      <c r="U239" s="22"/>
      <c r="V239" s="29"/>
      <c r="W239" s="13"/>
      <c r="X239" s="29"/>
      <c r="Y239" s="13"/>
      <c r="Z239" s="13"/>
      <c r="AA239" s="13"/>
      <c r="AB239" s="13"/>
      <c r="AC239" s="20"/>
      <c r="AD239" s="58"/>
    </row>
    <row r="240" spans="1:30" s="1" customFormat="1" x14ac:dyDescent="0.3">
      <c r="A240" s="17"/>
      <c r="B240" s="13"/>
      <c r="C240" s="12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29"/>
      <c r="P240" s="13"/>
      <c r="Q240" s="13"/>
      <c r="R240" s="29"/>
      <c r="S240" s="22"/>
      <c r="T240" s="13"/>
      <c r="U240" s="22"/>
      <c r="V240" s="29"/>
      <c r="W240" s="13"/>
      <c r="X240" s="29"/>
      <c r="Y240" s="13"/>
      <c r="Z240" s="13"/>
      <c r="AA240" s="13"/>
      <c r="AB240" s="13"/>
      <c r="AC240" s="20"/>
      <c r="AD240" s="58"/>
    </row>
    <row r="241" spans="1:30" s="1" customFormat="1" x14ac:dyDescent="0.3">
      <c r="A241" s="17"/>
      <c r="B241" s="13"/>
      <c r="C241" s="12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29"/>
      <c r="P241" s="13"/>
      <c r="Q241" s="13"/>
      <c r="R241" s="29"/>
      <c r="S241" s="22"/>
      <c r="T241" s="13"/>
      <c r="U241" s="22"/>
      <c r="V241" s="29"/>
      <c r="W241" s="13"/>
      <c r="X241" s="29"/>
      <c r="Y241" s="13"/>
      <c r="Z241" s="13"/>
      <c r="AA241" s="13"/>
      <c r="AB241" s="13"/>
      <c r="AC241" s="20"/>
      <c r="AD241" s="58"/>
    </row>
    <row r="242" spans="1:30" s="1" customFormat="1" x14ac:dyDescent="0.3">
      <c r="A242" s="17"/>
      <c r="B242" s="13"/>
      <c r="C242" s="12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29"/>
      <c r="P242" s="13"/>
      <c r="Q242" s="13"/>
      <c r="R242" s="29"/>
      <c r="S242" s="22"/>
      <c r="T242" s="13"/>
      <c r="U242" s="22"/>
      <c r="V242" s="29"/>
      <c r="W242" s="13"/>
      <c r="X242" s="29"/>
      <c r="Y242" s="13"/>
      <c r="Z242" s="13"/>
      <c r="AA242" s="13"/>
      <c r="AB242" s="13"/>
      <c r="AC242" s="20"/>
      <c r="AD242" s="58"/>
    </row>
    <row r="243" spans="1:30" s="1" customFormat="1" x14ac:dyDescent="0.3">
      <c r="A243" s="17"/>
      <c r="B243" s="13"/>
      <c r="C243" s="12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29"/>
      <c r="P243" s="13"/>
      <c r="Q243" s="13"/>
      <c r="R243" s="29"/>
      <c r="S243" s="22"/>
      <c r="T243" s="13"/>
      <c r="U243" s="22"/>
      <c r="V243" s="29"/>
      <c r="W243" s="13"/>
      <c r="X243" s="29"/>
      <c r="Y243" s="13"/>
      <c r="Z243" s="13"/>
      <c r="AA243" s="13"/>
      <c r="AB243" s="13"/>
      <c r="AC243" s="20"/>
      <c r="AD243" s="58"/>
    </row>
    <row r="244" spans="1:30" s="1" customFormat="1" x14ac:dyDescent="0.3">
      <c r="A244" s="17"/>
      <c r="B244" s="13"/>
      <c r="C244" s="12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29"/>
      <c r="P244" s="13"/>
      <c r="Q244" s="13"/>
      <c r="R244" s="29"/>
      <c r="S244" s="22"/>
      <c r="T244" s="13"/>
      <c r="U244" s="22"/>
      <c r="V244" s="29"/>
      <c r="W244" s="13"/>
      <c r="X244" s="29"/>
      <c r="Y244" s="13"/>
      <c r="Z244" s="13"/>
      <c r="AA244" s="13"/>
      <c r="AB244" s="13"/>
      <c r="AC244" s="20"/>
      <c r="AD244" s="58"/>
    </row>
    <row r="245" spans="1:30" s="1" customFormat="1" x14ac:dyDescent="0.3">
      <c r="A245" s="17"/>
      <c r="B245" s="13"/>
      <c r="C245" s="12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29"/>
      <c r="P245" s="13"/>
      <c r="Q245" s="13"/>
      <c r="R245" s="29"/>
      <c r="S245" s="22"/>
      <c r="T245" s="13"/>
      <c r="U245" s="22"/>
      <c r="V245" s="29"/>
      <c r="W245" s="13"/>
      <c r="X245" s="29"/>
      <c r="Y245" s="13"/>
      <c r="Z245" s="13"/>
      <c r="AA245" s="13"/>
      <c r="AB245" s="13"/>
      <c r="AC245" s="20"/>
      <c r="AD245" s="58"/>
    </row>
    <row r="246" spans="1:30" s="1" customFormat="1" x14ac:dyDescent="0.3">
      <c r="A246" s="17"/>
      <c r="B246" s="13"/>
      <c r="C246" s="12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29"/>
      <c r="P246" s="13"/>
      <c r="Q246" s="13"/>
      <c r="R246" s="29"/>
      <c r="S246" s="22"/>
      <c r="T246" s="13"/>
      <c r="U246" s="22"/>
      <c r="V246" s="29"/>
      <c r="W246" s="13"/>
      <c r="X246" s="29"/>
      <c r="Y246" s="13"/>
      <c r="Z246" s="13"/>
      <c r="AA246" s="13"/>
      <c r="AB246" s="13"/>
      <c r="AC246" s="20"/>
      <c r="AD246" s="58"/>
    </row>
    <row r="247" spans="1:30" s="1" customFormat="1" x14ac:dyDescent="0.3">
      <c r="A247" s="17"/>
      <c r="B247" s="13"/>
      <c r="C247" s="12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29"/>
      <c r="P247" s="13"/>
      <c r="Q247" s="13"/>
      <c r="R247" s="29"/>
      <c r="S247" s="22"/>
      <c r="T247" s="13"/>
      <c r="U247" s="22"/>
      <c r="V247" s="29"/>
      <c r="W247" s="13"/>
      <c r="X247" s="29"/>
      <c r="Y247" s="13"/>
      <c r="Z247" s="13"/>
      <c r="AA247" s="13"/>
      <c r="AB247" s="13"/>
      <c r="AC247" s="20"/>
      <c r="AD247" s="58"/>
    </row>
    <row r="248" spans="1:30" s="1" customFormat="1" x14ac:dyDescent="0.3">
      <c r="A248" s="17"/>
      <c r="B248" s="13"/>
      <c r="C248" s="12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29"/>
      <c r="P248" s="13"/>
      <c r="Q248" s="13"/>
      <c r="R248" s="29"/>
      <c r="S248" s="22"/>
      <c r="T248" s="13"/>
      <c r="U248" s="22"/>
      <c r="V248" s="29"/>
      <c r="W248" s="13"/>
      <c r="X248" s="29"/>
      <c r="Y248" s="13"/>
      <c r="Z248" s="13"/>
      <c r="AA248" s="13"/>
      <c r="AB248" s="13"/>
      <c r="AC248" s="20"/>
      <c r="AD248" s="58"/>
    </row>
    <row r="249" spans="1:30" s="1" customFormat="1" x14ac:dyDescent="0.3">
      <c r="A249" s="17"/>
      <c r="B249" s="13"/>
      <c r="C249" s="12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29"/>
      <c r="P249" s="13"/>
      <c r="Q249" s="13"/>
      <c r="R249" s="29"/>
      <c r="S249" s="22"/>
      <c r="T249" s="13"/>
      <c r="U249" s="22"/>
      <c r="V249" s="29"/>
      <c r="W249" s="13"/>
      <c r="X249" s="29"/>
      <c r="Y249" s="13"/>
      <c r="Z249" s="13"/>
      <c r="AA249" s="13"/>
      <c r="AB249" s="13"/>
      <c r="AC249" s="20"/>
      <c r="AD249" s="58"/>
    </row>
    <row r="250" spans="1:30" s="1" customFormat="1" x14ac:dyDescent="0.3">
      <c r="A250" s="17"/>
      <c r="B250" s="13"/>
      <c r="C250" s="12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29"/>
      <c r="P250" s="13"/>
      <c r="Q250" s="13"/>
      <c r="R250" s="29"/>
      <c r="S250" s="22"/>
      <c r="T250" s="13"/>
      <c r="U250" s="22"/>
      <c r="V250" s="29"/>
      <c r="W250" s="13"/>
      <c r="X250" s="29"/>
      <c r="Y250" s="13"/>
      <c r="Z250" s="13"/>
      <c r="AA250" s="13"/>
      <c r="AB250" s="13"/>
      <c r="AC250" s="20"/>
      <c r="AD250" s="58"/>
    </row>
    <row r="251" spans="1:30" s="1" customFormat="1" x14ac:dyDescent="0.3">
      <c r="A251" s="17"/>
      <c r="B251" s="13"/>
      <c r="C251" s="12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29"/>
      <c r="P251" s="13"/>
      <c r="Q251" s="13"/>
      <c r="R251" s="29"/>
      <c r="S251" s="22"/>
      <c r="T251" s="13"/>
      <c r="U251" s="22"/>
      <c r="V251" s="29"/>
      <c r="W251" s="13"/>
      <c r="X251" s="29"/>
      <c r="Y251" s="13"/>
      <c r="Z251" s="13"/>
      <c r="AA251" s="13"/>
      <c r="AB251" s="13"/>
      <c r="AC251" s="20"/>
      <c r="AD251" s="58"/>
    </row>
    <row r="252" spans="1:30" s="1" customFormat="1" x14ac:dyDescent="0.3">
      <c r="A252" s="17"/>
      <c r="B252" s="13"/>
      <c r="C252" s="12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29"/>
      <c r="P252" s="13"/>
      <c r="Q252" s="13"/>
      <c r="R252" s="29"/>
      <c r="S252" s="22"/>
      <c r="T252" s="13"/>
      <c r="U252" s="22"/>
      <c r="V252" s="29"/>
      <c r="W252" s="13"/>
      <c r="X252" s="29"/>
      <c r="Y252" s="13"/>
      <c r="Z252" s="13"/>
      <c r="AA252" s="13"/>
      <c r="AB252" s="13"/>
      <c r="AC252" s="20"/>
      <c r="AD252" s="58"/>
    </row>
    <row r="253" spans="1:30" s="1" customFormat="1" x14ac:dyDescent="0.3">
      <c r="A253" s="17"/>
      <c r="B253" s="13"/>
      <c r="C253" s="12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29"/>
      <c r="P253" s="13"/>
      <c r="Q253" s="13"/>
      <c r="R253" s="29"/>
      <c r="S253" s="22"/>
      <c r="T253" s="13"/>
      <c r="U253" s="22"/>
      <c r="V253" s="29"/>
      <c r="W253" s="13"/>
      <c r="X253" s="29"/>
      <c r="Y253" s="13"/>
      <c r="Z253" s="13"/>
      <c r="AA253" s="13"/>
      <c r="AB253" s="13"/>
      <c r="AC253" s="20"/>
      <c r="AD253" s="58"/>
    </row>
    <row r="254" spans="1:30" s="1" customFormat="1" x14ac:dyDescent="0.3">
      <c r="A254" s="17"/>
      <c r="B254" s="13"/>
      <c r="C254" s="12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29"/>
      <c r="P254" s="13"/>
      <c r="Q254" s="13"/>
      <c r="R254" s="29"/>
      <c r="S254" s="22"/>
      <c r="T254" s="13"/>
      <c r="U254" s="22"/>
      <c r="V254" s="29"/>
      <c r="W254" s="13"/>
      <c r="X254" s="29"/>
      <c r="Y254" s="13"/>
      <c r="Z254" s="13"/>
      <c r="AA254" s="13"/>
      <c r="AB254" s="13"/>
      <c r="AC254" s="20"/>
      <c r="AD254" s="58"/>
    </row>
    <row r="255" spans="1:30" s="1" customFormat="1" x14ac:dyDescent="0.3">
      <c r="A255" s="17"/>
      <c r="B255" s="13"/>
      <c r="C255" s="12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29"/>
      <c r="P255" s="13"/>
      <c r="Q255" s="13"/>
      <c r="R255" s="29"/>
      <c r="S255" s="22"/>
      <c r="T255" s="13"/>
      <c r="U255" s="22"/>
      <c r="V255" s="29"/>
      <c r="W255" s="13"/>
      <c r="X255" s="29"/>
      <c r="Y255" s="13"/>
      <c r="Z255" s="13"/>
      <c r="AA255" s="13"/>
      <c r="AB255" s="13"/>
      <c r="AC255" s="20"/>
      <c r="AD255" s="58"/>
    </row>
    <row r="256" spans="1:30" s="1" customFormat="1" x14ac:dyDescent="0.3">
      <c r="A256" s="17"/>
      <c r="B256" s="13"/>
      <c r="C256" s="12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29"/>
      <c r="P256" s="13"/>
      <c r="Q256" s="13"/>
      <c r="R256" s="29"/>
      <c r="S256" s="22"/>
      <c r="T256" s="13"/>
      <c r="U256" s="22"/>
      <c r="V256" s="29"/>
      <c r="W256" s="13"/>
      <c r="X256" s="29"/>
      <c r="Y256" s="13"/>
      <c r="Z256" s="13"/>
      <c r="AA256" s="13"/>
      <c r="AB256" s="13"/>
      <c r="AC256" s="20"/>
      <c r="AD256" s="58"/>
    </row>
    <row r="257" spans="1:31" s="1" customFormat="1" x14ac:dyDescent="0.3">
      <c r="A257" s="17"/>
      <c r="B257" s="13"/>
      <c r="C257" s="12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29"/>
      <c r="P257" s="13"/>
      <c r="Q257" s="13"/>
      <c r="R257" s="29"/>
      <c r="S257" s="22"/>
      <c r="T257" s="13"/>
      <c r="U257" s="22"/>
      <c r="V257" s="29"/>
      <c r="W257" s="13"/>
      <c r="X257" s="29"/>
      <c r="Y257" s="13"/>
      <c r="Z257" s="13"/>
      <c r="AA257" s="13"/>
      <c r="AB257" s="13"/>
      <c r="AC257" s="20"/>
      <c r="AD257" s="58"/>
    </row>
    <row r="258" spans="1:31" s="1" customFormat="1" x14ac:dyDescent="0.3">
      <c r="A258" s="17"/>
      <c r="B258" s="13"/>
      <c r="C258" s="12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29"/>
      <c r="P258" s="13"/>
      <c r="Q258" s="13"/>
      <c r="R258" s="29"/>
      <c r="S258" s="22"/>
      <c r="T258" s="13"/>
      <c r="U258" s="22"/>
      <c r="V258" s="29"/>
      <c r="W258" s="13"/>
      <c r="X258" s="29"/>
      <c r="Y258" s="13"/>
      <c r="Z258" s="13"/>
      <c r="AA258" s="13"/>
      <c r="AB258" s="13"/>
      <c r="AC258" s="20"/>
      <c r="AD258" s="58"/>
    </row>
    <row r="259" spans="1:31" s="1" customFormat="1" x14ac:dyDescent="0.3">
      <c r="A259" s="17"/>
      <c r="B259" s="13"/>
      <c r="C259" s="12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29"/>
      <c r="P259" s="13"/>
      <c r="Q259" s="13"/>
      <c r="R259" s="29"/>
      <c r="S259" s="22"/>
      <c r="T259" s="13"/>
      <c r="U259" s="22"/>
      <c r="V259" s="29"/>
      <c r="W259" s="13"/>
      <c r="X259" s="29"/>
      <c r="Y259" s="13"/>
      <c r="Z259" s="13"/>
      <c r="AA259" s="13"/>
      <c r="AB259" s="13"/>
      <c r="AC259" s="20"/>
      <c r="AD259" s="58"/>
    </row>
    <row r="260" spans="1:31" s="1" customFormat="1" x14ac:dyDescent="0.3">
      <c r="A260" s="17"/>
      <c r="B260" s="13"/>
      <c r="C260" s="12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29"/>
      <c r="P260" s="13"/>
      <c r="Q260" s="13"/>
      <c r="R260" s="29"/>
      <c r="S260" s="22"/>
      <c r="T260" s="13"/>
      <c r="U260" s="22"/>
      <c r="V260" s="29"/>
      <c r="W260" s="13"/>
      <c r="X260" s="29"/>
      <c r="Y260" s="13"/>
      <c r="Z260" s="13"/>
      <c r="AA260" s="13"/>
      <c r="AB260" s="13"/>
      <c r="AC260" s="20"/>
      <c r="AD260" s="58"/>
    </row>
    <row r="261" spans="1:31" s="1" customFormat="1" x14ac:dyDescent="0.3">
      <c r="A261" s="17"/>
      <c r="B261" s="13"/>
      <c r="C261" s="12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29"/>
      <c r="P261" s="13"/>
      <c r="Q261" s="13"/>
      <c r="R261" s="29"/>
      <c r="S261" s="22"/>
      <c r="T261" s="13"/>
      <c r="U261" s="22"/>
      <c r="V261" s="29"/>
      <c r="W261" s="13"/>
      <c r="X261" s="29"/>
      <c r="Y261" s="13"/>
      <c r="Z261" s="13"/>
      <c r="AA261" s="13"/>
      <c r="AB261" s="13"/>
      <c r="AC261" s="20"/>
      <c r="AD261" s="58"/>
    </row>
    <row r="262" spans="1:31" s="1" customFormat="1" x14ac:dyDescent="0.3">
      <c r="A262" s="17"/>
      <c r="B262" s="9"/>
      <c r="C262" s="12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29"/>
      <c r="P262" s="13"/>
      <c r="Q262" s="13"/>
      <c r="R262" s="29"/>
      <c r="S262" s="22"/>
      <c r="T262" s="13"/>
      <c r="U262" s="22"/>
      <c r="V262" s="29"/>
      <c r="W262" s="13"/>
      <c r="X262" s="29"/>
      <c r="Y262" s="13"/>
      <c r="Z262" s="13"/>
      <c r="AA262" s="13"/>
      <c r="AB262" s="13"/>
      <c r="AC262" s="20"/>
      <c r="AD262" s="58"/>
    </row>
    <row r="263" spans="1:31" s="1" customFormat="1" x14ac:dyDescent="0.3">
      <c r="A263" s="17"/>
      <c r="B263" s="13"/>
      <c r="C263" s="12"/>
      <c r="D263" s="13"/>
      <c r="E263" s="13"/>
      <c r="F263" s="13"/>
      <c r="G263" s="13"/>
      <c r="H263" s="13"/>
      <c r="I263" s="38"/>
      <c r="J263" s="38"/>
      <c r="K263" s="38"/>
      <c r="L263" s="38"/>
      <c r="M263" s="38"/>
      <c r="N263" s="38"/>
      <c r="O263" s="64"/>
      <c r="P263" s="38"/>
      <c r="Q263" s="38"/>
      <c r="R263" s="64"/>
      <c r="S263" s="45"/>
      <c r="T263" s="38"/>
      <c r="U263" s="45"/>
      <c r="V263" s="64"/>
      <c r="W263" s="38"/>
      <c r="X263" s="64"/>
      <c r="Y263" s="38"/>
      <c r="Z263" s="38"/>
      <c r="AA263" s="38"/>
      <c r="AB263" s="38"/>
      <c r="AC263" s="38"/>
      <c r="AD263" s="45"/>
      <c r="AE263" s="2"/>
    </row>
    <row r="264" spans="1:31" s="1" customFormat="1" x14ac:dyDescent="0.3">
      <c r="A264" s="17"/>
      <c r="B264" s="13"/>
      <c r="C264" s="12"/>
      <c r="D264" s="13"/>
      <c r="E264" s="13"/>
      <c r="F264" s="13"/>
      <c r="G264" s="13"/>
      <c r="H264" s="13"/>
      <c r="I264" s="38"/>
      <c r="J264" s="38"/>
      <c r="K264" s="38"/>
      <c r="L264" s="38"/>
      <c r="M264" s="38"/>
      <c r="N264" s="38"/>
      <c r="O264" s="64"/>
      <c r="P264" s="38"/>
      <c r="Q264" s="38"/>
      <c r="R264" s="64"/>
      <c r="S264" s="45"/>
      <c r="T264" s="38"/>
      <c r="U264" s="45"/>
      <c r="V264" s="64"/>
      <c r="W264" s="38"/>
      <c r="X264" s="64"/>
      <c r="Y264" s="38"/>
      <c r="Z264" s="38"/>
      <c r="AA264" s="38"/>
      <c r="AB264" s="38"/>
      <c r="AC264" s="38"/>
      <c r="AD264" s="45"/>
      <c r="AE264" s="2"/>
    </row>
    <row r="265" spans="1:31" s="1" customFormat="1" x14ac:dyDescent="0.3">
      <c r="A265" s="17"/>
      <c r="B265" s="13"/>
      <c r="C265" s="12"/>
      <c r="D265" s="13"/>
      <c r="E265" s="13"/>
      <c r="F265" s="13"/>
      <c r="G265" s="13"/>
      <c r="H265" s="13"/>
      <c r="I265" s="38"/>
      <c r="J265" s="38"/>
      <c r="K265" s="38"/>
      <c r="L265" s="38"/>
      <c r="M265" s="38"/>
      <c r="N265" s="38"/>
      <c r="O265" s="64"/>
      <c r="P265" s="38"/>
      <c r="Q265" s="38"/>
      <c r="R265" s="64"/>
      <c r="S265" s="45"/>
      <c r="T265" s="38"/>
      <c r="U265" s="45"/>
      <c r="V265" s="64"/>
      <c r="W265" s="38"/>
      <c r="X265" s="64"/>
      <c r="Y265" s="38"/>
      <c r="Z265" s="38"/>
      <c r="AA265" s="38"/>
      <c r="AB265" s="38"/>
      <c r="AC265" s="38"/>
      <c r="AD265" s="45"/>
      <c r="AE265" s="2"/>
    </row>
    <row r="266" spans="1:31" s="1" customFormat="1" x14ac:dyDescent="0.3">
      <c r="A266" s="17"/>
      <c r="B266" s="13"/>
      <c r="C266" s="12"/>
      <c r="D266" s="13"/>
      <c r="E266" s="13"/>
      <c r="F266" s="13"/>
      <c r="G266" s="13"/>
      <c r="H266" s="13"/>
      <c r="I266" s="38"/>
      <c r="J266" s="38"/>
      <c r="K266" s="38"/>
      <c r="L266" s="38"/>
      <c r="M266" s="38"/>
      <c r="N266" s="38"/>
      <c r="O266" s="64"/>
      <c r="P266" s="38"/>
      <c r="Q266" s="38"/>
      <c r="R266" s="64"/>
      <c r="S266" s="45"/>
      <c r="T266" s="38"/>
      <c r="U266" s="45"/>
      <c r="V266" s="64"/>
      <c r="W266" s="38"/>
      <c r="X266" s="64"/>
      <c r="Y266" s="38"/>
      <c r="Z266" s="38"/>
      <c r="AA266" s="38"/>
      <c r="AB266" s="38"/>
      <c r="AC266" s="38"/>
      <c r="AD266" s="45"/>
      <c r="AE266" s="2"/>
    </row>
    <row r="267" spans="1:31" s="1" customFormat="1" x14ac:dyDescent="0.3">
      <c r="A267" s="17"/>
      <c r="B267" s="13"/>
      <c r="C267" s="12"/>
      <c r="D267" s="13"/>
      <c r="E267" s="13"/>
      <c r="F267" s="13"/>
      <c r="G267" s="13"/>
      <c r="H267" s="13"/>
      <c r="I267" s="38"/>
      <c r="J267" s="38"/>
      <c r="K267" s="38"/>
      <c r="L267" s="38"/>
      <c r="M267" s="38"/>
      <c r="N267" s="38"/>
      <c r="O267" s="64"/>
      <c r="P267" s="38"/>
      <c r="Q267" s="38"/>
      <c r="R267" s="64"/>
      <c r="S267" s="45"/>
      <c r="T267" s="38"/>
      <c r="U267" s="45"/>
      <c r="V267" s="64"/>
      <c r="W267" s="38"/>
      <c r="X267" s="64"/>
      <c r="Y267" s="38"/>
      <c r="Z267" s="38"/>
      <c r="AA267" s="38"/>
      <c r="AB267" s="38"/>
      <c r="AC267" s="38"/>
      <c r="AD267" s="45"/>
      <c r="AE267" s="2"/>
    </row>
    <row r="268" spans="1:31" s="1" customFormat="1" x14ac:dyDescent="0.3">
      <c r="A268" s="17"/>
      <c r="B268" s="13"/>
      <c r="C268" s="12"/>
      <c r="D268" s="13"/>
      <c r="E268" s="13"/>
      <c r="F268" s="13"/>
      <c r="G268" s="13"/>
      <c r="H268" s="13"/>
      <c r="I268" s="38"/>
      <c r="J268" s="38"/>
      <c r="K268" s="38"/>
      <c r="L268" s="38"/>
      <c r="M268" s="38"/>
      <c r="N268" s="38"/>
      <c r="O268" s="64"/>
      <c r="P268" s="38"/>
      <c r="Q268" s="38"/>
      <c r="R268" s="64"/>
      <c r="S268" s="45"/>
      <c r="T268" s="38"/>
      <c r="U268" s="45"/>
      <c r="V268" s="64"/>
      <c r="W268" s="38"/>
      <c r="X268" s="64"/>
      <c r="Y268" s="38"/>
      <c r="Z268" s="38"/>
      <c r="AA268" s="38"/>
      <c r="AB268" s="38"/>
      <c r="AC268" s="38"/>
      <c r="AD268" s="45"/>
      <c r="AE268" s="2"/>
    </row>
    <row r="269" spans="1:31" s="1" customFormat="1" x14ac:dyDescent="0.3">
      <c r="A269" s="17"/>
      <c r="B269" s="13"/>
      <c r="C269" s="12"/>
      <c r="D269" s="13"/>
      <c r="E269" s="13"/>
      <c r="F269" s="13"/>
      <c r="G269" s="13"/>
      <c r="H269" s="13"/>
      <c r="I269" s="38"/>
      <c r="J269" s="38"/>
      <c r="K269" s="38"/>
      <c r="L269" s="38"/>
      <c r="M269" s="38"/>
      <c r="N269" s="38"/>
      <c r="O269" s="64"/>
      <c r="P269" s="38"/>
      <c r="Q269" s="38"/>
      <c r="R269" s="64"/>
      <c r="S269" s="45"/>
      <c r="T269" s="38"/>
      <c r="U269" s="45"/>
      <c r="V269" s="64"/>
      <c r="W269" s="38"/>
      <c r="X269" s="64"/>
      <c r="Y269" s="38"/>
      <c r="Z269" s="38"/>
      <c r="AA269" s="38"/>
      <c r="AB269" s="38"/>
      <c r="AC269" s="38"/>
      <c r="AD269" s="45"/>
      <c r="AE269" s="2"/>
    </row>
    <row r="270" spans="1:31" s="1" customFormat="1" x14ac:dyDescent="0.3">
      <c r="A270" s="17"/>
      <c r="B270" s="13"/>
      <c r="C270" s="12"/>
      <c r="D270" s="13"/>
      <c r="E270" s="13"/>
      <c r="F270" s="13"/>
      <c r="G270" s="13"/>
      <c r="H270" s="13"/>
      <c r="I270" s="38"/>
      <c r="J270" s="38"/>
      <c r="K270" s="38"/>
      <c r="L270" s="38"/>
      <c r="M270" s="38"/>
      <c r="N270" s="38"/>
      <c r="O270" s="64"/>
      <c r="P270" s="38"/>
      <c r="Q270" s="38"/>
      <c r="R270" s="64"/>
      <c r="S270" s="45"/>
      <c r="T270" s="38"/>
      <c r="U270" s="45"/>
      <c r="V270" s="64"/>
      <c r="W270" s="38"/>
      <c r="X270" s="64"/>
      <c r="Y270" s="38"/>
      <c r="Z270" s="38"/>
      <c r="AA270" s="38"/>
      <c r="AB270" s="38"/>
      <c r="AC270" s="38"/>
      <c r="AD270" s="45"/>
      <c r="AE270" s="2"/>
    </row>
    <row r="271" spans="1:31" s="1" customFormat="1" x14ac:dyDescent="0.3">
      <c r="A271" s="17"/>
      <c r="B271" s="13"/>
      <c r="C271" s="12"/>
      <c r="D271" s="13"/>
      <c r="E271" s="13"/>
      <c r="F271" s="13"/>
      <c r="G271" s="13"/>
      <c r="H271" s="13"/>
      <c r="I271" s="38"/>
      <c r="J271" s="38"/>
      <c r="K271" s="38"/>
      <c r="L271" s="38"/>
      <c r="M271" s="38"/>
      <c r="N271" s="38"/>
      <c r="O271" s="64"/>
      <c r="P271" s="38"/>
      <c r="Q271" s="38"/>
      <c r="R271" s="64"/>
      <c r="S271" s="45"/>
      <c r="T271" s="38"/>
      <c r="U271" s="45"/>
      <c r="V271" s="64"/>
      <c r="W271" s="38"/>
      <c r="X271" s="64"/>
      <c r="Y271" s="38"/>
      <c r="Z271" s="38"/>
      <c r="AA271" s="38"/>
      <c r="AB271" s="38"/>
      <c r="AC271" s="38"/>
      <c r="AD271" s="45"/>
      <c r="AE271" s="2"/>
    </row>
    <row r="272" spans="1:31" s="1" customFormat="1" x14ac:dyDescent="0.3">
      <c r="A272" s="17"/>
      <c r="B272" s="13"/>
      <c r="C272" s="12"/>
      <c r="D272" s="13"/>
      <c r="E272" s="13"/>
      <c r="F272" s="13"/>
      <c r="G272" s="13"/>
      <c r="H272" s="13"/>
      <c r="I272" s="38"/>
      <c r="J272" s="38"/>
      <c r="K272" s="38"/>
      <c r="L272" s="38"/>
      <c r="M272" s="38"/>
      <c r="N272" s="38"/>
      <c r="O272" s="64"/>
      <c r="P272" s="38"/>
      <c r="Q272" s="38"/>
      <c r="R272" s="64"/>
      <c r="S272" s="45"/>
      <c r="T272" s="38"/>
      <c r="U272" s="45"/>
      <c r="V272" s="64"/>
      <c r="W272" s="38"/>
      <c r="X272" s="64"/>
      <c r="Y272" s="38"/>
      <c r="Z272" s="38"/>
      <c r="AA272" s="38"/>
      <c r="AB272" s="38"/>
      <c r="AC272" s="38"/>
      <c r="AD272" s="45"/>
      <c r="AE272" s="2"/>
    </row>
    <row r="273" spans="1:31" s="1" customFormat="1" x14ac:dyDescent="0.3">
      <c r="A273" s="17"/>
      <c r="B273" s="13"/>
      <c r="C273" s="12"/>
      <c r="D273" s="13"/>
      <c r="E273" s="13"/>
      <c r="F273" s="13"/>
      <c r="G273" s="13"/>
      <c r="H273" s="13"/>
      <c r="I273" s="38"/>
      <c r="J273" s="38"/>
      <c r="K273" s="38"/>
      <c r="L273" s="38"/>
      <c r="M273" s="38"/>
      <c r="N273" s="38"/>
      <c r="O273" s="64"/>
      <c r="P273" s="38"/>
      <c r="Q273" s="38"/>
      <c r="R273" s="64"/>
      <c r="S273" s="45"/>
      <c r="T273" s="38"/>
      <c r="U273" s="45"/>
      <c r="V273" s="64"/>
      <c r="W273" s="38"/>
      <c r="X273" s="64"/>
      <c r="Y273" s="38"/>
      <c r="Z273" s="38"/>
      <c r="AA273" s="38"/>
      <c r="AB273" s="38"/>
      <c r="AC273" s="38"/>
      <c r="AD273" s="45"/>
      <c r="AE273" s="2"/>
    </row>
    <row r="274" spans="1:31" s="1" customFormat="1" x14ac:dyDescent="0.3">
      <c r="A274" s="17"/>
      <c r="B274" s="13"/>
      <c r="C274" s="12"/>
      <c r="D274" s="13"/>
      <c r="E274" s="13"/>
      <c r="F274" s="13"/>
      <c r="G274" s="13"/>
      <c r="H274" s="13"/>
      <c r="I274" s="38"/>
      <c r="J274" s="38"/>
      <c r="K274" s="38"/>
      <c r="L274" s="38"/>
      <c r="M274" s="38"/>
      <c r="N274" s="38"/>
      <c r="O274" s="64"/>
      <c r="P274" s="38"/>
      <c r="Q274" s="38"/>
      <c r="R274" s="64"/>
      <c r="S274" s="45"/>
      <c r="T274" s="38"/>
      <c r="U274" s="45"/>
      <c r="V274" s="64"/>
      <c r="W274" s="38"/>
      <c r="X274" s="64"/>
      <c r="Y274" s="38"/>
      <c r="Z274" s="38"/>
      <c r="AA274" s="38"/>
      <c r="AB274" s="38"/>
      <c r="AC274" s="38"/>
      <c r="AD274" s="45"/>
      <c r="AE274" s="2"/>
    </row>
    <row r="275" spans="1:31" s="1" customFormat="1" x14ac:dyDescent="0.3">
      <c r="A275" s="17"/>
      <c r="B275" s="13"/>
      <c r="C275" s="12"/>
      <c r="D275" s="13"/>
      <c r="E275" s="13"/>
      <c r="F275" s="13"/>
      <c r="G275" s="13"/>
      <c r="H275" s="13"/>
      <c r="I275" s="38"/>
      <c r="J275" s="38"/>
      <c r="K275" s="38"/>
      <c r="L275" s="38"/>
      <c r="M275" s="38"/>
      <c r="N275" s="38"/>
      <c r="O275" s="64"/>
      <c r="P275" s="38"/>
      <c r="Q275" s="38"/>
      <c r="R275" s="64"/>
      <c r="S275" s="45"/>
      <c r="T275" s="38"/>
      <c r="U275" s="45"/>
      <c r="V275" s="64"/>
      <c r="W275" s="38"/>
      <c r="X275" s="64"/>
      <c r="Y275" s="38"/>
      <c r="Z275" s="38"/>
      <c r="AA275" s="38"/>
      <c r="AB275" s="38"/>
      <c r="AC275" s="38"/>
      <c r="AD275" s="45"/>
      <c r="AE275" s="2"/>
    </row>
    <row r="276" spans="1:31" s="1" customFormat="1" x14ac:dyDescent="0.3">
      <c r="A276" s="17"/>
      <c r="B276" s="13"/>
      <c r="C276" s="12"/>
      <c r="D276" s="13"/>
      <c r="E276" s="13"/>
      <c r="F276" s="13"/>
      <c r="G276" s="13"/>
      <c r="H276" s="13"/>
      <c r="I276" s="38"/>
      <c r="J276" s="38"/>
      <c r="K276" s="38"/>
      <c r="L276" s="38"/>
      <c r="M276" s="38"/>
      <c r="N276" s="38"/>
      <c r="O276" s="64"/>
      <c r="P276" s="38"/>
      <c r="Q276" s="38"/>
      <c r="R276" s="64"/>
      <c r="S276" s="45"/>
      <c r="T276" s="38"/>
      <c r="U276" s="45"/>
      <c r="V276" s="64"/>
      <c r="W276" s="38"/>
      <c r="X276" s="64"/>
      <c r="Y276" s="38"/>
      <c r="Z276" s="38"/>
      <c r="AA276" s="38"/>
      <c r="AB276" s="38"/>
      <c r="AC276" s="38"/>
      <c r="AD276" s="45"/>
      <c r="AE276" s="2"/>
    </row>
    <row r="277" spans="1:31" s="1" customFormat="1" x14ac:dyDescent="0.3">
      <c r="A277" s="17"/>
      <c r="B277" s="13"/>
      <c r="C277" s="12"/>
      <c r="D277" s="13"/>
      <c r="E277" s="13"/>
      <c r="F277" s="13"/>
      <c r="G277" s="13"/>
      <c r="H277" s="13"/>
      <c r="I277" s="38"/>
      <c r="J277" s="38"/>
      <c r="K277" s="38"/>
      <c r="L277" s="38"/>
      <c r="M277" s="38"/>
      <c r="N277" s="38"/>
      <c r="O277" s="64"/>
      <c r="P277" s="38"/>
      <c r="Q277" s="38"/>
      <c r="R277" s="64"/>
      <c r="S277" s="45"/>
      <c r="T277" s="38"/>
      <c r="U277" s="45"/>
      <c r="V277" s="64"/>
      <c r="W277" s="38"/>
      <c r="X277" s="64"/>
      <c r="Y277" s="38"/>
      <c r="Z277" s="38"/>
      <c r="AA277" s="38"/>
      <c r="AB277" s="38"/>
      <c r="AC277" s="38"/>
      <c r="AD277" s="45"/>
      <c r="AE277" s="2"/>
    </row>
    <row r="278" spans="1:31" s="1" customFormat="1" x14ac:dyDescent="0.3">
      <c r="A278" s="17"/>
      <c r="B278" s="13"/>
      <c r="C278" s="12"/>
      <c r="D278" s="13"/>
      <c r="E278" s="13"/>
      <c r="F278" s="13"/>
      <c r="G278" s="13"/>
      <c r="H278" s="13"/>
      <c r="I278" s="38"/>
      <c r="J278" s="38"/>
      <c r="K278" s="38"/>
      <c r="L278" s="38"/>
      <c r="M278" s="38"/>
      <c r="N278" s="38"/>
      <c r="O278" s="64"/>
      <c r="P278" s="38"/>
      <c r="Q278" s="38"/>
      <c r="R278" s="64"/>
      <c r="S278" s="45"/>
      <c r="T278" s="38"/>
      <c r="U278" s="45"/>
      <c r="V278" s="64"/>
      <c r="W278" s="38"/>
      <c r="X278" s="64"/>
      <c r="Y278" s="38"/>
      <c r="Z278" s="38"/>
      <c r="AA278" s="38"/>
      <c r="AB278" s="38"/>
      <c r="AC278" s="38"/>
      <c r="AD278" s="45"/>
      <c r="AE278" s="2"/>
    </row>
    <row r="279" spans="1:31" s="1" customFormat="1" x14ac:dyDescent="0.3">
      <c r="A279" s="17"/>
      <c r="B279" s="13"/>
      <c r="C279" s="12"/>
      <c r="D279" s="13"/>
      <c r="E279" s="13"/>
      <c r="F279" s="13"/>
      <c r="G279" s="13"/>
      <c r="H279" s="13"/>
      <c r="I279" s="38"/>
      <c r="J279" s="38"/>
      <c r="K279" s="38"/>
      <c r="L279" s="38"/>
      <c r="M279" s="38"/>
      <c r="N279" s="38"/>
      <c r="O279" s="64"/>
      <c r="P279" s="38"/>
      <c r="Q279" s="38"/>
      <c r="R279" s="64"/>
      <c r="S279" s="45"/>
      <c r="T279" s="38"/>
      <c r="U279" s="45"/>
      <c r="V279" s="64"/>
      <c r="W279" s="38"/>
      <c r="X279" s="64"/>
      <c r="Y279" s="38"/>
      <c r="Z279" s="38"/>
      <c r="AA279" s="38"/>
      <c r="AB279" s="38"/>
      <c r="AC279" s="38"/>
      <c r="AD279" s="45"/>
      <c r="AE279" s="2"/>
    </row>
    <row r="280" spans="1:31" s="1" customFormat="1" x14ac:dyDescent="0.3">
      <c r="A280" s="17"/>
      <c r="B280" s="13"/>
      <c r="C280" s="12"/>
      <c r="D280" s="13"/>
      <c r="E280" s="13"/>
      <c r="F280" s="13"/>
      <c r="G280" s="13"/>
      <c r="H280" s="13"/>
      <c r="I280" s="38"/>
      <c r="J280" s="38"/>
      <c r="K280" s="38"/>
      <c r="L280" s="38"/>
      <c r="M280" s="38"/>
      <c r="N280" s="38"/>
      <c r="O280" s="64"/>
      <c r="P280" s="38"/>
      <c r="Q280" s="38"/>
      <c r="R280" s="64"/>
      <c r="S280" s="45"/>
      <c r="T280" s="38"/>
      <c r="U280" s="45"/>
      <c r="V280" s="64"/>
      <c r="W280" s="38"/>
      <c r="X280" s="64"/>
      <c r="Y280" s="38"/>
      <c r="Z280" s="38"/>
      <c r="AA280" s="38"/>
      <c r="AB280" s="38"/>
      <c r="AC280" s="38"/>
      <c r="AD280" s="45"/>
      <c r="AE280" s="2"/>
    </row>
    <row r="281" spans="1:31" s="1" customFormat="1" x14ac:dyDescent="0.3">
      <c r="A281" s="17"/>
      <c r="B281" s="13"/>
      <c r="C281" s="12"/>
      <c r="D281" s="13"/>
      <c r="E281" s="13"/>
      <c r="F281" s="13"/>
      <c r="G281" s="13"/>
      <c r="H281" s="13"/>
      <c r="I281" s="38"/>
      <c r="J281" s="38"/>
      <c r="K281" s="38"/>
      <c r="L281" s="38"/>
      <c r="M281" s="38"/>
      <c r="N281" s="38"/>
      <c r="O281" s="64"/>
      <c r="P281" s="38"/>
      <c r="Q281" s="38"/>
      <c r="R281" s="64"/>
      <c r="S281" s="45"/>
      <c r="T281" s="38"/>
      <c r="U281" s="45"/>
      <c r="V281" s="64"/>
      <c r="W281" s="38"/>
      <c r="X281" s="64"/>
      <c r="Y281" s="38"/>
      <c r="Z281" s="38"/>
      <c r="AA281" s="38"/>
      <c r="AB281" s="38"/>
      <c r="AC281" s="38"/>
      <c r="AD281" s="45"/>
      <c r="AE281" s="2"/>
    </row>
    <row r="282" spans="1:31" s="1" customFormat="1" x14ac:dyDescent="0.3">
      <c r="A282" s="17"/>
      <c r="B282" s="13"/>
      <c r="C282" s="12"/>
      <c r="D282" s="13"/>
      <c r="E282" s="13"/>
      <c r="F282" s="13"/>
      <c r="G282" s="13"/>
      <c r="H282" s="13"/>
      <c r="I282" s="38"/>
      <c r="J282" s="38"/>
      <c r="K282" s="38"/>
      <c r="L282" s="38"/>
      <c r="M282" s="38"/>
      <c r="N282" s="38"/>
      <c r="O282" s="64"/>
      <c r="P282" s="38"/>
      <c r="Q282" s="38"/>
      <c r="R282" s="64"/>
      <c r="S282" s="45"/>
      <c r="T282" s="38"/>
      <c r="U282" s="45"/>
      <c r="V282" s="64"/>
      <c r="W282" s="38"/>
      <c r="X282" s="64"/>
      <c r="Y282" s="38"/>
      <c r="Z282" s="38"/>
      <c r="AA282" s="38"/>
      <c r="AB282" s="38"/>
      <c r="AC282" s="38"/>
      <c r="AD282" s="45"/>
      <c r="AE282" s="2"/>
    </row>
    <row r="283" spans="1:31" s="1" customFormat="1" x14ac:dyDescent="0.3">
      <c r="A283" s="17"/>
      <c r="B283" s="13"/>
      <c r="C283" s="12"/>
      <c r="D283" s="13"/>
      <c r="E283" s="13"/>
      <c r="F283" s="13"/>
      <c r="G283" s="13"/>
      <c r="H283" s="13"/>
      <c r="I283" s="38"/>
      <c r="J283" s="38"/>
      <c r="K283" s="38"/>
      <c r="L283" s="38"/>
      <c r="M283" s="38"/>
      <c r="N283" s="38"/>
      <c r="O283" s="64"/>
      <c r="P283" s="38"/>
      <c r="Q283" s="38"/>
      <c r="R283" s="64"/>
      <c r="S283" s="45"/>
      <c r="T283" s="38"/>
      <c r="U283" s="45"/>
      <c r="V283" s="64"/>
      <c r="W283" s="38"/>
      <c r="X283" s="64"/>
      <c r="Y283" s="38"/>
      <c r="Z283" s="38"/>
      <c r="AA283" s="38"/>
      <c r="AB283" s="38"/>
      <c r="AC283" s="38"/>
      <c r="AD283" s="45"/>
      <c r="AE283" s="2"/>
    </row>
    <row r="284" spans="1:31" s="1" customFormat="1" x14ac:dyDescent="0.3">
      <c r="A284" s="17"/>
      <c r="B284" s="13"/>
      <c r="C284" s="12"/>
      <c r="D284" s="13"/>
      <c r="E284" s="13"/>
      <c r="F284" s="13"/>
      <c r="G284" s="13"/>
      <c r="H284" s="13"/>
      <c r="I284" s="38"/>
      <c r="J284" s="38"/>
      <c r="K284" s="38"/>
      <c r="L284" s="38"/>
      <c r="M284" s="38"/>
      <c r="N284" s="38"/>
      <c r="O284" s="64"/>
      <c r="P284" s="38"/>
      <c r="Q284" s="38"/>
      <c r="R284" s="64"/>
      <c r="S284" s="45"/>
      <c r="T284" s="38"/>
      <c r="U284" s="45"/>
      <c r="V284" s="64"/>
      <c r="W284" s="38"/>
      <c r="X284" s="64"/>
      <c r="Y284" s="38"/>
      <c r="Z284" s="38"/>
      <c r="AA284" s="38"/>
      <c r="AB284" s="38"/>
      <c r="AC284" s="38"/>
      <c r="AD284" s="45"/>
      <c r="AE284" s="2"/>
    </row>
    <row r="285" spans="1:31" s="1" customFormat="1" x14ac:dyDescent="0.3">
      <c r="A285" s="17"/>
      <c r="B285" s="13"/>
      <c r="C285" s="12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29"/>
      <c r="P285" s="13"/>
      <c r="Q285" s="13"/>
      <c r="R285" s="29"/>
      <c r="S285" s="22"/>
      <c r="T285" s="13"/>
      <c r="U285" s="22"/>
      <c r="V285" s="29"/>
      <c r="W285" s="13"/>
      <c r="X285" s="29"/>
      <c r="Y285" s="13"/>
      <c r="Z285" s="13"/>
      <c r="AA285" s="13"/>
      <c r="AB285" s="13"/>
      <c r="AC285" s="20"/>
      <c r="AD285" s="58"/>
    </row>
    <row r="286" spans="1:31" s="1" customFormat="1" x14ac:dyDescent="0.3">
      <c r="A286" s="17"/>
      <c r="B286" s="13"/>
      <c r="C286" s="12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29"/>
      <c r="P286" s="13"/>
      <c r="Q286" s="13"/>
      <c r="R286" s="29"/>
      <c r="S286" s="22"/>
      <c r="T286" s="13"/>
      <c r="U286" s="22"/>
      <c r="V286" s="29"/>
      <c r="W286" s="13"/>
      <c r="X286" s="29"/>
      <c r="Y286" s="13"/>
      <c r="Z286" s="13"/>
      <c r="AA286" s="13"/>
      <c r="AB286" s="13"/>
      <c r="AC286" s="20"/>
      <c r="AD286" s="58"/>
    </row>
    <row r="287" spans="1:31" s="1" customFormat="1" x14ac:dyDescent="0.3">
      <c r="A287" s="17"/>
      <c r="B287" s="13"/>
      <c r="C287" s="12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29"/>
      <c r="P287" s="13"/>
      <c r="Q287" s="13"/>
      <c r="R287" s="29"/>
      <c r="S287" s="22"/>
      <c r="T287" s="13"/>
      <c r="U287" s="22"/>
      <c r="V287" s="29"/>
      <c r="W287" s="13"/>
      <c r="X287" s="29"/>
      <c r="Y287" s="13"/>
      <c r="Z287" s="13"/>
      <c r="AA287" s="13"/>
      <c r="AB287" s="13"/>
      <c r="AC287" s="20"/>
      <c r="AD287" s="58"/>
    </row>
    <row r="288" spans="1:31" s="1" customFormat="1" x14ac:dyDescent="0.3">
      <c r="A288" s="17"/>
      <c r="B288" s="13"/>
      <c r="C288" s="12"/>
      <c r="D288" s="13"/>
      <c r="E288" s="13"/>
      <c r="F288" s="13"/>
      <c r="G288" s="13"/>
      <c r="H288" s="13"/>
      <c r="I288" s="38"/>
      <c r="J288" s="38"/>
      <c r="K288" s="38"/>
      <c r="L288" s="38"/>
      <c r="M288" s="38"/>
      <c r="N288" s="38"/>
      <c r="O288" s="64"/>
      <c r="P288" s="38"/>
      <c r="Q288" s="38"/>
      <c r="R288" s="64"/>
      <c r="S288" s="45"/>
      <c r="T288" s="38"/>
      <c r="U288" s="45"/>
      <c r="V288" s="64"/>
      <c r="W288" s="38"/>
      <c r="X288" s="64"/>
      <c r="Y288" s="38"/>
      <c r="Z288" s="38"/>
      <c r="AA288" s="38"/>
      <c r="AB288" s="38"/>
      <c r="AC288" s="38"/>
      <c r="AD288" s="45"/>
      <c r="AE288" s="2"/>
    </row>
    <row r="289" spans="1:31" s="1" customFormat="1" x14ac:dyDescent="0.3">
      <c r="A289" s="17"/>
      <c r="B289" s="13"/>
      <c r="C289" s="12"/>
      <c r="D289" s="13"/>
      <c r="E289" s="13"/>
      <c r="F289" s="13"/>
      <c r="G289" s="13"/>
      <c r="H289" s="13"/>
      <c r="I289" s="38"/>
      <c r="J289" s="38"/>
      <c r="K289" s="38"/>
      <c r="L289" s="38"/>
      <c r="M289" s="38"/>
      <c r="N289" s="38"/>
      <c r="O289" s="64"/>
      <c r="P289" s="38"/>
      <c r="Q289" s="38"/>
      <c r="R289" s="64"/>
      <c r="S289" s="45"/>
      <c r="T289" s="38"/>
      <c r="U289" s="45"/>
      <c r="V289" s="64"/>
      <c r="W289" s="38"/>
      <c r="X289" s="64"/>
      <c r="Y289" s="38"/>
      <c r="Z289" s="38"/>
      <c r="AA289" s="38"/>
      <c r="AB289" s="38"/>
      <c r="AC289" s="38"/>
      <c r="AD289" s="45"/>
      <c r="AE289" s="2"/>
    </row>
    <row r="290" spans="1:31" s="1" customFormat="1" x14ac:dyDescent="0.3">
      <c r="A290" s="17"/>
      <c r="B290" s="13"/>
      <c r="C290" s="12"/>
      <c r="D290" s="13"/>
      <c r="E290" s="13"/>
      <c r="F290" s="13"/>
      <c r="G290" s="13"/>
      <c r="H290" s="13"/>
      <c r="I290" s="38"/>
      <c r="J290" s="38"/>
      <c r="K290" s="38"/>
      <c r="L290" s="38"/>
      <c r="M290" s="38"/>
      <c r="N290" s="38"/>
      <c r="O290" s="64"/>
      <c r="P290" s="38"/>
      <c r="Q290" s="38"/>
      <c r="R290" s="64"/>
      <c r="S290" s="45"/>
      <c r="T290" s="38"/>
      <c r="U290" s="45"/>
      <c r="V290" s="64"/>
      <c r="W290" s="38"/>
      <c r="X290" s="64"/>
      <c r="Y290" s="38"/>
      <c r="Z290" s="38"/>
      <c r="AA290" s="38"/>
      <c r="AB290" s="38"/>
      <c r="AC290" s="38"/>
      <c r="AD290" s="45"/>
      <c r="AE290" s="2"/>
    </row>
    <row r="291" spans="1:31" s="1" customFormat="1" x14ac:dyDescent="0.3">
      <c r="A291" s="17"/>
      <c r="B291" s="13"/>
      <c r="C291" s="12"/>
      <c r="D291" s="13"/>
      <c r="E291" s="13"/>
      <c r="F291" s="13"/>
      <c r="G291" s="13"/>
      <c r="H291" s="13"/>
      <c r="I291" s="38"/>
      <c r="J291" s="38"/>
      <c r="K291" s="38"/>
      <c r="L291" s="38"/>
      <c r="M291" s="38"/>
      <c r="N291" s="38"/>
      <c r="O291" s="64"/>
      <c r="P291" s="38"/>
      <c r="Q291" s="38"/>
      <c r="R291" s="64"/>
      <c r="S291" s="45"/>
      <c r="T291" s="38"/>
      <c r="U291" s="45"/>
      <c r="V291" s="64"/>
      <c r="W291" s="38"/>
      <c r="X291" s="64"/>
      <c r="Y291" s="38"/>
      <c r="Z291" s="38"/>
      <c r="AA291" s="38"/>
      <c r="AB291" s="38"/>
      <c r="AC291" s="38"/>
      <c r="AD291" s="45"/>
      <c r="AE291" s="2"/>
    </row>
    <row r="292" spans="1:31" s="1" customFormat="1" x14ac:dyDescent="0.3">
      <c r="A292" s="17"/>
      <c r="B292" s="13"/>
      <c r="C292" s="12"/>
      <c r="D292" s="13"/>
      <c r="E292" s="13"/>
      <c r="F292" s="13"/>
      <c r="G292" s="13"/>
      <c r="H292" s="13"/>
      <c r="I292" s="38"/>
      <c r="J292" s="38"/>
      <c r="K292" s="38"/>
      <c r="L292" s="38"/>
      <c r="M292" s="38"/>
      <c r="N292" s="38"/>
      <c r="O292" s="64"/>
      <c r="P292" s="38"/>
      <c r="Q292" s="38"/>
      <c r="R292" s="64"/>
      <c r="S292" s="45"/>
      <c r="T292" s="38"/>
      <c r="U292" s="45"/>
      <c r="V292" s="64"/>
      <c r="W292" s="38"/>
      <c r="X292" s="64"/>
      <c r="Y292" s="38"/>
      <c r="Z292" s="38"/>
      <c r="AA292" s="38"/>
      <c r="AB292" s="38"/>
      <c r="AC292" s="38"/>
      <c r="AD292" s="45"/>
      <c r="AE292" s="2"/>
    </row>
    <row r="293" spans="1:31" s="1" customFormat="1" x14ac:dyDescent="0.3">
      <c r="A293" s="17"/>
      <c r="B293" s="13"/>
      <c r="C293" s="12"/>
      <c r="D293" s="13"/>
      <c r="E293" s="13"/>
      <c r="F293" s="13"/>
      <c r="G293" s="13"/>
      <c r="H293" s="13"/>
      <c r="I293" s="38"/>
      <c r="J293" s="38"/>
      <c r="K293" s="38"/>
      <c r="L293" s="38"/>
      <c r="M293" s="38"/>
      <c r="N293" s="38"/>
      <c r="O293" s="64"/>
      <c r="P293" s="38"/>
      <c r="Q293" s="38"/>
      <c r="R293" s="64"/>
      <c r="S293" s="45"/>
      <c r="T293" s="38"/>
      <c r="U293" s="45"/>
      <c r="V293" s="64"/>
      <c r="W293" s="38"/>
      <c r="X293" s="64"/>
      <c r="Y293" s="38"/>
      <c r="Z293" s="38"/>
      <c r="AA293" s="38"/>
      <c r="AB293" s="38"/>
      <c r="AC293" s="38"/>
      <c r="AD293" s="45"/>
      <c r="AE293" s="2"/>
    </row>
    <row r="294" spans="1:31" s="1" customFormat="1" x14ac:dyDescent="0.3">
      <c r="A294" s="17"/>
      <c r="B294" s="13"/>
      <c r="C294" s="12"/>
      <c r="D294" s="13"/>
      <c r="E294" s="13"/>
      <c r="F294" s="13"/>
      <c r="G294" s="13"/>
      <c r="H294" s="13"/>
      <c r="I294" s="38"/>
      <c r="J294" s="38"/>
      <c r="K294" s="38"/>
      <c r="L294" s="38"/>
      <c r="M294" s="38"/>
      <c r="N294" s="38"/>
      <c r="O294" s="64"/>
      <c r="P294" s="38"/>
      <c r="Q294" s="38"/>
      <c r="R294" s="64"/>
      <c r="S294" s="45"/>
      <c r="T294" s="38"/>
      <c r="U294" s="45"/>
      <c r="V294" s="64"/>
      <c r="W294" s="38"/>
      <c r="X294" s="64"/>
      <c r="Y294" s="38"/>
      <c r="Z294" s="38"/>
      <c r="AA294" s="38"/>
      <c r="AB294" s="38"/>
      <c r="AC294" s="38"/>
      <c r="AD294" s="45"/>
      <c r="AE294" s="2"/>
    </row>
    <row r="295" spans="1:31" s="1" customFormat="1" x14ac:dyDescent="0.3">
      <c r="A295" s="17"/>
      <c r="B295" s="13"/>
      <c r="C295" s="12"/>
      <c r="D295" s="13"/>
      <c r="E295" s="13"/>
      <c r="F295" s="13"/>
      <c r="G295" s="13"/>
      <c r="H295" s="13"/>
      <c r="I295" s="38"/>
      <c r="J295" s="38"/>
      <c r="K295" s="38"/>
      <c r="L295" s="38"/>
      <c r="M295" s="38"/>
      <c r="N295" s="38"/>
      <c r="O295" s="64"/>
      <c r="P295" s="38"/>
      <c r="Q295" s="38"/>
      <c r="R295" s="64"/>
      <c r="S295" s="45"/>
      <c r="T295" s="38"/>
      <c r="U295" s="45"/>
      <c r="V295" s="64"/>
      <c r="W295" s="38"/>
      <c r="X295" s="64"/>
      <c r="Y295" s="38"/>
      <c r="Z295" s="38"/>
      <c r="AA295" s="38"/>
      <c r="AB295" s="38"/>
      <c r="AC295" s="38"/>
      <c r="AD295" s="45"/>
      <c r="AE295" s="2"/>
    </row>
    <row r="296" spans="1:31" s="1" customFormat="1" x14ac:dyDescent="0.3">
      <c r="A296" s="17"/>
      <c r="B296" s="13"/>
      <c r="C296" s="12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29"/>
      <c r="P296" s="13"/>
      <c r="Q296" s="13"/>
      <c r="R296" s="29"/>
      <c r="S296" s="22"/>
      <c r="T296" s="13"/>
      <c r="U296" s="22"/>
      <c r="V296" s="29"/>
      <c r="W296" s="13"/>
      <c r="X296" s="29"/>
      <c r="Y296" s="13"/>
      <c r="Z296" s="13"/>
      <c r="AA296" s="13"/>
      <c r="AB296" s="13"/>
      <c r="AC296" s="20"/>
      <c r="AD296" s="58"/>
    </row>
    <row r="297" spans="1:31" s="1" customFormat="1" x14ac:dyDescent="0.3">
      <c r="A297" s="17"/>
      <c r="B297" s="13"/>
      <c r="C297" s="12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29"/>
      <c r="P297" s="13"/>
      <c r="Q297" s="13"/>
      <c r="R297" s="29"/>
      <c r="S297" s="22"/>
      <c r="T297" s="13"/>
      <c r="U297" s="22"/>
      <c r="V297" s="29"/>
      <c r="W297" s="13"/>
      <c r="X297" s="29"/>
      <c r="Y297" s="13"/>
      <c r="Z297" s="13"/>
      <c r="AA297" s="13"/>
      <c r="AB297" s="13"/>
      <c r="AC297" s="20"/>
      <c r="AD297" s="58"/>
    </row>
    <row r="298" spans="1:31" s="1" customFormat="1" x14ac:dyDescent="0.3">
      <c r="A298" s="17"/>
      <c r="B298" s="13"/>
      <c r="C298" s="12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29"/>
      <c r="P298" s="13"/>
      <c r="Q298" s="13"/>
      <c r="R298" s="29"/>
      <c r="S298" s="22"/>
      <c r="T298" s="13"/>
      <c r="U298" s="22"/>
      <c r="V298" s="29"/>
      <c r="W298" s="13"/>
      <c r="X298" s="29"/>
      <c r="Y298" s="13"/>
      <c r="Z298" s="13"/>
      <c r="AA298" s="13"/>
      <c r="AB298" s="13"/>
      <c r="AC298" s="20"/>
      <c r="AD298" s="58"/>
    </row>
    <row r="299" spans="1:31" s="1" customFormat="1" x14ac:dyDescent="0.3">
      <c r="A299" s="17"/>
      <c r="B299" s="13"/>
      <c r="C299" s="12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29"/>
      <c r="P299" s="13"/>
      <c r="Q299" s="13"/>
      <c r="R299" s="29"/>
      <c r="S299" s="22"/>
      <c r="T299" s="13"/>
      <c r="U299" s="22"/>
      <c r="V299" s="29"/>
      <c r="W299" s="13"/>
      <c r="X299" s="29"/>
      <c r="Y299" s="13"/>
      <c r="Z299" s="13"/>
      <c r="AA299" s="13"/>
      <c r="AB299" s="13"/>
      <c r="AC299" s="20"/>
      <c r="AD299" s="58"/>
    </row>
    <row r="300" spans="1:31" s="1" customFormat="1" x14ac:dyDescent="0.3">
      <c r="A300" s="17"/>
      <c r="B300" s="13"/>
      <c r="C300" s="12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29"/>
      <c r="P300" s="13"/>
      <c r="Q300" s="13"/>
      <c r="R300" s="29"/>
      <c r="S300" s="22"/>
      <c r="T300" s="13"/>
      <c r="U300" s="22"/>
      <c r="V300" s="29"/>
      <c r="W300" s="13"/>
      <c r="X300" s="29"/>
      <c r="Y300" s="13"/>
      <c r="Z300" s="13"/>
      <c r="AA300" s="13"/>
      <c r="AB300" s="13"/>
      <c r="AC300" s="13"/>
      <c r="AD300" s="22"/>
      <c r="AE300" s="2"/>
    </row>
    <row r="301" spans="1:31" s="1" customFormat="1" x14ac:dyDescent="0.3">
      <c r="A301" s="17"/>
      <c r="B301" s="13"/>
      <c r="C301" s="12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29"/>
      <c r="P301" s="13"/>
      <c r="Q301" s="13"/>
      <c r="R301" s="29"/>
      <c r="S301" s="22"/>
      <c r="T301" s="13"/>
      <c r="U301" s="22"/>
      <c r="V301" s="29"/>
      <c r="W301" s="13"/>
      <c r="X301" s="29"/>
      <c r="Y301" s="13"/>
      <c r="Z301" s="13"/>
      <c r="AA301" s="13"/>
      <c r="AB301" s="13"/>
      <c r="AC301" s="20"/>
      <c r="AD301" s="58"/>
    </row>
    <row r="302" spans="1:31" s="1" customFormat="1" x14ac:dyDescent="0.3">
      <c r="A302" s="17"/>
      <c r="B302" s="13"/>
      <c r="C302" s="39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29"/>
      <c r="P302" s="13"/>
      <c r="Q302" s="13"/>
      <c r="R302" s="29"/>
      <c r="S302" s="22"/>
      <c r="T302" s="13"/>
      <c r="U302" s="22"/>
      <c r="V302" s="29"/>
      <c r="W302" s="13"/>
      <c r="X302" s="29"/>
      <c r="Y302" s="13"/>
      <c r="Z302" s="13"/>
      <c r="AA302" s="13"/>
      <c r="AB302" s="13"/>
      <c r="AC302" s="20"/>
      <c r="AD302" s="58"/>
    </row>
    <row r="303" spans="1:31" s="1" customFormat="1" x14ac:dyDescent="0.3">
      <c r="A303" s="17"/>
      <c r="B303" s="13"/>
      <c r="C303" s="39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29"/>
      <c r="P303" s="13"/>
      <c r="Q303" s="13"/>
      <c r="R303" s="29"/>
      <c r="S303" s="22"/>
      <c r="T303" s="13"/>
      <c r="U303" s="22"/>
      <c r="V303" s="29"/>
      <c r="W303" s="13"/>
      <c r="X303" s="29"/>
      <c r="Y303" s="13"/>
      <c r="Z303" s="13"/>
      <c r="AA303" s="13"/>
      <c r="AB303" s="13"/>
      <c r="AC303" s="20"/>
      <c r="AD303" s="58"/>
    </row>
    <row r="304" spans="1:31" s="1" customFormat="1" x14ac:dyDescent="0.3">
      <c r="A304" s="17"/>
      <c r="B304" s="13"/>
      <c r="C304" s="39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29"/>
      <c r="P304" s="13"/>
      <c r="Q304" s="13"/>
      <c r="R304" s="29"/>
      <c r="S304" s="22"/>
      <c r="T304" s="13"/>
      <c r="U304" s="22"/>
      <c r="V304" s="29"/>
      <c r="W304" s="13"/>
      <c r="X304" s="29"/>
      <c r="Y304" s="13"/>
      <c r="Z304" s="13"/>
      <c r="AA304" s="13"/>
      <c r="AB304" s="13"/>
      <c r="AC304" s="20"/>
      <c r="AD304" s="58"/>
    </row>
    <row r="305" spans="1:30" s="1" customFormat="1" x14ac:dyDescent="0.3">
      <c r="A305" s="17"/>
      <c r="B305" s="13"/>
      <c r="C305" s="12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29"/>
      <c r="P305" s="13"/>
      <c r="Q305" s="13"/>
      <c r="R305" s="29"/>
      <c r="S305" s="22"/>
      <c r="T305" s="13"/>
      <c r="U305" s="22"/>
      <c r="V305" s="29"/>
      <c r="W305" s="13"/>
      <c r="X305" s="29"/>
      <c r="Y305" s="13"/>
      <c r="Z305" s="13"/>
      <c r="AA305" s="13"/>
      <c r="AB305" s="13"/>
      <c r="AC305" s="20"/>
      <c r="AD305" s="58"/>
    </row>
    <row r="306" spans="1:30" s="1" customFormat="1" x14ac:dyDescent="0.3">
      <c r="A306" s="17"/>
      <c r="B306" s="13"/>
      <c r="C306" s="12"/>
      <c r="D306" s="13"/>
      <c r="E306" s="13"/>
      <c r="F306" s="13"/>
      <c r="G306" s="13"/>
      <c r="H306" s="13"/>
      <c r="I306" s="20"/>
      <c r="J306" s="20"/>
      <c r="K306" s="40"/>
      <c r="L306" s="40"/>
      <c r="M306" s="40"/>
      <c r="N306" s="40"/>
      <c r="O306" s="65"/>
      <c r="P306" s="40"/>
      <c r="Q306" s="40"/>
      <c r="R306" s="65"/>
      <c r="S306" s="46"/>
      <c r="T306" s="40"/>
      <c r="U306" s="46"/>
      <c r="V306" s="65"/>
      <c r="W306" s="40"/>
      <c r="X306" s="65"/>
      <c r="Y306" s="40"/>
      <c r="Z306" s="40"/>
      <c r="AA306" s="40"/>
      <c r="AB306" s="40"/>
      <c r="AC306" s="40"/>
      <c r="AD306" s="46"/>
    </row>
    <row r="307" spans="1:30" s="1" customFormat="1" x14ac:dyDescent="0.3">
      <c r="A307" s="17"/>
      <c r="B307" s="13"/>
      <c r="C307" s="12"/>
      <c r="D307" s="13"/>
      <c r="E307" s="13"/>
      <c r="F307" s="13"/>
      <c r="G307" s="13"/>
      <c r="H307" s="13"/>
      <c r="I307" s="20"/>
      <c r="J307" s="20"/>
      <c r="K307" s="40"/>
      <c r="L307" s="40"/>
      <c r="M307" s="40"/>
      <c r="N307" s="40"/>
      <c r="O307" s="65"/>
      <c r="P307" s="40"/>
      <c r="Q307" s="40"/>
      <c r="R307" s="65"/>
      <c r="S307" s="46"/>
      <c r="T307" s="40"/>
      <c r="U307" s="46"/>
      <c r="V307" s="65"/>
      <c r="W307" s="40"/>
      <c r="X307" s="65"/>
      <c r="Y307" s="40"/>
      <c r="Z307" s="40"/>
      <c r="AA307" s="40"/>
      <c r="AB307" s="40"/>
      <c r="AC307" s="40"/>
      <c r="AD307" s="46"/>
    </row>
    <row r="308" spans="1:30" s="1" customFormat="1" x14ac:dyDescent="0.3">
      <c r="A308" s="17"/>
      <c r="B308" s="13"/>
      <c r="C308" s="12"/>
      <c r="D308" s="13"/>
      <c r="E308" s="13"/>
      <c r="F308" s="13"/>
      <c r="G308" s="13"/>
      <c r="H308" s="13"/>
      <c r="I308" s="20"/>
      <c r="J308" s="20"/>
      <c r="K308" s="40"/>
      <c r="L308" s="40"/>
      <c r="M308" s="40"/>
      <c r="N308" s="40"/>
      <c r="O308" s="65"/>
      <c r="P308" s="40"/>
      <c r="Q308" s="40"/>
      <c r="R308" s="65"/>
      <c r="S308" s="46"/>
      <c r="T308" s="40"/>
      <c r="U308" s="46"/>
      <c r="V308" s="65"/>
      <c r="W308" s="40"/>
      <c r="X308" s="65"/>
      <c r="Y308" s="40"/>
      <c r="Z308" s="40"/>
      <c r="AA308" s="40"/>
      <c r="AB308" s="40"/>
      <c r="AC308" s="40"/>
      <c r="AD308" s="46"/>
    </row>
    <row r="309" spans="1:30" x14ac:dyDescent="0.3">
      <c r="I309" s="20"/>
      <c r="J309" s="20"/>
      <c r="K309" s="40"/>
      <c r="L309" s="40"/>
      <c r="M309" s="40"/>
      <c r="N309" s="40"/>
      <c r="O309" s="65"/>
      <c r="P309" s="40"/>
      <c r="Q309" s="40"/>
      <c r="R309" s="65"/>
      <c r="S309" s="46"/>
      <c r="T309" s="40"/>
      <c r="U309" s="46"/>
      <c r="V309" s="65"/>
      <c r="W309" s="40"/>
      <c r="X309" s="65"/>
      <c r="Y309" s="40"/>
      <c r="Z309" s="40"/>
      <c r="AA309" s="40"/>
      <c r="AB309" s="40"/>
      <c r="AC309" s="40"/>
      <c r="AD309" s="59"/>
    </row>
    <row r="310" spans="1:30" s="4" customFormat="1" x14ac:dyDescent="0.3">
      <c r="A310" s="19"/>
      <c r="B310" s="13"/>
      <c r="C310" s="41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7"/>
      <c r="T310" s="29"/>
      <c r="U310" s="27"/>
      <c r="V310" s="29"/>
      <c r="W310" s="29"/>
      <c r="X310" s="29"/>
      <c r="Y310" s="29"/>
      <c r="Z310" s="29"/>
      <c r="AA310" s="29"/>
      <c r="AB310" s="29"/>
      <c r="AC310" s="42"/>
      <c r="AD310" s="60"/>
    </row>
    <row r="311" spans="1:30" x14ac:dyDescent="0.3">
      <c r="I311" s="20"/>
      <c r="J311" s="20"/>
      <c r="K311" s="40"/>
      <c r="L311" s="40"/>
      <c r="M311" s="40"/>
      <c r="N311" s="40"/>
      <c r="O311" s="65"/>
      <c r="P311" s="40"/>
      <c r="Q311" s="40"/>
      <c r="R311" s="65"/>
      <c r="S311" s="46"/>
      <c r="T311" s="40"/>
      <c r="U311" s="46"/>
      <c r="V311" s="65"/>
      <c r="W311" s="40"/>
      <c r="X311" s="65"/>
      <c r="Y311" s="40"/>
      <c r="Z311" s="40"/>
      <c r="AA311" s="40"/>
      <c r="AB311" s="40"/>
      <c r="AC311" s="40"/>
      <c r="AD311" s="59"/>
    </row>
    <row r="312" spans="1:30" s="1" customFormat="1" x14ac:dyDescent="0.3">
      <c r="A312" s="17"/>
      <c r="B312" s="13"/>
      <c r="C312" s="12"/>
      <c r="D312" s="13"/>
      <c r="E312" s="13"/>
      <c r="F312" s="13"/>
      <c r="G312" s="13"/>
      <c r="H312" s="13"/>
      <c r="I312" s="20"/>
      <c r="J312" s="20"/>
      <c r="K312" s="40"/>
      <c r="L312" s="40"/>
      <c r="M312" s="40"/>
      <c r="N312" s="40"/>
      <c r="O312" s="65"/>
      <c r="P312" s="40"/>
      <c r="Q312" s="40"/>
      <c r="R312" s="65"/>
      <c r="S312" s="46"/>
      <c r="T312" s="40"/>
      <c r="U312" s="46"/>
      <c r="V312" s="65"/>
      <c r="W312" s="40"/>
      <c r="X312" s="65"/>
      <c r="Y312" s="40"/>
      <c r="Z312" s="40"/>
      <c r="AA312" s="40"/>
      <c r="AB312" s="40"/>
      <c r="AC312" s="40"/>
      <c r="AD312" s="46"/>
    </row>
    <row r="313" spans="1:30" x14ac:dyDescent="0.3">
      <c r="I313" s="20"/>
      <c r="J313" s="20"/>
      <c r="K313" s="40"/>
      <c r="L313" s="40"/>
      <c r="M313" s="40"/>
      <c r="N313" s="40"/>
      <c r="O313" s="65"/>
      <c r="P313" s="40"/>
      <c r="Q313" s="40"/>
      <c r="R313" s="65"/>
      <c r="S313" s="46"/>
      <c r="T313" s="40"/>
      <c r="U313" s="46"/>
      <c r="V313" s="65"/>
      <c r="W313" s="40"/>
      <c r="X313" s="65"/>
      <c r="Y313" s="40"/>
      <c r="Z313" s="40"/>
      <c r="AA313" s="40"/>
      <c r="AB313" s="40"/>
      <c r="AC313" s="40"/>
      <c r="AD313" s="59"/>
    </row>
    <row r="314" spans="1:30" s="1" customFormat="1" x14ac:dyDescent="0.3">
      <c r="A314" s="17"/>
      <c r="B314" s="13"/>
      <c r="C314" s="12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29"/>
      <c r="P314" s="13"/>
      <c r="Q314" s="13"/>
      <c r="R314" s="29"/>
      <c r="S314" s="22"/>
      <c r="T314" s="13"/>
      <c r="U314" s="22"/>
      <c r="V314" s="29"/>
      <c r="W314" s="13"/>
      <c r="X314" s="29"/>
      <c r="Y314" s="13"/>
      <c r="Z314" s="13"/>
      <c r="AA314" s="13"/>
      <c r="AB314" s="13"/>
      <c r="AC314" s="20"/>
      <c r="AD314" s="58"/>
    </row>
    <row r="315" spans="1:30" s="1" customFormat="1" x14ac:dyDescent="0.3">
      <c r="A315" s="17"/>
      <c r="B315" s="13"/>
      <c r="C315" s="12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29"/>
      <c r="P315" s="13"/>
      <c r="Q315" s="13"/>
      <c r="R315" s="29"/>
      <c r="S315" s="22"/>
      <c r="T315" s="13"/>
      <c r="U315" s="22"/>
      <c r="V315" s="29"/>
      <c r="W315" s="13"/>
      <c r="X315" s="29"/>
      <c r="Y315" s="13"/>
      <c r="Z315" s="13"/>
      <c r="AA315" s="13"/>
      <c r="AB315" s="13"/>
      <c r="AC315" s="20"/>
      <c r="AD315" s="58"/>
    </row>
    <row r="316" spans="1:30" s="1" customFormat="1" x14ac:dyDescent="0.3">
      <c r="A316" s="17"/>
      <c r="B316" s="13"/>
      <c r="C316" s="12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29"/>
      <c r="P316" s="13"/>
      <c r="Q316" s="13"/>
      <c r="R316" s="29"/>
      <c r="S316" s="22"/>
      <c r="T316" s="13"/>
      <c r="U316" s="22"/>
      <c r="V316" s="29"/>
      <c r="W316" s="13"/>
      <c r="X316" s="29"/>
      <c r="Y316" s="13"/>
      <c r="Z316" s="13"/>
      <c r="AA316" s="13"/>
      <c r="AB316" s="13"/>
      <c r="AC316" s="20"/>
      <c r="AD316" s="58"/>
    </row>
    <row r="317" spans="1:30" s="1" customFormat="1" x14ac:dyDescent="0.3">
      <c r="A317" s="17"/>
      <c r="B317" s="13"/>
      <c r="C317" s="12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29"/>
      <c r="P317" s="13"/>
      <c r="Q317" s="13"/>
      <c r="R317" s="29"/>
      <c r="S317" s="22"/>
      <c r="T317" s="13"/>
      <c r="U317" s="22"/>
      <c r="V317" s="29"/>
      <c r="W317" s="13"/>
      <c r="X317" s="29"/>
      <c r="Y317" s="13"/>
      <c r="Z317" s="13"/>
      <c r="AA317" s="13"/>
      <c r="AB317" s="13"/>
      <c r="AC317" s="20"/>
      <c r="AD317" s="58"/>
    </row>
    <row r="318" spans="1:30" s="1" customFormat="1" x14ac:dyDescent="0.3">
      <c r="A318" s="17"/>
      <c r="B318" s="13"/>
      <c r="C318" s="12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29"/>
      <c r="P318" s="13"/>
      <c r="Q318" s="13"/>
      <c r="R318" s="29"/>
      <c r="S318" s="22"/>
      <c r="T318" s="13"/>
      <c r="U318" s="22"/>
      <c r="V318" s="29"/>
      <c r="W318" s="13"/>
      <c r="X318" s="29"/>
      <c r="Y318" s="13"/>
      <c r="Z318" s="13"/>
      <c r="AA318" s="13"/>
      <c r="AB318" s="13"/>
      <c r="AC318" s="20"/>
      <c r="AD318" s="58"/>
    </row>
    <row r="319" spans="1:30" s="1" customFormat="1" x14ac:dyDescent="0.3">
      <c r="A319" s="17"/>
      <c r="B319" s="13"/>
      <c r="C319" s="12"/>
      <c r="D319" s="13"/>
      <c r="E319" s="13"/>
      <c r="F319" s="13"/>
      <c r="G319" s="13"/>
      <c r="H319" s="13"/>
      <c r="I319" s="20"/>
      <c r="J319" s="20"/>
      <c r="K319" s="40"/>
      <c r="L319" s="40"/>
      <c r="M319" s="40"/>
      <c r="N319" s="40"/>
      <c r="O319" s="65"/>
      <c r="P319" s="40"/>
      <c r="Q319" s="40"/>
      <c r="R319" s="65"/>
      <c r="S319" s="46"/>
      <c r="T319" s="40"/>
      <c r="U319" s="46"/>
      <c r="V319" s="65"/>
      <c r="W319" s="40"/>
      <c r="X319" s="65"/>
      <c r="Y319" s="40"/>
      <c r="Z319" s="40"/>
      <c r="AA319" s="40"/>
      <c r="AB319" s="40"/>
      <c r="AC319" s="40"/>
      <c r="AD319" s="46"/>
    </row>
    <row r="320" spans="1:30" s="1" customFormat="1" x14ac:dyDescent="0.3">
      <c r="A320" s="17"/>
      <c r="B320" s="13"/>
      <c r="C320" s="12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29"/>
      <c r="P320" s="13"/>
      <c r="Q320" s="13"/>
      <c r="R320" s="29"/>
      <c r="S320" s="22"/>
      <c r="T320" s="13"/>
      <c r="U320" s="22"/>
      <c r="V320" s="29"/>
      <c r="W320" s="13"/>
      <c r="X320" s="29"/>
      <c r="Y320" s="13"/>
      <c r="Z320" s="13"/>
      <c r="AA320" s="13"/>
      <c r="AB320" s="13"/>
      <c r="AC320" s="20"/>
      <c r="AD320" s="58"/>
    </row>
    <row r="321" spans="1:30" s="1" customFormat="1" x14ac:dyDescent="0.3">
      <c r="A321" s="17"/>
      <c r="B321" s="13"/>
      <c r="C321" s="12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29"/>
      <c r="P321" s="13"/>
      <c r="Q321" s="13"/>
      <c r="R321" s="29"/>
      <c r="S321" s="22"/>
      <c r="T321" s="13"/>
      <c r="U321" s="22"/>
      <c r="V321" s="29"/>
      <c r="W321" s="13"/>
      <c r="X321" s="29"/>
      <c r="Y321" s="13"/>
      <c r="Z321" s="13"/>
      <c r="AA321" s="13"/>
      <c r="AB321" s="13"/>
      <c r="AC321" s="20"/>
      <c r="AD321" s="58"/>
    </row>
    <row r="322" spans="1:30" s="1" customFormat="1" x14ac:dyDescent="0.3">
      <c r="A322" s="17"/>
      <c r="B322" s="13"/>
      <c r="C322" s="12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29"/>
      <c r="P322" s="13"/>
      <c r="Q322" s="13"/>
      <c r="R322" s="29"/>
      <c r="S322" s="22"/>
      <c r="T322" s="13"/>
      <c r="U322" s="22"/>
      <c r="V322" s="29"/>
      <c r="W322" s="13"/>
      <c r="X322" s="29"/>
      <c r="Y322" s="13"/>
      <c r="Z322" s="13"/>
      <c r="AA322" s="13"/>
      <c r="AB322" s="13"/>
      <c r="AC322" s="20"/>
      <c r="AD322" s="58"/>
    </row>
    <row r="323" spans="1:30" s="1" customFormat="1" x14ac:dyDescent="0.3">
      <c r="A323" s="17"/>
      <c r="B323" s="13"/>
      <c r="C323" s="12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29"/>
      <c r="P323" s="13"/>
      <c r="Q323" s="13"/>
      <c r="R323" s="29"/>
      <c r="S323" s="22"/>
      <c r="T323" s="13"/>
      <c r="U323" s="22"/>
      <c r="V323" s="29"/>
      <c r="W323" s="13"/>
      <c r="X323" s="29"/>
      <c r="Y323" s="13"/>
      <c r="Z323" s="13"/>
      <c r="AA323" s="13"/>
      <c r="AB323" s="13"/>
      <c r="AC323" s="20"/>
      <c r="AD323" s="58"/>
    </row>
    <row r="324" spans="1:30" x14ac:dyDescent="0.3">
      <c r="I324" s="20"/>
      <c r="J324" s="20"/>
      <c r="K324" s="40"/>
      <c r="L324" s="40"/>
      <c r="M324" s="40"/>
      <c r="N324" s="40"/>
      <c r="O324" s="65"/>
      <c r="P324" s="40"/>
      <c r="Q324" s="40"/>
      <c r="R324" s="65"/>
      <c r="S324" s="46"/>
      <c r="T324" s="40"/>
      <c r="U324" s="46"/>
      <c r="V324" s="65"/>
      <c r="W324" s="40"/>
      <c r="X324" s="65"/>
      <c r="Y324" s="40"/>
      <c r="Z324" s="40"/>
      <c r="AA324" s="40"/>
      <c r="AB324" s="40"/>
      <c r="AC324" s="40"/>
      <c r="AD324" s="59"/>
    </row>
    <row r="325" spans="1:30" s="1" customFormat="1" x14ac:dyDescent="0.3">
      <c r="A325" s="17"/>
      <c r="B325" s="13"/>
      <c r="C325" s="12"/>
      <c r="D325" s="13"/>
      <c r="E325" s="13"/>
      <c r="F325" s="13"/>
      <c r="G325" s="13"/>
      <c r="H325" s="13"/>
      <c r="I325" s="20"/>
      <c r="J325" s="20"/>
      <c r="K325" s="40"/>
      <c r="L325" s="40"/>
      <c r="M325" s="40"/>
      <c r="N325" s="40"/>
      <c r="O325" s="65"/>
      <c r="P325" s="40"/>
      <c r="Q325" s="40"/>
      <c r="R325" s="65"/>
      <c r="S325" s="46"/>
      <c r="T325" s="40"/>
      <c r="U325" s="46"/>
      <c r="V325" s="65"/>
      <c r="W325" s="40"/>
      <c r="X325" s="65"/>
      <c r="Y325" s="40"/>
      <c r="Z325" s="40"/>
      <c r="AA325" s="40"/>
      <c r="AB325" s="40"/>
      <c r="AC325" s="40"/>
      <c r="AD325" s="46"/>
    </row>
    <row r="326" spans="1:30" x14ac:dyDescent="0.3">
      <c r="I326" s="20"/>
      <c r="J326" s="20"/>
      <c r="K326" s="40"/>
      <c r="L326" s="40"/>
      <c r="M326" s="40"/>
      <c r="N326" s="40"/>
      <c r="O326" s="65"/>
      <c r="P326" s="40"/>
      <c r="Q326" s="40"/>
      <c r="R326" s="65"/>
      <c r="S326" s="46"/>
      <c r="T326" s="40"/>
      <c r="U326" s="46"/>
      <c r="V326" s="65"/>
      <c r="W326" s="40"/>
      <c r="X326" s="65"/>
      <c r="Y326" s="40"/>
      <c r="Z326" s="40"/>
      <c r="AA326" s="40"/>
      <c r="AB326" s="40"/>
      <c r="AC326" s="40"/>
      <c r="AD326" s="59"/>
    </row>
    <row r="327" spans="1:30" x14ac:dyDescent="0.3">
      <c r="I327" s="20"/>
      <c r="J327" s="20"/>
      <c r="K327" s="40"/>
      <c r="L327" s="40"/>
      <c r="M327" s="40"/>
      <c r="N327" s="40"/>
      <c r="O327" s="65"/>
      <c r="P327" s="40"/>
      <c r="Q327" s="40"/>
      <c r="R327" s="65"/>
      <c r="S327" s="46"/>
      <c r="T327" s="40"/>
      <c r="U327" s="46"/>
      <c r="V327" s="65"/>
      <c r="W327" s="40"/>
      <c r="X327" s="65"/>
      <c r="Y327" s="40"/>
      <c r="Z327" s="40"/>
      <c r="AA327" s="40"/>
      <c r="AB327" s="40"/>
      <c r="AC327" s="40"/>
      <c r="AD327" s="59"/>
    </row>
    <row r="328" spans="1:30" x14ac:dyDescent="0.3">
      <c r="I328" s="20"/>
      <c r="J328" s="20"/>
      <c r="K328" s="40"/>
      <c r="L328" s="40"/>
      <c r="M328" s="40"/>
      <c r="N328" s="40"/>
      <c r="O328" s="65"/>
      <c r="P328" s="40"/>
      <c r="Q328" s="40"/>
      <c r="R328" s="65"/>
      <c r="S328" s="46"/>
      <c r="T328" s="40"/>
      <c r="U328" s="46"/>
      <c r="V328" s="65"/>
      <c r="W328" s="40"/>
      <c r="X328" s="65"/>
      <c r="Y328" s="40"/>
      <c r="Z328" s="40"/>
      <c r="AA328" s="40"/>
      <c r="AB328" s="40"/>
      <c r="AC328" s="40"/>
      <c r="AD328" s="59"/>
    </row>
    <row r="329" spans="1:30" x14ac:dyDescent="0.3">
      <c r="I329" s="20"/>
      <c r="J329" s="20"/>
      <c r="K329" s="40"/>
      <c r="L329" s="40"/>
      <c r="M329" s="40"/>
      <c r="N329" s="40"/>
      <c r="O329" s="65"/>
      <c r="P329" s="40"/>
      <c r="Q329" s="40"/>
      <c r="R329" s="65"/>
      <c r="S329" s="46"/>
      <c r="T329" s="40"/>
      <c r="U329" s="46"/>
      <c r="V329" s="65"/>
      <c r="W329" s="40"/>
      <c r="X329" s="65"/>
      <c r="Y329" s="40"/>
      <c r="Z329" s="40"/>
      <c r="AA329" s="40"/>
      <c r="AB329" s="40"/>
      <c r="AC329" s="40"/>
      <c r="AD329" s="59"/>
    </row>
    <row r="330" spans="1:30" x14ac:dyDescent="0.3">
      <c r="I330" s="20"/>
      <c r="J330" s="20"/>
      <c r="K330" s="40"/>
      <c r="L330" s="40"/>
      <c r="M330" s="40"/>
      <c r="N330" s="40"/>
      <c r="O330" s="65"/>
      <c r="P330" s="40"/>
      <c r="Q330" s="40"/>
      <c r="R330" s="65"/>
      <c r="S330" s="46"/>
      <c r="T330" s="40"/>
      <c r="U330" s="46"/>
      <c r="V330" s="65"/>
      <c r="W330" s="40"/>
      <c r="X330" s="65"/>
      <c r="Y330" s="40"/>
      <c r="Z330" s="40"/>
      <c r="AA330" s="40"/>
      <c r="AB330" s="40"/>
      <c r="AC330" s="40"/>
      <c r="AD330" s="59"/>
    </row>
    <row r="331" spans="1:30" s="1" customFormat="1" x14ac:dyDescent="0.3">
      <c r="A331" s="17"/>
      <c r="B331" s="13"/>
      <c r="C331" s="12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29"/>
      <c r="P331" s="13"/>
      <c r="Q331" s="13"/>
      <c r="R331" s="29"/>
      <c r="S331" s="22"/>
      <c r="T331" s="13"/>
      <c r="U331" s="22"/>
      <c r="V331" s="29"/>
      <c r="W331" s="13"/>
      <c r="X331" s="29"/>
      <c r="Y331" s="13"/>
      <c r="Z331" s="13"/>
      <c r="AA331" s="13"/>
      <c r="AB331" s="13"/>
      <c r="AC331" s="20"/>
      <c r="AD331" s="58"/>
    </row>
    <row r="332" spans="1:30" s="1" customFormat="1" x14ac:dyDescent="0.3">
      <c r="A332" s="17"/>
      <c r="B332" s="13"/>
      <c r="C332" s="12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29"/>
      <c r="P332" s="13"/>
      <c r="Q332" s="13"/>
      <c r="R332" s="29"/>
      <c r="S332" s="22"/>
      <c r="T332" s="13"/>
      <c r="U332" s="22"/>
      <c r="V332" s="29"/>
      <c r="W332" s="13"/>
      <c r="X332" s="29"/>
      <c r="Y332" s="13"/>
      <c r="Z332" s="13"/>
      <c r="AA332" s="13"/>
      <c r="AB332" s="13"/>
      <c r="AC332" s="20"/>
      <c r="AD332" s="58"/>
    </row>
    <row r="333" spans="1:30" s="1" customFormat="1" x14ac:dyDescent="0.3">
      <c r="A333" s="17"/>
      <c r="B333" s="13"/>
      <c r="C333" s="12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29"/>
      <c r="P333" s="13"/>
      <c r="Q333" s="13"/>
      <c r="R333" s="29"/>
      <c r="S333" s="22"/>
      <c r="T333" s="13"/>
      <c r="U333" s="22"/>
      <c r="V333" s="29"/>
      <c r="W333" s="13"/>
      <c r="X333" s="29"/>
      <c r="Y333" s="13"/>
      <c r="Z333" s="13"/>
      <c r="AA333" s="13"/>
      <c r="AB333" s="13"/>
      <c r="AC333" s="20"/>
      <c r="AD333" s="58"/>
    </row>
    <row r="334" spans="1:30" s="1" customFormat="1" x14ac:dyDescent="0.3">
      <c r="A334" s="17"/>
      <c r="B334" s="13"/>
      <c r="C334" s="12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29"/>
      <c r="P334" s="13"/>
      <c r="Q334" s="13"/>
      <c r="R334" s="29"/>
      <c r="S334" s="22"/>
      <c r="T334" s="13"/>
      <c r="U334" s="22"/>
      <c r="V334" s="29"/>
      <c r="W334" s="13"/>
      <c r="X334" s="29"/>
      <c r="Y334" s="13"/>
      <c r="Z334" s="13"/>
      <c r="AA334" s="13"/>
      <c r="AB334" s="13"/>
      <c r="AC334" s="20"/>
      <c r="AD334" s="58"/>
    </row>
    <row r="335" spans="1:30" s="1" customFormat="1" x14ac:dyDescent="0.3">
      <c r="A335" s="17"/>
      <c r="B335" s="13"/>
      <c r="C335" s="12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29"/>
      <c r="P335" s="13"/>
      <c r="Q335" s="13"/>
      <c r="R335" s="29"/>
      <c r="S335" s="22"/>
      <c r="T335" s="13"/>
      <c r="U335" s="22"/>
      <c r="V335" s="29"/>
      <c r="W335" s="13"/>
      <c r="X335" s="29"/>
      <c r="Y335" s="13"/>
      <c r="Z335" s="13"/>
      <c r="AA335" s="13"/>
      <c r="AB335" s="13"/>
      <c r="AC335" s="20"/>
      <c r="AD335" s="58"/>
    </row>
    <row r="336" spans="1:30" x14ac:dyDescent="0.3">
      <c r="I336" s="20"/>
      <c r="J336" s="20"/>
      <c r="K336" s="40"/>
      <c r="L336" s="40"/>
      <c r="M336" s="40"/>
      <c r="N336" s="40"/>
      <c r="O336" s="65"/>
      <c r="P336" s="40"/>
      <c r="Q336" s="40"/>
      <c r="R336" s="65"/>
      <c r="S336" s="46"/>
      <c r="T336" s="40"/>
      <c r="U336" s="46"/>
      <c r="V336" s="65"/>
      <c r="W336" s="40"/>
      <c r="X336" s="65"/>
      <c r="Y336" s="40"/>
      <c r="Z336" s="40"/>
      <c r="AA336" s="40"/>
      <c r="AB336" s="40"/>
      <c r="AC336" s="40"/>
      <c r="AD336" s="59"/>
    </row>
    <row r="337" spans="1:30" s="4" customFormat="1" x14ac:dyDescent="0.3">
      <c r="A337" s="19"/>
      <c r="B337" s="29"/>
      <c r="C337" s="41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7"/>
      <c r="T337" s="29"/>
      <c r="U337" s="27"/>
      <c r="V337" s="29"/>
      <c r="W337" s="29"/>
      <c r="X337" s="29"/>
      <c r="Y337" s="29"/>
      <c r="Z337" s="29"/>
      <c r="AA337" s="29"/>
      <c r="AB337" s="29"/>
      <c r="AC337" s="42"/>
      <c r="AD337" s="60"/>
    </row>
    <row r="338" spans="1:30" s="4" customFormat="1" x14ac:dyDescent="0.3">
      <c r="A338" s="19"/>
      <c r="B338" s="29"/>
      <c r="C338" s="41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7"/>
      <c r="T338" s="29"/>
      <c r="U338" s="27"/>
      <c r="V338" s="29"/>
      <c r="W338" s="29"/>
      <c r="X338" s="29"/>
      <c r="Y338" s="29"/>
      <c r="Z338" s="29"/>
      <c r="AA338" s="29"/>
      <c r="AB338" s="29"/>
      <c r="AC338" s="42"/>
      <c r="AD338" s="60"/>
    </row>
    <row r="339" spans="1:30" s="4" customFormat="1" x14ac:dyDescent="0.3">
      <c r="A339" s="19"/>
      <c r="B339" s="29"/>
      <c r="C339" s="41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7"/>
      <c r="T339" s="29"/>
      <c r="U339" s="27"/>
      <c r="V339" s="29"/>
      <c r="W339" s="29"/>
      <c r="X339" s="29"/>
      <c r="Y339" s="29"/>
      <c r="Z339" s="29"/>
      <c r="AA339" s="29"/>
      <c r="AB339" s="29"/>
      <c r="AC339" s="42"/>
      <c r="AD339" s="60"/>
    </row>
    <row r="340" spans="1:30" s="4" customFormat="1" x14ac:dyDescent="0.3">
      <c r="A340" s="19"/>
      <c r="B340" s="29"/>
      <c r="C340" s="41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7"/>
      <c r="T340" s="29"/>
      <c r="U340" s="27"/>
      <c r="V340" s="29"/>
      <c r="W340" s="29"/>
      <c r="X340" s="29"/>
      <c r="Y340" s="29"/>
      <c r="Z340" s="29"/>
      <c r="AA340" s="29"/>
      <c r="AB340" s="29"/>
      <c r="AC340" s="42"/>
      <c r="AD340" s="60"/>
    </row>
    <row r="341" spans="1:30" s="4" customFormat="1" x14ac:dyDescent="0.3">
      <c r="A341" s="19"/>
      <c r="B341" s="29"/>
      <c r="C341" s="41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7"/>
      <c r="T341" s="29"/>
      <c r="U341" s="27"/>
      <c r="V341" s="29"/>
      <c r="W341" s="29"/>
      <c r="X341" s="29"/>
      <c r="Y341" s="29"/>
      <c r="Z341" s="29"/>
      <c r="AA341" s="29"/>
      <c r="AB341" s="29"/>
      <c r="AC341" s="42"/>
      <c r="AD341" s="60"/>
    </row>
    <row r="342" spans="1:30" s="4" customFormat="1" x14ac:dyDescent="0.3">
      <c r="A342" s="19"/>
      <c r="B342" s="29"/>
      <c r="C342" s="41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7"/>
      <c r="T342" s="29"/>
      <c r="U342" s="27"/>
      <c r="V342" s="29"/>
      <c r="W342" s="29"/>
      <c r="X342" s="29"/>
      <c r="Y342" s="29"/>
      <c r="Z342" s="29"/>
      <c r="AA342" s="29"/>
      <c r="AB342" s="29"/>
      <c r="AC342" s="42"/>
      <c r="AD342" s="60"/>
    </row>
    <row r="343" spans="1:30" s="4" customFormat="1" x14ac:dyDescent="0.3">
      <c r="A343" s="19"/>
      <c r="B343" s="29"/>
      <c r="C343" s="41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7"/>
      <c r="T343" s="29"/>
      <c r="U343" s="27"/>
      <c r="V343" s="29"/>
      <c r="W343" s="29"/>
      <c r="X343" s="29"/>
      <c r="Y343" s="29"/>
      <c r="Z343" s="29"/>
      <c r="AA343" s="29"/>
      <c r="AB343" s="29"/>
      <c r="AC343" s="42"/>
      <c r="AD343" s="60"/>
    </row>
    <row r="344" spans="1:30" s="4" customFormat="1" x14ac:dyDescent="0.3">
      <c r="A344" s="19"/>
      <c r="B344" s="29"/>
      <c r="C344" s="41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7"/>
      <c r="T344" s="29"/>
      <c r="U344" s="27"/>
      <c r="V344" s="29"/>
      <c r="W344" s="29"/>
      <c r="X344" s="29"/>
      <c r="Y344" s="29"/>
      <c r="Z344" s="29"/>
      <c r="AA344" s="29"/>
      <c r="AB344" s="29"/>
      <c r="AC344" s="42"/>
      <c r="AD344" s="60"/>
    </row>
    <row r="345" spans="1:30" s="4" customFormat="1" x14ac:dyDescent="0.3">
      <c r="A345" s="19"/>
      <c r="B345" s="29"/>
      <c r="C345" s="41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7"/>
      <c r="T345" s="29"/>
      <c r="U345" s="27"/>
      <c r="V345" s="29"/>
      <c r="W345" s="29"/>
      <c r="X345" s="29"/>
      <c r="Y345" s="29"/>
      <c r="Z345" s="29"/>
      <c r="AA345" s="29"/>
      <c r="AB345" s="29"/>
      <c r="AC345" s="42"/>
      <c r="AD345" s="60"/>
    </row>
    <row r="346" spans="1:30" s="4" customFormat="1" x14ac:dyDescent="0.3">
      <c r="A346" s="19"/>
      <c r="B346" s="29"/>
      <c r="C346" s="41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7"/>
      <c r="T346" s="29"/>
      <c r="U346" s="27"/>
      <c r="V346" s="29"/>
      <c r="W346" s="29"/>
      <c r="X346" s="29"/>
      <c r="Y346" s="29"/>
      <c r="Z346" s="29"/>
      <c r="AA346" s="29"/>
      <c r="AB346" s="29"/>
      <c r="AC346" s="42"/>
      <c r="AD346" s="60"/>
    </row>
    <row r="347" spans="1:30" x14ac:dyDescent="0.3">
      <c r="I347" s="20"/>
      <c r="J347" s="20"/>
      <c r="K347" s="40"/>
      <c r="L347" s="40"/>
      <c r="M347" s="40"/>
      <c r="N347" s="40"/>
      <c r="O347" s="65"/>
      <c r="P347" s="40"/>
      <c r="Q347" s="40"/>
      <c r="R347" s="65"/>
      <c r="S347" s="46"/>
      <c r="T347" s="40"/>
      <c r="U347" s="46"/>
      <c r="V347" s="65"/>
      <c r="W347" s="40"/>
      <c r="X347" s="65"/>
      <c r="Y347" s="40"/>
      <c r="Z347" s="40"/>
      <c r="AA347" s="40"/>
      <c r="AB347" s="40"/>
      <c r="AC347" s="40"/>
      <c r="AD347" s="59"/>
    </row>
    <row r="348" spans="1:30" s="1" customFormat="1" x14ac:dyDescent="0.3">
      <c r="A348" s="17"/>
      <c r="B348" s="13"/>
      <c r="C348" s="12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29"/>
      <c r="P348" s="13"/>
      <c r="Q348" s="13"/>
      <c r="R348" s="29"/>
      <c r="S348" s="22"/>
      <c r="T348" s="13"/>
      <c r="U348" s="22"/>
      <c r="V348" s="29"/>
      <c r="W348" s="13"/>
      <c r="X348" s="29"/>
      <c r="Y348" s="13"/>
      <c r="Z348" s="13"/>
      <c r="AA348" s="13"/>
      <c r="AB348" s="13"/>
      <c r="AC348" s="20"/>
      <c r="AD348" s="58"/>
    </row>
    <row r="349" spans="1:30" s="1" customFormat="1" x14ac:dyDescent="0.3">
      <c r="A349" s="17"/>
      <c r="B349" s="29"/>
      <c r="C349" s="12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29"/>
      <c r="P349" s="13"/>
      <c r="Q349" s="13"/>
      <c r="R349" s="29"/>
      <c r="S349" s="22"/>
      <c r="T349" s="13"/>
      <c r="U349" s="22"/>
      <c r="V349" s="29"/>
      <c r="W349" s="13"/>
      <c r="X349" s="29"/>
      <c r="Y349" s="13"/>
      <c r="Z349" s="13"/>
      <c r="AA349" s="13"/>
      <c r="AB349" s="13"/>
      <c r="AC349" s="20"/>
      <c r="AD349" s="58"/>
    </row>
    <row r="350" spans="1:30" s="1" customFormat="1" x14ac:dyDescent="0.3">
      <c r="A350" s="17"/>
      <c r="B350" s="29"/>
      <c r="C350" s="12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29"/>
      <c r="P350" s="13"/>
      <c r="Q350" s="13"/>
      <c r="R350" s="29"/>
      <c r="S350" s="22"/>
      <c r="T350" s="13"/>
      <c r="U350" s="22"/>
      <c r="V350" s="29"/>
      <c r="W350" s="13"/>
      <c r="X350" s="29"/>
      <c r="Y350" s="13"/>
      <c r="Z350" s="13"/>
      <c r="AA350" s="13"/>
      <c r="AB350" s="13"/>
      <c r="AC350" s="20"/>
      <c r="AD350" s="58"/>
    </row>
    <row r="351" spans="1:30" s="1" customFormat="1" x14ac:dyDescent="0.3">
      <c r="A351" s="17"/>
      <c r="B351" s="29"/>
      <c r="C351" s="12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29"/>
      <c r="P351" s="13"/>
      <c r="Q351" s="13"/>
      <c r="R351" s="29"/>
      <c r="S351" s="22"/>
      <c r="T351" s="13"/>
      <c r="U351" s="22"/>
      <c r="V351" s="29"/>
      <c r="W351" s="13"/>
      <c r="X351" s="29"/>
      <c r="Y351" s="13"/>
      <c r="Z351" s="13"/>
      <c r="AA351" s="13"/>
      <c r="AB351" s="13"/>
      <c r="AC351" s="20"/>
      <c r="AD351" s="58"/>
    </row>
    <row r="352" spans="1:30" s="1" customFormat="1" x14ac:dyDescent="0.3">
      <c r="A352" s="17"/>
      <c r="B352" s="29"/>
      <c r="C352" s="12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29"/>
      <c r="P352" s="13"/>
      <c r="Q352" s="13"/>
      <c r="R352" s="29"/>
      <c r="S352" s="22"/>
      <c r="T352" s="13"/>
      <c r="U352" s="22"/>
      <c r="V352" s="29"/>
      <c r="W352" s="13"/>
      <c r="X352" s="29"/>
      <c r="Y352" s="13"/>
      <c r="Z352" s="13"/>
      <c r="AA352" s="13"/>
      <c r="AB352" s="13"/>
      <c r="AC352" s="20"/>
      <c r="AD352" s="58"/>
    </row>
    <row r="353" spans="1:30" s="1" customFormat="1" x14ac:dyDescent="0.3">
      <c r="A353" s="17"/>
      <c r="B353" s="29"/>
      <c r="C353" s="12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29"/>
      <c r="P353" s="13"/>
      <c r="Q353" s="13"/>
      <c r="R353" s="29"/>
      <c r="S353" s="22"/>
      <c r="T353" s="13"/>
      <c r="U353" s="22"/>
      <c r="V353" s="29"/>
      <c r="W353" s="13"/>
      <c r="X353" s="29"/>
      <c r="Y353" s="13"/>
      <c r="Z353" s="13"/>
      <c r="AA353" s="13"/>
      <c r="AB353" s="13"/>
      <c r="AC353" s="20"/>
      <c r="AD353" s="58"/>
    </row>
    <row r="354" spans="1:30" s="1" customFormat="1" x14ac:dyDescent="0.3">
      <c r="A354" s="17"/>
      <c r="B354" s="29"/>
      <c r="C354" s="12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29"/>
      <c r="P354" s="13"/>
      <c r="Q354" s="13"/>
      <c r="R354" s="29"/>
      <c r="S354" s="22"/>
      <c r="T354" s="13"/>
      <c r="U354" s="22"/>
      <c r="V354" s="29"/>
      <c r="W354" s="13"/>
      <c r="X354" s="29"/>
      <c r="Y354" s="13"/>
      <c r="Z354" s="13"/>
      <c r="AA354" s="13"/>
      <c r="AB354" s="13"/>
      <c r="AC354" s="20"/>
      <c r="AD354" s="58"/>
    </row>
    <row r="355" spans="1:30" s="1" customFormat="1" x14ac:dyDescent="0.3">
      <c r="A355" s="17"/>
      <c r="B355" s="29"/>
      <c r="C355" s="12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29"/>
      <c r="P355" s="13"/>
      <c r="Q355" s="13"/>
      <c r="R355" s="29"/>
      <c r="S355" s="22"/>
      <c r="T355" s="13"/>
      <c r="U355" s="22"/>
      <c r="V355" s="29"/>
      <c r="W355" s="13"/>
      <c r="X355" s="29"/>
      <c r="Y355" s="13"/>
      <c r="Z355" s="13"/>
      <c r="AA355" s="13"/>
      <c r="AB355" s="13"/>
      <c r="AC355" s="20"/>
      <c r="AD355" s="58"/>
    </row>
    <row r="356" spans="1:30" s="1" customFormat="1" x14ac:dyDescent="0.3">
      <c r="A356" s="17"/>
      <c r="B356" s="29"/>
      <c r="C356" s="12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29"/>
      <c r="P356" s="13"/>
      <c r="Q356" s="13"/>
      <c r="R356" s="29"/>
      <c r="S356" s="22"/>
      <c r="T356" s="13"/>
      <c r="U356" s="22"/>
      <c r="V356" s="29"/>
      <c r="W356" s="13"/>
      <c r="X356" s="29"/>
      <c r="Y356" s="13"/>
      <c r="Z356" s="13"/>
      <c r="AA356" s="13"/>
      <c r="AB356" s="13"/>
      <c r="AC356" s="20"/>
      <c r="AD356" s="58"/>
    </row>
    <row r="357" spans="1:30" s="1" customFormat="1" x14ac:dyDescent="0.3">
      <c r="A357" s="17"/>
      <c r="B357" s="29"/>
      <c r="C357" s="12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29"/>
      <c r="P357" s="13"/>
      <c r="Q357" s="13"/>
      <c r="R357" s="29"/>
      <c r="S357" s="22"/>
      <c r="T357" s="13"/>
      <c r="U357" s="22"/>
      <c r="V357" s="29"/>
      <c r="W357" s="13"/>
      <c r="X357" s="29"/>
      <c r="Y357" s="13"/>
      <c r="Z357" s="13"/>
      <c r="AA357" s="13"/>
      <c r="AB357" s="13"/>
      <c r="AC357" s="20"/>
      <c r="AD357" s="58"/>
    </row>
    <row r="358" spans="1:30" s="1" customFormat="1" x14ac:dyDescent="0.3">
      <c r="A358" s="17"/>
      <c r="B358" s="29"/>
      <c r="C358" s="12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29"/>
      <c r="P358" s="13"/>
      <c r="Q358" s="13"/>
      <c r="R358" s="29"/>
      <c r="S358" s="22"/>
      <c r="T358" s="13"/>
      <c r="U358" s="22"/>
      <c r="V358" s="29"/>
      <c r="W358" s="13"/>
      <c r="X358" s="29"/>
      <c r="Y358" s="13"/>
      <c r="Z358" s="13"/>
      <c r="AA358" s="13"/>
      <c r="AB358" s="13"/>
      <c r="AC358" s="20"/>
      <c r="AD358" s="58"/>
    </row>
    <row r="359" spans="1:30" x14ac:dyDescent="0.3">
      <c r="I359" s="20"/>
      <c r="J359" s="20"/>
      <c r="K359" s="40"/>
      <c r="L359" s="40"/>
      <c r="M359" s="40"/>
      <c r="N359" s="40"/>
      <c r="O359" s="65"/>
      <c r="P359" s="40"/>
      <c r="Q359" s="40"/>
      <c r="R359" s="65"/>
      <c r="S359" s="46"/>
      <c r="T359" s="40"/>
      <c r="U359" s="46"/>
      <c r="V359" s="65"/>
      <c r="W359" s="40"/>
      <c r="X359" s="65"/>
      <c r="Y359" s="40"/>
      <c r="Z359" s="40"/>
      <c r="AA359" s="40"/>
      <c r="AB359" s="40"/>
      <c r="AC359" s="40"/>
      <c r="AD359" s="59"/>
    </row>
    <row r="360" spans="1:30" s="1" customFormat="1" x14ac:dyDescent="0.3">
      <c r="A360" s="17"/>
      <c r="B360" s="13"/>
      <c r="C360" s="12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29"/>
      <c r="P360" s="13"/>
      <c r="Q360" s="13"/>
      <c r="R360" s="29"/>
      <c r="S360" s="22"/>
      <c r="T360" s="13"/>
      <c r="U360" s="22"/>
      <c r="V360" s="29"/>
      <c r="W360" s="13"/>
      <c r="X360" s="29"/>
      <c r="Y360" s="13"/>
      <c r="Z360" s="13"/>
      <c r="AA360" s="13"/>
      <c r="AB360" s="13"/>
      <c r="AC360" s="20"/>
      <c r="AD360" s="58"/>
    </row>
    <row r="361" spans="1:30" s="1" customFormat="1" x14ac:dyDescent="0.3">
      <c r="A361" s="17"/>
      <c r="B361" s="29"/>
      <c r="C361" s="12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29"/>
      <c r="P361" s="13"/>
      <c r="Q361" s="13"/>
      <c r="R361" s="29"/>
      <c r="S361" s="22"/>
      <c r="T361" s="13"/>
      <c r="U361" s="22"/>
      <c r="V361" s="29"/>
      <c r="W361" s="13"/>
      <c r="X361" s="29"/>
      <c r="Y361" s="13"/>
      <c r="Z361" s="13"/>
      <c r="AA361" s="13"/>
      <c r="AB361" s="13"/>
      <c r="AC361" s="20"/>
      <c r="AD361" s="58"/>
    </row>
    <row r="362" spans="1:30" s="1" customFormat="1" x14ac:dyDescent="0.3">
      <c r="A362" s="17"/>
      <c r="B362" s="29"/>
      <c r="C362" s="12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29"/>
      <c r="P362" s="13"/>
      <c r="Q362" s="13"/>
      <c r="R362" s="29"/>
      <c r="S362" s="22"/>
      <c r="T362" s="13"/>
      <c r="U362" s="22"/>
      <c r="V362" s="29"/>
      <c r="W362" s="13"/>
      <c r="X362" s="29"/>
      <c r="Y362" s="13"/>
      <c r="Z362" s="13"/>
      <c r="AA362" s="13"/>
      <c r="AB362" s="13"/>
      <c r="AC362" s="20"/>
      <c r="AD362" s="58"/>
    </row>
    <row r="363" spans="1:30" s="1" customFormat="1" x14ac:dyDescent="0.3">
      <c r="A363" s="17"/>
      <c r="B363" s="29"/>
      <c r="C363" s="12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29"/>
      <c r="P363" s="13"/>
      <c r="Q363" s="13"/>
      <c r="R363" s="29"/>
      <c r="S363" s="22"/>
      <c r="T363" s="13"/>
      <c r="U363" s="22"/>
      <c r="V363" s="29"/>
      <c r="W363" s="13"/>
      <c r="X363" s="29"/>
      <c r="Y363" s="13"/>
      <c r="Z363" s="13"/>
      <c r="AA363" s="13"/>
      <c r="AB363" s="13"/>
      <c r="AC363" s="20"/>
      <c r="AD363" s="58"/>
    </row>
    <row r="364" spans="1:30" x14ac:dyDescent="0.3">
      <c r="I364" s="20"/>
      <c r="J364" s="20"/>
      <c r="K364" s="40"/>
      <c r="L364" s="40"/>
      <c r="M364" s="40"/>
      <c r="N364" s="40"/>
      <c r="O364" s="65"/>
      <c r="P364" s="40"/>
      <c r="Q364" s="40"/>
      <c r="R364" s="65"/>
      <c r="S364" s="46"/>
      <c r="T364" s="40"/>
      <c r="U364" s="46"/>
      <c r="V364" s="65"/>
      <c r="W364" s="40"/>
      <c r="X364" s="65"/>
      <c r="Y364" s="40"/>
      <c r="Z364" s="40"/>
      <c r="AA364" s="40"/>
      <c r="AB364" s="40"/>
      <c r="AC364" s="40"/>
      <c r="AD364" s="59"/>
    </row>
    <row r="365" spans="1:30" s="1" customFormat="1" x14ac:dyDescent="0.3">
      <c r="A365" s="17"/>
      <c r="B365" s="13"/>
      <c r="C365" s="12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29"/>
      <c r="P365" s="13"/>
      <c r="Q365" s="13"/>
      <c r="R365" s="29"/>
      <c r="S365" s="22"/>
      <c r="T365" s="13"/>
      <c r="U365" s="22"/>
      <c r="V365" s="29"/>
      <c r="W365" s="13"/>
      <c r="X365" s="29"/>
      <c r="Y365" s="13"/>
      <c r="Z365" s="13"/>
      <c r="AA365" s="13"/>
      <c r="AB365" s="13"/>
      <c r="AC365" s="20"/>
      <c r="AD365" s="58"/>
    </row>
    <row r="366" spans="1:30" s="1" customFormat="1" x14ac:dyDescent="0.3">
      <c r="A366" s="17"/>
      <c r="B366" s="13"/>
      <c r="C366" s="12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29"/>
      <c r="P366" s="13"/>
      <c r="Q366" s="13"/>
      <c r="R366" s="29"/>
      <c r="S366" s="22"/>
      <c r="T366" s="13"/>
      <c r="U366" s="22"/>
      <c r="V366" s="29"/>
      <c r="W366" s="13"/>
      <c r="X366" s="29"/>
      <c r="Y366" s="13"/>
      <c r="Z366" s="13"/>
      <c r="AA366" s="13"/>
      <c r="AB366" s="13"/>
      <c r="AC366" s="20"/>
      <c r="AD366" s="58"/>
    </row>
    <row r="367" spans="1:30" s="1" customFormat="1" x14ac:dyDescent="0.3">
      <c r="A367" s="17"/>
      <c r="B367" s="29"/>
      <c r="C367" s="12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29"/>
      <c r="P367" s="13"/>
      <c r="Q367" s="13"/>
      <c r="R367" s="29"/>
      <c r="S367" s="22"/>
      <c r="T367" s="13"/>
      <c r="U367" s="22"/>
      <c r="V367" s="29"/>
      <c r="W367" s="13"/>
      <c r="X367" s="29"/>
      <c r="Y367" s="13"/>
      <c r="Z367" s="13"/>
      <c r="AA367" s="13"/>
      <c r="AB367" s="13"/>
      <c r="AC367" s="20"/>
      <c r="AD367" s="58"/>
    </row>
    <row r="368" spans="1:30" s="1" customFormat="1" x14ac:dyDescent="0.3">
      <c r="A368" s="17"/>
      <c r="B368" s="29"/>
      <c r="C368" s="12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29"/>
      <c r="P368" s="13"/>
      <c r="Q368" s="13"/>
      <c r="R368" s="29"/>
      <c r="S368" s="22"/>
      <c r="T368" s="13"/>
      <c r="U368" s="22"/>
      <c r="V368" s="29"/>
      <c r="W368" s="13"/>
      <c r="X368" s="29"/>
      <c r="Y368" s="13"/>
      <c r="Z368" s="13"/>
      <c r="AA368" s="13"/>
      <c r="AB368" s="13"/>
      <c r="AC368" s="20"/>
      <c r="AD368" s="58"/>
    </row>
    <row r="369" spans="1:30" s="1" customFormat="1" x14ac:dyDescent="0.3">
      <c r="A369" s="17"/>
      <c r="B369" s="29"/>
      <c r="C369" s="12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29"/>
      <c r="P369" s="13"/>
      <c r="Q369" s="13"/>
      <c r="R369" s="29"/>
      <c r="S369" s="22"/>
      <c r="T369" s="13"/>
      <c r="U369" s="22"/>
      <c r="V369" s="29"/>
      <c r="W369" s="13"/>
      <c r="X369" s="29"/>
      <c r="Y369" s="13"/>
      <c r="Z369" s="13"/>
      <c r="AA369" s="13"/>
      <c r="AB369" s="13"/>
      <c r="AC369" s="20"/>
      <c r="AD369" s="58"/>
    </row>
    <row r="370" spans="1:30" s="1" customFormat="1" x14ac:dyDescent="0.3">
      <c r="A370" s="17"/>
      <c r="B370" s="29"/>
      <c r="C370" s="12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29"/>
      <c r="P370" s="13"/>
      <c r="Q370" s="13"/>
      <c r="R370" s="29"/>
      <c r="S370" s="22"/>
      <c r="T370" s="13"/>
      <c r="U370" s="22"/>
      <c r="V370" s="29"/>
      <c r="W370" s="13"/>
      <c r="X370" s="29"/>
      <c r="Y370" s="13"/>
      <c r="Z370" s="13"/>
      <c r="AA370" s="13"/>
      <c r="AB370" s="13"/>
      <c r="AC370" s="20"/>
      <c r="AD370" s="58"/>
    </row>
    <row r="371" spans="1:30" s="1" customFormat="1" x14ac:dyDescent="0.3">
      <c r="A371" s="17"/>
      <c r="B371" s="29"/>
      <c r="C371" s="12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29"/>
      <c r="P371" s="13"/>
      <c r="Q371" s="13"/>
      <c r="R371" s="29"/>
      <c r="S371" s="22"/>
      <c r="T371" s="13"/>
      <c r="U371" s="22"/>
      <c r="V371" s="29"/>
      <c r="W371" s="13"/>
      <c r="X371" s="29"/>
      <c r="Y371" s="13"/>
      <c r="Z371" s="13"/>
      <c r="AA371" s="13"/>
      <c r="AB371" s="13"/>
      <c r="AC371" s="20"/>
      <c r="AD371" s="58"/>
    </row>
    <row r="372" spans="1:30" s="1" customFormat="1" x14ac:dyDescent="0.3">
      <c r="A372" s="17"/>
      <c r="B372" s="29"/>
      <c r="C372" s="12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29"/>
      <c r="P372" s="13"/>
      <c r="Q372" s="13"/>
      <c r="R372" s="29"/>
      <c r="S372" s="22"/>
      <c r="T372" s="13"/>
      <c r="U372" s="22"/>
      <c r="V372" s="29"/>
      <c r="W372" s="13"/>
      <c r="X372" s="29"/>
      <c r="Y372" s="13"/>
      <c r="Z372" s="13"/>
      <c r="AA372" s="13"/>
      <c r="AB372" s="13"/>
      <c r="AC372" s="20"/>
      <c r="AD372" s="58"/>
    </row>
    <row r="373" spans="1:30" x14ac:dyDescent="0.3">
      <c r="I373" s="20"/>
      <c r="J373" s="20"/>
      <c r="K373" s="40"/>
      <c r="L373" s="40"/>
      <c r="M373" s="40"/>
      <c r="N373" s="40"/>
      <c r="O373" s="65"/>
      <c r="P373" s="40"/>
      <c r="Q373" s="40"/>
      <c r="R373" s="65"/>
      <c r="S373" s="46"/>
      <c r="T373" s="40"/>
      <c r="U373" s="46"/>
      <c r="V373" s="65"/>
      <c r="W373" s="40"/>
      <c r="X373" s="65"/>
      <c r="Y373" s="40"/>
      <c r="Z373" s="40"/>
      <c r="AA373" s="40"/>
      <c r="AB373" s="40"/>
      <c r="AC373" s="40"/>
      <c r="AD373" s="59"/>
    </row>
    <row r="374" spans="1:30" s="1" customFormat="1" x14ac:dyDescent="0.3">
      <c r="A374" s="17"/>
      <c r="B374" s="13"/>
      <c r="C374" s="12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29"/>
      <c r="P374" s="13"/>
      <c r="Q374" s="13"/>
      <c r="R374" s="29"/>
      <c r="S374" s="22"/>
      <c r="T374" s="13"/>
      <c r="U374" s="22"/>
      <c r="V374" s="29"/>
      <c r="W374" s="13"/>
      <c r="X374" s="29"/>
      <c r="Y374" s="13"/>
      <c r="Z374" s="13"/>
      <c r="AA374" s="13"/>
      <c r="AB374" s="13"/>
      <c r="AC374" s="20"/>
      <c r="AD374" s="58"/>
    </row>
    <row r="375" spans="1:30" s="1" customFormat="1" x14ac:dyDescent="0.3">
      <c r="A375" s="17"/>
      <c r="B375" s="13"/>
      <c r="C375" s="12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29"/>
      <c r="P375" s="13"/>
      <c r="Q375" s="13"/>
      <c r="R375" s="29"/>
      <c r="S375" s="22"/>
      <c r="T375" s="13"/>
      <c r="U375" s="22"/>
      <c r="V375" s="29"/>
      <c r="W375" s="13"/>
      <c r="X375" s="29"/>
      <c r="Y375" s="13"/>
      <c r="Z375" s="13"/>
      <c r="AA375" s="13"/>
      <c r="AB375" s="13"/>
      <c r="AC375" s="20"/>
      <c r="AD375" s="58"/>
    </row>
    <row r="376" spans="1:30" s="1" customFormat="1" x14ac:dyDescent="0.3">
      <c r="A376" s="17"/>
      <c r="B376" s="29"/>
      <c r="C376" s="12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29"/>
      <c r="P376" s="13"/>
      <c r="Q376" s="13"/>
      <c r="R376" s="29"/>
      <c r="S376" s="22"/>
      <c r="T376" s="13"/>
      <c r="U376" s="22"/>
      <c r="V376" s="29"/>
      <c r="W376" s="13"/>
      <c r="X376" s="29"/>
      <c r="Y376" s="13"/>
      <c r="Z376" s="13"/>
      <c r="AA376" s="13"/>
      <c r="AB376" s="13"/>
      <c r="AC376" s="20"/>
      <c r="AD376" s="58"/>
    </row>
    <row r="377" spans="1:30" s="1" customFormat="1" x14ac:dyDescent="0.3">
      <c r="A377" s="17"/>
      <c r="B377" s="29"/>
      <c r="C377" s="12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29"/>
      <c r="P377" s="13"/>
      <c r="Q377" s="13"/>
      <c r="R377" s="29"/>
      <c r="S377" s="22"/>
      <c r="T377" s="13"/>
      <c r="U377" s="22"/>
      <c r="V377" s="29"/>
      <c r="W377" s="13"/>
      <c r="X377" s="29"/>
      <c r="Y377" s="13"/>
      <c r="Z377" s="13"/>
      <c r="AA377" s="13"/>
      <c r="AB377" s="13"/>
      <c r="AC377" s="20"/>
      <c r="AD377" s="58"/>
    </row>
    <row r="378" spans="1:30" s="1" customFormat="1" x14ac:dyDescent="0.3">
      <c r="A378" s="17"/>
      <c r="B378" s="29"/>
      <c r="C378" s="12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29"/>
      <c r="P378" s="13"/>
      <c r="Q378" s="13"/>
      <c r="R378" s="29"/>
      <c r="S378" s="22"/>
      <c r="T378" s="13"/>
      <c r="U378" s="22"/>
      <c r="V378" s="29"/>
      <c r="W378" s="13"/>
      <c r="X378" s="29"/>
      <c r="Y378" s="13"/>
      <c r="Z378" s="13"/>
      <c r="AA378" s="13"/>
      <c r="AB378" s="13"/>
      <c r="AC378" s="20"/>
      <c r="AD378" s="58"/>
    </row>
    <row r="379" spans="1:30" s="1" customFormat="1" x14ac:dyDescent="0.3">
      <c r="A379" s="17"/>
      <c r="B379" s="29"/>
      <c r="C379" s="12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29"/>
      <c r="P379" s="13"/>
      <c r="Q379" s="13"/>
      <c r="R379" s="29"/>
      <c r="S379" s="22"/>
      <c r="T379" s="13"/>
      <c r="U379" s="22"/>
      <c r="V379" s="29"/>
      <c r="W379" s="13"/>
      <c r="X379" s="29"/>
      <c r="Y379" s="13"/>
      <c r="Z379" s="13"/>
      <c r="AA379" s="13"/>
      <c r="AB379" s="13"/>
      <c r="AC379" s="20"/>
      <c r="AD379" s="58"/>
    </row>
    <row r="380" spans="1:30" s="1" customFormat="1" x14ac:dyDescent="0.3">
      <c r="A380" s="17"/>
      <c r="B380" s="29"/>
      <c r="C380" s="12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29"/>
      <c r="P380" s="13"/>
      <c r="Q380" s="13"/>
      <c r="R380" s="29"/>
      <c r="S380" s="22"/>
      <c r="T380" s="13"/>
      <c r="U380" s="22"/>
      <c r="V380" s="29"/>
      <c r="W380" s="13"/>
      <c r="X380" s="29"/>
      <c r="Y380" s="13"/>
      <c r="Z380" s="13"/>
      <c r="AA380" s="13"/>
      <c r="AB380" s="13"/>
      <c r="AC380" s="20"/>
      <c r="AD380" s="58"/>
    </row>
    <row r="381" spans="1:30" x14ac:dyDescent="0.3">
      <c r="I381" s="20"/>
      <c r="J381" s="20"/>
      <c r="K381" s="40"/>
      <c r="L381" s="40"/>
      <c r="M381" s="40"/>
      <c r="N381" s="40"/>
      <c r="O381" s="65"/>
      <c r="P381" s="40"/>
      <c r="Q381" s="40"/>
      <c r="R381" s="65"/>
      <c r="S381" s="46"/>
      <c r="T381" s="40"/>
      <c r="U381" s="46"/>
      <c r="V381" s="65"/>
      <c r="W381" s="40"/>
      <c r="X381" s="65"/>
      <c r="Y381" s="40"/>
      <c r="Z381" s="40"/>
      <c r="AA381" s="40"/>
      <c r="AB381" s="40"/>
      <c r="AC381" s="40"/>
      <c r="AD381" s="59"/>
    </row>
    <row r="382" spans="1:30" s="1" customFormat="1" x14ac:dyDescent="0.3">
      <c r="A382" s="17"/>
      <c r="B382" s="13"/>
      <c r="C382" s="12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29"/>
      <c r="P382" s="13"/>
      <c r="Q382" s="13"/>
      <c r="R382" s="29"/>
      <c r="S382" s="22"/>
      <c r="T382" s="13"/>
      <c r="U382" s="22"/>
      <c r="V382" s="29"/>
      <c r="W382" s="13"/>
      <c r="X382" s="29"/>
      <c r="Y382" s="13"/>
      <c r="Z382" s="13"/>
      <c r="AA382" s="13"/>
      <c r="AB382" s="13"/>
      <c r="AC382" s="20"/>
      <c r="AD382" s="58"/>
    </row>
    <row r="383" spans="1:30" s="1" customFormat="1" x14ac:dyDescent="0.3">
      <c r="A383" s="17"/>
      <c r="B383" s="29"/>
      <c r="C383" s="12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29"/>
      <c r="P383" s="13"/>
      <c r="Q383" s="13"/>
      <c r="R383" s="29"/>
      <c r="S383" s="22"/>
      <c r="T383" s="13"/>
      <c r="U383" s="22"/>
      <c r="V383" s="29"/>
      <c r="W383" s="13"/>
      <c r="X383" s="29"/>
      <c r="Y383" s="13"/>
      <c r="Z383" s="13"/>
      <c r="AA383" s="13"/>
      <c r="AB383" s="13"/>
      <c r="AC383" s="20"/>
      <c r="AD383" s="58"/>
    </row>
    <row r="384" spans="1:30" x14ac:dyDescent="0.3">
      <c r="I384" s="20"/>
      <c r="J384" s="20"/>
      <c r="K384" s="40"/>
      <c r="L384" s="40"/>
      <c r="M384" s="40"/>
      <c r="N384" s="40"/>
      <c r="O384" s="65"/>
      <c r="P384" s="40"/>
      <c r="Q384" s="40"/>
      <c r="R384" s="65"/>
      <c r="S384" s="46"/>
      <c r="T384" s="40"/>
      <c r="U384" s="46"/>
      <c r="V384" s="65"/>
      <c r="W384" s="40"/>
      <c r="X384" s="65"/>
      <c r="Y384" s="40"/>
      <c r="Z384" s="40"/>
      <c r="AA384" s="40"/>
      <c r="AB384" s="40"/>
      <c r="AC384" s="40"/>
      <c r="AD384" s="59"/>
    </row>
    <row r="385" spans="1:30" s="1" customFormat="1" x14ac:dyDescent="0.3">
      <c r="A385" s="17"/>
      <c r="B385" s="13"/>
      <c r="C385" s="12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29"/>
      <c r="P385" s="13"/>
      <c r="Q385" s="13"/>
      <c r="R385" s="29"/>
      <c r="S385" s="22"/>
      <c r="T385" s="13"/>
      <c r="U385" s="22"/>
      <c r="V385" s="29"/>
      <c r="W385" s="13"/>
      <c r="X385" s="29"/>
      <c r="Y385" s="13"/>
      <c r="Z385" s="13"/>
      <c r="AA385" s="13"/>
      <c r="AB385" s="13"/>
      <c r="AC385" s="20"/>
      <c r="AD385" s="58"/>
    </row>
    <row r="386" spans="1:30" s="1" customFormat="1" x14ac:dyDescent="0.3">
      <c r="A386" s="17"/>
      <c r="B386" s="13"/>
      <c r="C386" s="12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29"/>
      <c r="P386" s="13"/>
      <c r="Q386" s="13"/>
      <c r="R386" s="29"/>
      <c r="S386" s="22"/>
      <c r="T386" s="13"/>
      <c r="U386" s="22"/>
      <c r="V386" s="29"/>
      <c r="W386" s="13"/>
      <c r="X386" s="29"/>
      <c r="Y386" s="13"/>
      <c r="Z386" s="13"/>
      <c r="AA386" s="13"/>
      <c r="AB386" s="13"/>
      <c r="AC386" s="20"/>
      <c r="AD386" s="58"/>
    </row>
    <row r="387" spans="1:30" s="1" customFormat="1" x14ac:dyDescent="0.3">
      <c r="A387" s="17"/>
      <c r="B387" s="29"/>
      <c r="C387" s="12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29"/>
      <c r="P387" s="13"/>
      <c r="Q387" s="13"/>
      <c r="R387" s="29"/>
      <c r="S387" s="22"/>
      <c r="T387" s="13"/>
      <c r="U387" s="22"/>
      <c r="V387" s="29"/>
      <c r="W387" s="13"/>
      <c r="X387" s="29"/>
      <c r="Y387" s="13"/>
      <c r="Z387" s="13"/>
      <c r="AA387" s="13"/>
      <c r="AB387" s="13"/>
      <c r="AC387" s="20"/>
      <c r="AD387" s="58"/>
    </row>
    <row r="388" spans="1:30" s="1" customFormat="1" x14ac:dyDescent="0.3">
      <c r="A388" s="17"/>
      <c r="B388" s="29"/>
      <c r="C388" s="12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29"/>
      <c r="P388" s="13"/>
      <c r="Q388" s="13"/>
      <c r="R388" s="29"/>
      <c r="S388" s="22"/>
      <c r="T388" s="13"/>
      <c r="U388" s="22"/>
      <c r="V388" s="29"/>
      <c r="W388" s="13"/>
      <c r="X388" s="29"/>
      <c r="Y388" s="13"/>
      <c r="Z388" s="13"/>
      <c r="AA388" s="13"/>
      <c r="AB388" s="13"/>
      <c r="AC388" s="20"/>
      <c r="AD388" s="58"/>
    </row>
    <row r="389" spans="1:30" s="1" customFormat="1" x14ac:dyDescent="0.3">
      <c r="A389" s="17"/>
      <c r="B389" s="29"/>
      <c r="C389" s="12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29"/>
      <c r="P389" s="13"/>
      <c r="Q389" s="13"/>
      <c r="R389" s="29"/>
      <c r="S389" s="22"/>
      <c r="T389" s="13"/>
      <c r="U389" s="22"/>
      <c r="V389" s="29"/>
      <c r="W389" s="13"/>
      <c r="X389" s="29"/>
      <c r="Y389" s="13"/>
      <c r="Z389" s="13"/>
      <c r="AA389" s="13"/>
      <c r="AB389" s="13"/>
      <c r="AC389" s="20"/>
      <c r="AD389" s="58"/>
    </row>
    <row r="390" spans="1:30" s="1" customFormat="1" x14ac:dyDescent="0.3">
      <c r="A390" s="17"/>
      <c r="B390" s="29"/>
      <c r="C390" s="12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29"/>
      <c r="P390" s="13"/>
      <c r="Q390" s="13"/>
      <c r="R390" s="29"/>
      <c r="S390" s="22"/>
      <c r="T390" s="13"/>
      <c r="U390" s="22"/>
      <c r="V390" s="29"/>
      <c r="W390" s="13"/>
      <c r="X390" s="29"/>
      <c r="Y390" s="13"/>
      <c r="Z390" s="13"/>
      <c r="AA390" s="13"/>
      <c r="AB390" s="13"/>
      <c r="AC390" s="20"/>
      <c r="AD390" s="58"/>
    </row>
    <row r="391" spans="1:30" s="1" customFormat="1" x14ac:dyDescent="0.3">
      <c r="A391" s="17"/>
      <c r="B391" s="29"/>
      <c r="C391" s="12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29"/>
      <c r="P391" s="13"/>
      <c r="Q391" s="13"/>
      <c r="R391" s="29"/>
      <c r="S391" s="22"/>
      <c r="T391" s="13"/>
      <c r="U391" s="22"/>
      <c r="V391" s="29"/>
      <c r="W391" s="13"/>
      <c r="X391" s="29"/>
      <c r="Y391" s="13"/>
      <c r="Z391" s="13"/>
      <c r="AA391" s="13"/>
      <c r="AB391" s="13"/>
      <c r="AC391" s="20"/>
      <c r="AD391" s="58"/>
    </row>
    <row r="392" spans="1:30" s="1" customFormat="1" x14ac:dyDescent="0.3">
      <c r="A392" s="17"/>
      <c r="B392" s="29"/>
      <c r="C392" s="12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29"/>
      <c r="P392" s="13"/>
      <c r="Q392" s="13"/>
      <c r="R392" s="29"/>
      <c r="S392" s="22"/>
      <c r="T392" s="13"/>
      <c r="U392" s="22"/>
      <c r="V392" s="29"/>
      <c r="W392" s="13"/>
      <c r="X392" s="29"/>
      <c r="Y392" s="13"/>
      <c r="Z392" s="13"/>
      <c r="AA392" s="13"/>
      <c r="AB392" s="13"/>
      <c r="AC392" s="20"/>
      <c r="AD392" s="58"/>
    </row>
    <row r="393" spans="1:30" x14ac:dyDescent="0.3">
      <c r="I393" s="20"/>
      <c r="J393" s="20"/>
      <c r="K393" s="40"/>
      <c r="L393" s="40"/>
      <c r="M393" s="40"/>
      <c r="N393" s="40"/>
      <c r="O393" s="65"/>
      <c r="P393" s="40"/>
      <c r="Q393" s="40"/>
      <c r="R393" s="65"/>
      <c r="S393" s="46"/>
      <c r="T393" s="40"/>
      <c r="U393" s="46"/>
      <c r="V393" s="65"/>
      <c r="W393" s="40"/>
      <c r="X393" s="65"/>
      <c r="Y393" s="40"/>
      <c r="Z393" s="40"/>
      <c r="AA393" s="40"/>
      <c r="AB393" s="40"/>
      <c r="AC393" s="40"/>
      <c r="AD393" s="59"/>
    </row>
    <row r="394" spans="1:30" s="1" customFormat="1" x14ac:dyDescent="0.3">
      <c r="A394" s="17"/>
      <c r="B394" s="29"/>
      <c r="C394" s="12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29"/>
      <c r="P394" s="13"/>
      <c r="Q394" s="13"/>
      <c r="R394" s="29"/>
      <c r="S394" s="22"/>
      <c r="T394" s="13"/>
      <c r="U394" s="22"/>
      <c r="V394" s="29"/>
      <c r="W394" s="13"/>
      <c r="X394" s="29"/>
      <c r="Y394" s="13"/>
      <c r="Z394" s="13"/>
      <c r="AA394" s="13"/>
      <c r="AB394" s="13"/>
      <c r="AC394" s="20"/>
      <c r="AD394" s="58"/>
    </row>
    <row r="395" spans="1:30" s="1" customFormat="1" x14ac:dyDescent="0.3">
      <c r="A395" s="17"/>
      <c r="B395" s="13"/>
      <c r="C395" s="12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29"/>
      <c r="P395" s="13"/>
      <c r="Q395" s="13"/>
      <c r="R395" s="29"/>
      <c r="S395" s="22"/>
      <c r="T395" s="13"/>
      <c r="U395" s="22"/>
      <c r="V395" s="29"/>
      <c r="W395" s="13"/>
      <c r="X395" s="29"/>
      <c r="Y395" s="13"/>
      <c r="Z395" s="13"/>
      <c r="AA395" s="13"/>
      <c r="AB395" s="13"/>
      <c r="AC395" s="20"/>
      <c r="AD395" s="58"/>
    </row>
    <row r="396" spans="1:30" s="1" customFormat="1" x14ac:dyDescent="0.3">
      <c r="A396" s="17"/>
      <c r="B396" s="13"/>
      <c r="C396" s="12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29"/>
      <c r="P396" s="13"/>
      <c r="Q396" s="13"/>
      <c r="R396" s="29"/>
      <c r="S396" s="22"/>
      <c r="T396" s="13"/>
      <c r="U396" s="22"/>
      <c r="V396" s="29"/>
      <c r="W396" s="13"/>
      <c r="X396" s="29"/>
      <c r="Y396" s="13"/>
      <c r="Z396" s="13"/>
      <c r="AA396" s="13"/>
      <c r="AB396" s="13"/>
      <c r="AC396" s="20"/>
      <c r="AD396" s="58"/>
    </row>
    <row r="397" spans="1:30" s="1" customFormat="1" x14ac:dyDescent="0.3">
      <c r="A397" s="17"/>
      <c r="B397" s="13"/>
      <c r="C397" s="12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29"/>
      <c r="P397" s="13"/>
      <c r="Q397" s="13"/>
      <c r="R397" s="29"/>
      <c r="S397" s="22"/>
      <c r="T397" s="13"/>
      <c r="U397" s="22"/>
      <c r="V397" s="29"/>
      <c r="W397" s="13"/>
      <c r="X397" s="29"/>
      <c r="Y397" s="13"/>
      <c r="Z397" s="13"/>
      <c r="AA397" s="13"/>
      <c r="AB397" s="13"/>
      <c r="AC397" s="20"/>
      <c r="AD397" s="58"/>
    </row>
    <row r="398" spans="1:30" s="1" customFormat="1" x14ac:dyDescent="0.3">
      <c r="A398" s="17"/>
      <c r="B398" s="29"/>
      <c r="C398" s="12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29"/>
      <c r="P398" s="13"/>
      <c r="Q398" s="13"/>
      <c r="R398" s="29"/>
      <c r="S398" s="22"/>
      <c r="T398" s="13"/>
      <c r="U398" s="22"/>
      <c r="V398" s="29"/>
      <c r="W398" s="13"/>
      <c r="X398" s="29"/>
      <c r="Y398" s="13"/>
      <c r="Z398" s="13"/>
      <c r="AA398" s="13"/>
      <c r="AB398" s="13"/>
      <c r="AC398" s="20"/>
      <c r="AD398" s="58"/>
    </row>
    <row r="399" spans="1:30" s="1" customFormat="1" x14ac:dyDescent="0.3">
      <c r="A399" s="17"/>
      <c r="B399" s="29"/>
      <c r="C399" s="12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29"/>
      <c r="P399" s="13"/>
      <c r="Q399" s="13"/>
      <c r="R399" s="29"/>
      <c r="S399" s="22"/>
      <c r="T399" s="13"/>
      <c r="U399" s="22"/>
      <c r="V399" s="29"/>
      <c r="W399" s="13"/>
      <c r="X399" s="29"/>
      <c r="Y399" s="13"/>
      <c r="Z399" s="13"/>
      <c r="AA399" s="13"/>
      <c r="AB399" s="13"/>
      <c r="AC399" s="20"/>
      <c r="AD399" s="58"/>
    </row>
    <row r="400" spans="1:30" s="1" customFormat="1" x14ac:dyDescent="0.3">
      <c r="A400" s="17"/>
      <c r="B400" s="13"/>
      <c r="C400" s="12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29"/>
      <c r="P400" s="13"/>
      <c r="Q400" s="13"/>
      <c r="R400" s="29"/>
      <c r="S400" s="22"/>
      <c r="T400" s="13"/>
      <c r="U400" s="22"/>
      <c r="V400" s="29"/>
      <c r="W400" s="13"/>
      <c r="X400" s="29"/>
      <c r="Y400" s="13"/>
      <c r="Z400" s="13"/>
      <c r="AA400" s="13"/>
      <c r="AB400" s="13"/>
      <c r="AC400" s="20"/>
      <c r="AD400" s="58"/>
    </row>
    <row r="401" spans="1:30" s="1" customFormat="1" x14ac:dyDescent="0.3">
      <c r="A401" s="17"/>
      <c r="B401" s="29"/>
      <c r="C401" s="12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29"/>
      <c r="P401" s="13"/>
      <c r="Q401" s="13"/>
      <c r="R401" s="29"/>
      <c r="S401" s="22"/>
      <c r="T401" s="13"/>
      <c r="U401" s="22"/>
      <c r="V401" s="29"/>
      <c r="W401" s="13"/>
      <c r="X401" s="29"/>
      <c r="Y401" s="13"/>
      <c r="Z401" s="13"/>
      <c r="AA401" s="13"/>
      <c r="AB401" s="13"/>
      <c r="AC401" s="20"/>
      <c r="AD401" s="58"/>
    </row>
    <row r="402" spans="1:30" s="1" customFormat="1" x14ac:dyDescent="0.3">
      <c r="A402" s="17"/>
      <c r="B402" s="13"/>
      <c r="C402" s="12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29"/>
      <c r="P402" s="13"/>
      <c r="Q402" s="13"/>
      <c r="R402" s="29"/>
      <c r="S402" s="22"/>
      <c r="T402" s="13"/>
      <c r="U402" s="22"/>
      <c r="V402" s="29"/>
      <c r="W402" s="13"/>
      <c r="X402" s="29"/>
      <c r="Y402" s="13"/>
      <c r="Z402" s="13"/>
      <c r="AA402" s="13"/>
      <c r="AB402" s="13"/>
      <c r="AC402" s="20"/>
      <c r="AD402" s="58"/>
    </row>
    <row r="403" spans="1:30" s="1" customFormat="1" x14ac:dyDescent="0.3">
      <c r="A403" s="17"/>
      <c r="B403" s="13"/>
      <c r="C403" s="12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29"/>
      <c r="P403" s="13"/>
      <c r="Q403" s="13"/>
      <c r="R403" s="29"/>
      <c r="S403" s="22"/>
      <c r="T403" s="13"/>
      <c r="U403" s="22"/>
      <c r="V403" s="29"/>
      <c r="W403" s="13"/>
      <c r="X403" s="29"/>
      <c r="Y403" s="13"/>
      <c r="Z403" s="13"/>
      <c r="AA403" s="13"/>
      <c r="AB403" s="13"/>
      <c r="AC403" s="20"/>
      <c r="AD403" s="58"/>
    </row>
    <row r="404" spans="1:30" s="1" customFormat="1" x14ac:dyDescent="0.3">
      <c r="A404" s="17"/>
      <c r="B404" s="13"/>
      <c r="C404" s="12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29"/>
      <c r="P404" s="13"/>
      <c r="Q404" s="13"/>
      <c r="R404" s="29"/>
      <c r="S404" s="22"/>
      <c r="T404" s="13"/>
      <c r="U404" s="22"/>
      <c r="V404" s="29"/>
      <c r="W404" s="13"/>
      <c r="X404" s="29"/>
      <c r="Y404" s="13"/>
      <c r="Z404" s="13"/>
      <c r="AA404" s="13"/>
      <c r="AB404" s="13"/>
      <c r="AC404" s="20"/>
      <c r="AD404" s="58"/>
    </row>
    <row r="405" spans="1:30" s="1" customFormat="1" x14ac:dyDescent="0.3">
      <c r="A405" s="17"/>
      <c r="B405" s="13"/>
      <c r="C405" s="12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29"/>
      <c r="P405" s="13"/>
      <c r="Q405" s="13"/>
      <c r="R405" s="29"/>
      <c r="S405" s="22"/>
      <c r="T405" s="13"/>
      <c r="U405" s="22"/>
      <c r="V405" s="29"/>
      <c r="W405" s="13"/>
      <c r="X405" s="29"/>
      <c r="Y405" s="13"/>
      <c r="Z405" s="13"/>
      <c r="AA405" s="13"/>
      <c r="AB405" s="13"/>
      <c r="AC405" s="20"/>
      <c r="AD405" s="58"/>
    </row>
    <row r="406" spans="1:30" s="1" customFormat="1" x14ac:dyDescent="0.3">
      <c r="A406" s="17"/>
      <c r="B406" s="29"/>
      <c r="C406" s="12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29"/>
      <c r="P406" s="13"/>
      <c r="Q406" s="13"/>
      <c r="R406" s="29"/>
      <c r="S406" s="22"/>
      <c r="T406" s="13"/>
      <c r="U406" s="22"/>
      <c r="V406" s="29"/>
      <c r="W406" s="13"/>
      <c r="X406" s="29"/>
      <c r="Y406" s="13"/>
      <c r="Z406" s="13"/>
      <c r="AA406" s="13"/>
      <c r="AB406" s="13"/>
      <c r="AC406" s="20"/>
      <c r="AD406" s="58"/>
    </row>
    <row r="407" spans="1:30" s="1" customFormat="1" x14ac:dyDescent="0.3">
      <c r="A407" s="17"/>
      <c r="B407" s="13"/>
      <c r="C407" s="12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29"/>
      <c r="P407" s="13"/>
      <c r="Q407" s="13"/>
      <c r="R407" s="29"/>
      <c r="S407" s="22"/>
      <c r="T407" s="13"/>
      <c r="U407" s="22"/>
      <c r="V407" s="29"/>
      <c r="W407" s="13"/>
      <c r="X407" s="29"/>
      <c r="Y407" s="13"/>
      <c r="Z407" s="13"/>
      <c r="AA407" s="13"/>
      <c r="AB407" s="13"/>
      <c r="AC407" s="20"/>
      <c r="AD407" s="58"/>
    </row>
    <row r="408" spans="1:30" s="1" customFormat="1" x14ac:dyDescent="0.3">
      <c r="A408" s="17"/>
      <c r="B408" s="13"/>
      <c r="C408" s="12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29"/>
      <c r="P408" s="13"/>
      <c r="Q408" s="13"/>
      <c r="R408" s="29"/>
      <c r="S408" s="22"/>
      <c r="T408" s="13"/>
      <c r="U408" s="22"/>
      <c r="V408" s="29"/>
      <c r="W408" s="13"/>
      <c r="X408" s="29"/>
      <c r="Y408" s="13"/>
      <c r="Z408" s="13"/>
      <c r="AA408" s="13"/>
      <c r="AB408" s="13"/>
      <c r="AC408" s="20"/>
      <c r="AD408" s="58"/>
    </row>
    <row r="409" spans="1:30" s="1" customFormat="1" x14ac:dyDescent="0.3">
      <c r="A409" s="17"/>
      <c r="B409" s="13"/>
      <c r="C409" s="9"/>
      <c r="D409" s="13"/>
      <c r="E409" s="13"/>
      <c r="F409" s="13"/>
      <c r="G409" s="9"/>
      <c r="H409" s="9"/>
      <c r="I409" s="9"/>
      <c r="J409" s="9"/>
      <c r="K409" s="13"/>
      <c r="L409" s="13"/>
      <c r="M409" s="13"/>
      <c r="N409" s="13"/>
      <c r="O409" s="29"/>
      <c r="P409" s="13"/>
      <c r="Q409" s="13"/>
      <c r="R409" s="29"/>
      <c r="S409" s="22"/>
      <c r="T409" s="13"/>
      <c r="U409" s="22"/>
      <c r="V409" s="29"/>
      <c r="W409" s="13"/>
      <c r="X409" s="29"/>
      <c r="Y409" s="13"/>
      <c r="Z409" s="13"/>
      <c r="AA409" s="13"/>
      <c r="AB409" s="13"/>
      <c r="AC409" s="20"/>
      <c r="AD409" s="58"/>
    </row>
    <row r="410" spans="1:30" s="1" customFormat="1" x14ac:dyDescent="0.3">
      <c r="A410" s="17"/>
      <c r="B410" s="29"/>
      <c r="C410" s="12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29"/>
      <c r="P410" s="13"/>
      <c r="Q410" s="13"/>
      <c r="R410" s="29"/>
      <c r="S410" s="22"/>
      <c r="T410" s="13"/>
      <c r="U410" s="22"/>
      <c r="V410" s="29"/>
      <c r="W410" s="13"/>
      <c r="X410" s="29"/>
      <c r="Y410" s="13"/>
      <c r="Z410" s="13"/>
      <c r="AA410" s="13"/>
      <c r="AB410" s="13"/>
      <c r="AC410" s="20"/>
      <c r="AD410" s="58"/>
    </row>
    <row r="411" spans="1:30" x14ac:dyDescent="0.3">
      <c r="I411" s="20"/>
      <c r="J411" s="20"/>
      <c r="K411" s="40"/>
      <c r="L411" s="40"/>
      <c r="M411" s="40"/>
      <c r="N411" s="40"/>
      <c r="O411" s="65"/>
      <c r="P411" s="40"/>
      <c r="Q411" s="40"/>
      <c r="R411" s="65"/>
      <c r="S411" s="46"/>
      <c r="T411" s="40"/>
      <c r="U411" s="46"/>
      <c r="V411" s="65"/>
      <c r="W411" s="40"/>
      <c r="X411" s="65"/>
      <c r="Y411" s="40"/>
      <c r="Z411" s="40"/>
      <c r="AA411" s="40"/>
      <c r="AB411" s="40"/>
      <c r="AC411" s="40"/>
      <c r="AD411" s="59"/>
    </row>
    <row r="412" spans="1:30" s="1" customFormat="1" x14ac:dyDescent="0.3">
      <c r="A412" s="17"/>
      <c r="B412" s="29"/>
      <c r="C412" s="12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29"/>
      <c r="P412" s="13"/>
      <c r="Q412" s="13"/>
      <c r="R412" s="29"/>
      <c r="S412" s="22"/>
      <c r="T412" s="13"/>
      <c r="U412" s="22"/>
      <c r="V412" s="29"/>
      <c r="W412" s="13"/>
      <c r="X412" s="29"/>
      <c r="Y412" s="13"/>
      <c r="Z412" s="13"/>
      <c r="AA412" s="13"/>
      <c r="AB412" s="13"/>
      <c r="AC412" s="20"/>
      <c r="AD412" s="58"/>
    </row>
    <row r="413" spans="1:30" s="1" customFormat="1" x14ac:dyDescent="0.3">
      <c r="A413" s="17"/>
      <c r="B413" s="13"/>
      <c r="C413" s="12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29"/>
      <c r="P413" s="13"/>
      <c r="Q413" s="13"/>
      <c r="R413" s="29"/>
      <c r="S413" s="22"/>
      <c r="T413" s="13"/>
      <c r="U413" s="22"/>
      <c r="V413" s="29"/>
      <c r="W413" s="13"/>
      <c r="X413" s="29"/>
      <c r="Y413" s="13"/>
      <c r="Z413" s="13"/>
      <c r="AA413" s="13"/>
      <c r="AB413" s="13"/>
      <c r="AC413" s="20"/>
      <c r="AD413" s="58"/>
    </row>
    <row r="414" spans="1:30" s="1" customFormat="1" x14ac:dyDescent="0.3">
      <c r="A414" s="17"/>
      <c r="B414" s="13"/>
      <c r="C414" s="12"/>
      <c r="D414" s="9"/>
      <c r="E414" s="13"/>
      <c r="F414" s="9"/>
      <c r="G414" s="13"/>
      <c r="H414" s="13"/>
      <c r="I414" s="13"/>
      <c r="J414" s="13"/>
      <c r="K414" s="13"/>
      <c r="L414" s="13"/>
      <c r="M414" s="13"/>
      <c r="N414" s="13"/>
      <c r="O414" s="29"/>
      <c r="P414" s="13"/>
      <c r="Q414" s="13"/>
      <c r="R414" s="29"/>
      <c r="S414" s="22"/>
      <c r="T414" s="13"/>
      <c r="U414" s="22"/>
      <c r="V414" s="29"/>
      <c r="W414" s="13"/>
      <c r="X414" s="29"/>
      <c r="Y414" s="13"/>
      <c r="Z414" s="13"/>
      <c r="AA414" s="13"/>
      <c r="AB414" s="13"/>
      <c r="AC414" s="20"/>
      <c r="AD414" s="58"/>
    </row>
    <row r="415" spans="1:30" s="1" customFormat="1" x14ac:dyDescent="0.3">
      <c r="A415" s="17"/>
      <c r="B415" s="29"/>
      <c r="C415" s="12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29"/>
      <c r="P415" s="13"/>
      <c r="Q415" s="13"/>
      <c r="R415" s="29"/>
      <c r="S415" s="22"/>
      <c r="T415" s="13"/>
      <c r="U415" s="22"/>
      <c r="V415" s="29"/>
      <c r="W415" s="13"/>
      <c r="X415" s="29"/>
      <c r="Y415" s="13"/>
      <c r="Z415" s="13"/>
      <c r="AA415" s="13"/>
      <c r="AB415" s="13"/>
      <c r="AC415" s="20"/>
      <c r="AD415" s="58"/>
    </row>
    <row r="416" spans="1:30" s="1" customFormat="1" x14ac:dyDescent="0.3">
      <c r="A416" s="17"/>
      <c r="B416" s="29"/>
      <c r="C416" s="12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29"/>
      <c r="P416" s="13"/>
      <c r="Q416" s="13"/>
      <c r="R416" s="29"/>
      <c r="S416" s="22"/>
      <c r="T416" s="13"/>
      <c r="U416" s="22"/>
      <c r="V416" s="29"/>
      <c r="W416" s="13"/>
      <c r="X416" s="29"/>
      <c r="Y416" s="13"/>
      <c r="Z416" s="13"/>
      <c r="AA416" s="13"/>
      <c r="AB416" s="13"/>
      <c r="AC416" s="20"/>
      <c r="AD416" s="58"/>
    </row>
    <row r="417" spans="1:30" s="1" customFormat="1" x14ac:dyDescent="0.3">
      <c r="A417" s="17"/>
      <c r="B417" s="29"/>
      <c r="C417" s="12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29"/>
      <c r="P417" s="13"/>
      <c r="Q417" s="13"/>
      <c r="R417" s="29"/>
      <c r="S417" s="22"/>
      <c r="T417" s="13"/>
      <c r="U417" s="22"/>
      <c r="V417" s="29"/>
      <c r="W417" s="13"/>
      <c r="X417" s="29"/>
      <c r="Y417" s="13"/>
      <c r="Z417" s="13"/>
      <c r="AA417" s="13"/>
      <c r="AB417" s="13"/>
      <c r="AC417" s="20"/>
      <c r="AD417" s="58"/>
    </row>
    <row r="418" spans="1:30" s="1" customFormat="1" x14ac:dyDescent="0.3">
      <c r="A418" s="17"/>
      <c r="B418" s="29"/>
      <c r="C418" s="12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29"/>
      <c r="P418" s="13"/>
      <c r="Q418" s="13"/>
      <c r="R418" s="29"/>
      <c r="S418" s="22"/>
      <c r="T418" s="13"/>
      <c r="U418" s="22"/>
      <c r="V418" s="29"/>
      <c r="W418" s="13"/>
      <c r="X418" s="29"/>
      <c r="Y418" s="13"/>
      <c r="Z418" s="13"/>
      <c r="AA418" s="13"/>
      <c r="AB418" s="13"/>
      <c r="AC418" s="20"/>
      <c r="AD418" s="58"/>
    </row>
    <row r="419" spans="1:30" s="1" customFormat="1" x14ac:dyDescent="0.3">
      <c r="A419" s="17"/>
      <c r="B419" s="29"/>
      <c r="C419" s="12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29"/>
      <c r="P419" s="13"/>
      <c r="Q419" s="13"/>
      <c r="R419" s="29"/>
      <c r="S419" s="22"/>
      <c r="T419" s="13"/>
      <c r="U419" s="22"/>
      <c r="V419" s="29"/>
      <c r="W419" s="13"/>
      <c r="X419" s="29"/>
      <c r="Y419" s="13"/>
      <c r="Z419" s="13"/>
      <c r="AA419" s="13"/>
      <c r="AB419" s="13"/>
      <c r="AC419" s="20"/>
      <c r="AD419" s="58"/>
    </row>
    <row r="420" spans="1:30" s="1" customFormat="1" x14ac:dyDescent="0.3">
      <c r="A420" s="17"/>
      <c r="B420" s="29"/>
      <c r="C420" s="12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29"/>
      <c r="P420" s="13"/>
      <c r="Q420" s="13"/>
      <c r="R420" s="29"/>
      <c r="S420" s="22"/>
      <c r="T420" s="13"/>
      <c r="U420" s="22"/>
      <c r="V420" s="29"/>
      <c r="W420" s="13"/>
      <c r="X420" s="29"/>
      <c r="Y420" s="13"/>
      <c r="Z420" s="13"/>
      <c r="AA420" s="13"/>
      <c r="AB420" s="13"/>
      <c r="AC420" s="20"/>
      <c r="AD420" s="58"/>
    </row>
    <row r="421" spans="1:30" s="1" customFormat="1" x14ac:dyDescent="0.3">
      <c r="A421" s="17"/>
      <c r="B421" s="13"/>
      <c r="C421" s="12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29"/>
      <c r="P421" s="13"/>
      <c r="Q421" s="13"/>
      <c r="R421" s="29"/>
      <c r="S421" s="22"/>
      <c r="T421" s="13"/>
      <c r="U421" s="22"/>
      <c r="V421" s="29"/>
      <c r="W421" s="13"/>
      <c r="X421" s="29"/>
      <c r="Y421" s="13"/>
      <c r="Z421" s="13"/>
      <c r="AA421" s="13"/>
      <c r="AB421" s="13"/>
      <c r="AC421" s="20"/>
      <c r="AD421" s="58"/>
    </row>
    <row r="422" spans="1:30" s="1" customFormat="1" x14ac:dyDescent="0.3">
      <c r="A422" s="17"/>
      <c r="B422" s="29"/>
      <c r="C422" s="12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29"/>
      <c r="P422" s="13"/>
      <c r="Q422" s="13"/>
      <c r="R422" s="29"/>
      <c r="S422" s="22"/>
      <c r="T422" s="13"/>
      <c r="U422" s="22"/>
      <c r="V422" s="29"/>
      <c r="W422" s="13"/>
      <c r="X422" s="29"/>
      <c r="Y422" s="13"/>
      <c r="Z422" s="13"/>
      <c r="AA422" s="13"/>
      <c r="AB422" s="13"/>
      <c r="AC422" s="20"/>
      <c r="AD422" s="58"/>
    </row>
    <row r="423" spans="1:30" s="1" customFormat="1" x14ac:dyDescent="0.3">
      <c r="A423" s="17"/>
      <c r="B423" s="13"/>
      <c r="C423" s="12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29"/>
      <c r="P423" s="13"/>
      <c r="Q423" s="13"/>
      <c r="R423" s="29"/>
      <c r="S423" s="22"/>
      <c r="T423" s="13"/>
      <c r="U423" s="22"/>
      <c r="V423" s="29"/>
      <c r="W423" s="13"/>
      <c r="X423" s="29"/>
      <c r="Y423" s="13"/>
      <c r="Z423" s="13"/>
      <c r="AA423" s="13"/>
      <c r="AB423" s="13"/>
      <c r="AC423" s="20"/>
      <c r="AD423" s="58"/>
    </row>
    <row r="424" spans="1:30" s="1" customFormat="1" x14ac:dyDescent="0.3">
      <c r="A424" s="17"/>
      <c r="B424" s="29"/>
      <c r="C424" s="12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29"/>
      <c r="P424" s="13"/>
      <c r="Q424" s="13"/>
      <c r="R424" s="29"/>
      <c r="S424" s="22"/>
      <c r="T424" s="13"/>
      <c r="U424" s="22"/>
      <c r="V424" s="29"/>
      <c r="W424" s="13"/>
      <c r="X424" s="29"/>
      <c r="Y424" s="13"/>
      <c r="Z424" s="13"/>
      <c r="AA424" s="13"/>
      <c r="AB424" s="13"/>
      <c r="AC424" s="20"/>
      <c r="AD424" s="58"/>
    </row>
    <row r="425" spans="1:30" s="1" customFormat="1" x14ac:dyDescent="0.3">
      <c r="A425" s="17"/>
      <c r="B425" s="13"/>
      <c r="C425" s="12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29"/>
      <c r="P425" s="13"/>
      <c r="Q425" s="13"/>
      <c r="R425" s="29"/>
      <c r="S425" s="22"/>
      <c r="T425" s="13"/>
      <c r="U425" s="22"/>
      <c r="V425" s="29"/>
      <c r="W425" s="13"/>
      <c r="X425" s="29"/>
      <c r="Y425" s="13"/>
      <c r="Z425" s="13"/>
      <c r="AA425" s="13"/>
      <c r="AB425" s="13"/>
      <c r="AC425" s="20"/>
      <c r="AD425" s="58"/>
    </row>
    <row r="426" spans="1:30" s="1" customFormat="1" x14ac:dyDescent="0.3">
      <c r="A426" s="17"/>
      <c r="B426" s="29"/>
      <c r="C426" s="12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29"/>
      <c r="P426" s="13"/>
      <c r="Q426" s="13"/>
      <c r="R426" s="29"/>
      <c r="S426" s="22"/>
      <c r="T426" s="13"/>
      <c r="U426" s="22"/>
      <c r="V426" s="29"/>
      <c r="W426" s="13"/>
      <c r="X426" s="29"/>
      <c r="Y426" s="13"/>
      <c r="Z426" s="13"/>
      <c r="AA426" s="13"/>
      <c r="AB426" s="13"/>
      <c r="AC426" s="20"/>
      <c r="AD426" s="58"/>
    </row>
    <row r="427" spans="1:30" x14ac:dyDescent="0.3">
      <c r="I427" s="20"/>
      <c r="J427" s="20"/>
      <c r="K427" s="40"/>
      <c r="L427" s="40"/>
      <c r="M427" s="40"/>
      <c r="N427" s="40"/>
      <c r="O427" s="65"/>
      <c r="P427" s="40"/>
      <c r="Q427" s="40"/>
      <c r="R427" s="65"/>
      <c r="S427" s="46"/>
      <c r="T427" s="40"/>
      <c r="U427" s="46"/>
      <c r="V427" s="65"/>
      <c r="W427" s="40"/>
      <c r="X427" s="65"/>
      <c r="Y427" s="40"/>
      <c r="Z427" s="40"/>
      <c r="AA427" s="40"/>
      <c r="AB427" s="40"/>
      <c r="AC427" s="40"/>
      <c r="AD427" s="59"/>
    </row>
    <row r="428" spans="1:30" s="1" customFormat="1" x14ac:dyDescent="0.3">
      <c r="A428" s="17"/>
      <c r="B428" s="13"/>
      <c r="C428" s="12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29"/>
      <c r="P428" s="13"/>
      <c r="Q428" s="13"/>
      <c r="R428" s="29"/>
      <c r="S428" s="22"/>
      <c r="T428" s="13"/>
      <c r="U428" s="22"/>
      <c r="V428" s="29"/>
      <c r="W428" s="13"/>
      <c r="X428" s="29"/>
      <c r="Y428" s="13"/>
      <c r="Z428" s="13"/>
      <c r="AA428" s="13"/>
      <c r="AB428" s="13"/>
      <c r="AC428" s="20"/>
      <c r="AD428" s="58"/>
    </row>
    <row r="429" spans="1:30" s="1" customFormat="1" x14ac:dyDescent="0.3">
      <c r="A429" s="17"/>
      <c r="B429" s="29"/>
      <c r="C429" s="12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29"/>
      <c r="P429" s="13"/>
      <c r="Q429" s="13"/>
      <c r="R429" s="29"/>
      <c r="S429" s="22"/>
      <c r="T429" s="13"/>
      <c r="U429" s="22"/>
      <c r="V429" s="29"/>
      <c r="W429" s="13"/>
      <c r="X429" s="29"/>
      <c r="Y429" s="13"/>
      <c r="Z429" s="13"/>
      <c r="AA429" s="13"/>
      <c r="AB429" s="13"/>
      <c r="AC429" s="20"/>
      <c r="AD429" s="58"/>
    </row>
    <row r="430" spans="1:30" s="1" customFormat="1" x14ac:dyDescent="0.3">
      <c r="A430" s="17"/>
      <c r="B430" s="29"/>
      <c r="C430" s="12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29"/>
      <c r="P430" s="13"/>
      <c r="Q430" s="13"/>
      <c r="R430" s="29"/>
      <c r="S430" s="22"/>
      <c r="T430" s="13"/>
      <c r="U430" s="22"/>
      <c r="V430" s="29"/>
      <c r="W430" s="13"/>
      <c r="X430" s="29"/>
      <c r="Y430" s="13"/>
      <c r="Z430" s="13"/>
      <c r="AA430" s="13"/>
      <c r="AB430" s="13"/>
      <c r="AC430" s="20"/>
      <c r="AD430" s="58"/>
    </row>
    <row r="431" spans="1:30" s="1" customFormat="1" x14ac:dyDescent="0.3">
      <c r="A431" s="17"/>
      <c r="B431" s="29"/>
      <c r="C431" s="12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29"/>
      <c r="P431" s="13"/>
      <c r="Q431" s="13"/>
      <c r="R431" s="29"/>
      <c r="S431" s="22"/>
      <c r="T431" s="13"/>
      <c r="U431" s="22"/>
      <c r="V431" s="29"/>
      <c r="W431" s="13"/>
      <c r="X431" s="29"/>
      <c r="Y431" s="13"/>
      <c r="Z431" s="13"/>
      <c r="AA431" s="13"/>
      <c r="AB431" s="13"/>
      <c r="AC431" s="20"/>
      <c r="AD431" s="58"/>
    </row>
    <row r="432" spans="1:30" s="1" customFormat="1" x14ac:dyDescent="0.3">
      <c r="A432" s="17"/>
      <c r="B432" s="29"/>
      <c r="C432" s="12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29"/>
      <c r="P432" s="13"/>
      <c r="Q432" s="13"/>
      <c r="R432" s="29"/>
      <c r="S432" s="22"/>
      <c r="T432" s="13"/>
      <c r="U432" s="22"/>
      <c r="V432" s="29"/>
      <c r="W432" s="13"/>
      <c r="X432" s="29"/>
      <c r="Y432" s="13"/>
      <c r="Z432" s="13"/>
      <c r="AA432" s="13"/>
      <c r="AB432" s="13"/>
      <c r="AC432" s="20"/>
      <c r="AD432" s="58"/>
    </row>
    <row r="433" spans="1:30" s="1" customFormat="1" x14ac:dyDescent="0.3">
      <c r="A433" s="17"/>
      <c r="B433" s="29"/>
      <c r="C433" s="12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29"/>
      <c r="P433" s="13"/>
      <c r="Q433" s="13"/>
      <c r="R433" s="29"/>
      <c r="S433" s="22"/>
      <c r="T433" s="13"/>
      <c r="U433" s="22"/>
      <c r="V433" s="29"/>
      <c r="W433" s="13"/>
      <c r="X433" s="29"/>
      <c r="Y433" s="13"/>
      <c r="Z433" s="13"/>
      <c r="AA433" s="13"/>
      <c r="AB433" s="13"/>
      <c r="AC433" s="20"/>
      <c r="AD433" s="58"/>
    </row>
    <row r="434" spans="1:30" s="1" customFormat="1" x14ac:dyDescent="0.3">
      <c r="A434" s="17"/>
      <c r="B434" s="29"/>
      <c r="C434" s="12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29"/>
      <c r="P434" s="13"/>
      <c r="Q434" s="13"/>
      <c r="R434" s="29"/>
      <c r="S434" s="22"/>
      <c r="T434" s="13"/>
      <c r="U434" s="22"/>
      <c r="V434" s="29"/>
      <c r="W434" s="13"/>
      <c r="X434" s="29"/>
      <c r="Y434" s="13"/>
      <c r="Z434" s="13"/>
      <c r="AA434" s="13"/>
      <c r="AB434" s="13"/>
      <c r="AC434" s="20"/>
      <c r="AD434" s="58"/>
    </row>
    <row r="435" spans="1:30" s="1" customFormat="1" x14ac:dyDescent="0.3">
      <c r="A435" s="17"/>
      <c r="B435" s="29"/>
      <c r="C435" s="12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29"/>
      <c r="P435" s="13"/>
      <c r="Q435" s="13"/>
      <c r="R435" s="29"/>
      <c r="S435" s="22"/>
      <c r="T435" s="13"/>
      <c r="U435" s="22"/>
      <c r="V435" s="29"/>
      <c r="W435" s="13"/>
      <c r="X435" s="29"/>
      <c r="Y435" s="13"/>
      <c r="Z435" s="13"/>
      <c r="AA435" s="13"/>
      <c r="AB435" s="13"/>
      <c r="AC435" s="20"/>
      <c r="AD435" s="58"/>
    </row>
    <row r="436" spans="1:30" s="1" customFormat="1" x14ac:dyDescent="0.3">
      <c r="A436" s="17"/>
      <c r="B436" s="29"/>
      <c r="C436" s="12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29"/>
      <c r="P436" s="13"/>
      <c r="Q436" s="13"/>
      <c r="R436" s="29"/>
      <c r="S436" s="22"/>
      <c r="T436" s="13"/>
      <c r="U436" s="22"/>
      <c r="V436" s="29"/>
      <c r="W436" s="13"/>
      <c r="X436" s="29"/>
      <c r="Y436" s="13"/>
      <c r="Z436" s="13"/>
      <c r="AA436" s="13"/>
      <c r="AB436" s="13"/>
      <c r="AC436" s="20"/>
      <c r="AD436" s="58"/>
    </row>
    <row r="438" spans="1:30" s="1" customFormat="1" x14ac:dyDescent="0.3">
      <c r="A438" s="17"/>
      <c r="B438" s="29"/>
      <c r="C438" s="12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29"/>
      <c r="P438" s="13"/>
      <c r="Q438" s="13"/>
      <c r="R438" s="29"/>
      <c r="S438" s="22"/>
      <c r="T438" s="13"/>
      <c r="U438" s="22"/>
      <c r="V438" s="29"/>
      <c r="W438" s="13"/>
      <c r="X438" s="29"/>
      <c r="Y438" s="13"/>
      <c r="Z438" s="13"/>
      <c r="AA438" s="13"/>
      <c r="AB438" s="13"/>
      <c r="AC438" s="20"/>
      <c r="AD438" s="58"/>
    </row>
    <row r="440" spans="1:30" s="1" customFormat="1" x14ac:dyDescent="0.3">
      <c r="A440" s="17"/>
      <c r="B440" s="29"/>
      <c r="C440" s="12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29"/>
      <c r="P440" s="13"/>
      <c r="Q440" s="13"/>
      <c r="R440" s="29"/>
      <c r="S440" s="22"/>
      <c r="T440" s="13"/>
      <c r="U440" s="22"/>
      <c r="V440" s="29"/>
      <c r="W440" s="13"/>
      <c r="X440" s="29"/>
      <c r="Y440" s="13"/>
      <c r="Z440" s="13"/>
      <c r="AA440" s="13"/>
      <c r="AB440" s="13"/>
      <c r="AC440" s="20"/>
      <c r="AD440" s="58"/>
    </row>
    <row r="441" spans="1:30" s="1" customFormat="1" x14ac:dyDescent="0.3">
      <c r="A441" s="17"/>
      <c r="B441" s="29"/>
      <c r="C441" s="12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29"/>
      <c r="P441" s="13"/>
      <c r="Q441" s="13"/>
      <c r="R441" s="29"/>
      <c r="S441" s="22"/>
      <c r="T441" s="13"/>
      <c r="U441" s="22"/>
      <c r="V441" s="29"/>
      <c r="W441" s="13"/>
      <c r="X441" s="29"/>
      <c r="Y441" s="13"/>
      <c r="Z441" s="13"/>
      <c r="AA441" s="13"/>
      <c r="AB441" s="13"/>
      <c r="AC441" s="20"/>
      <c r="AD441" s="58"/>
    </row>
    <row r="442" spans="1:30" s="1" customFormat="1" x14ac:dyDescent="0.3">
      <c r="A442" s="17"/>
      <c r="B442" s="29"/>
      <c r="C442" s="12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29"/>
      <c r="P442" s="13"/>
      <c r="Q442" s="13"/>
      <c r="R442" s="29"/>
      <c r="S442" s="22"/>
      <c r="T442" s="13"/>
      <c r="U442" s="22"/>
      <c r="V442" s="29"/>
      <c r="W442" s="13"/>
      <c r="X442" s="29"/>
      <c r="Y442" s="13"/>
      <c r="Z442" s="13"/>
      <c r="AA442" s="13"/>
      <c r="AB442" s="13"/>
      <c r="AC442" s="20"/>
      <c r="AD442" s="58"/>
    </row>
    <row r="443" spans="1:30" s="1" customFormat="1" x14ac:dyDescent="0.3">
      <c r="A443" s="17"/>
      <c r="B443" s="29"/>
      <c r="C443" s="12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29"/>
      <c r="P443" s="13"/>
      <c r="Q443" s="13"/>
      <c r="R443" s="29"/>
      <c r="S443" s="22"/>
      <c r="T443" s="13"/>
      <c r="U443" s="22"/>
      <c r="V443" s="29"/>
      <c r="W443" s="13"/>
      <c r="X443" s="29"/>
      <c r="Y443" s="13"/>
      <c r="Z443" s="13"/>
      <c r="AA443" s="13"/>
      <c r="AB443" s="13"/>
      <c r="AC443" s="20"/>
      <c r="AD443" s="58"/>
    </row>
    <row r="444" spans="1:30" s="1" customFormat="1" x14ac:dyDescent="0.3">
      <c r="A444" s="17"/>
      <c r="B444" s="29"/>
      <c r="C444" s="12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29"/>
      <c r="P444" s="13"/>
      <c r="Q444" s="13"/>
      <c r="R444" s="29"/>
      <c r="S444" s="22"/>
      <c r="T444" s="13"/>
      <c r="U444" s="22"/>
      <c r="V444" s="29"/>
      <c r="W444" s="13"/>
      <c r="X444" s="29"/>
      <c r="Y444" s="13"/>
      <c r="Z444" s="13"/>
      <c r="AA444" s="13"/>
      <c r="AB444" s="13"/>
      <c r="AC444" s="20"/>
      <c r="AD444" s="58"/>
    </row>
    <row r="445" spans="1:30" s="1" customFormat="1" x14ac:dyDescent="0.3">
      <c r="A445" s="17"/>
      <c r="B445" s="29"/>
      <c r="C445" s="12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29"/>
      <c r="P445" s="13"/>
      <c r="Q445" s="13"/>
      <c r="R445" s="29"/>
      <c r="S445" s="22"/>
      <c r="T445" s="13"/>
      <c r="U445" s="22"/>
      <c r="V445" s="29"/>
      <c r="W445" s="13"/>
      <c r="X445" s="29"/>
      <c r="Y445" s="13"/>
      <c r="Z445" s="13"/>
      <c r="AA445" s="13"/>
      <c r="AB445" s="13"/>
      <c r="AC445" s="20"/>
      <c r="AD445" s="58"/>
    </row>
    <row r="446" spans="1:30" s="1" customFormat="1" x14ac:dyDescent="0.3">
      <c r="A446" s="17"/>
      <c r="B446" s="29"/>
      <c r="C446" s="12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29"/>
      <c r="P446" s="13"/>
      <c r="Q446" s="13"/>
      <c r="R446" s="29"/>
      <c r="S446" s="22"/>
      <c r="T446" s="13"/>
      <c r="U446" s="22"/>
      <c r="V446" s="29"/>
      <c r="W446" s="13"/>
      <c r="X446" s="29"/>
      <c r="Y446" s="13"/>
      <c r="Z446" s="13"/>
      <c r="AA446" s="13"/>
      <c r="AB446" s="13"/>
      <c r="AC446" s="20"/>
      <c r="AD446" s="58"/>
    </row>
    <row r="447" spans="1:30" s="1" customFormat="1" x14ac:dyDescent="0.3">
      <c r="A447" s="17"/>
      <c r="B447" s="29"/>
      <c r="C447" s="12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29"/>
      <c r="P447" s="13"/>
      <c r="Q447" s="13"/>
      <c r="R447" s="29"/>
      <c r="S447" s="22"/>
      <c r="T447" s="13"/>
      <c r="U447" s="22"/>
      <c r="V447" s="29"/>
      <c r="W447" s="13"/>
      <c r="X447" s="29"/>
      <c r="Y447" s="13"/>
      <c r="Z447" s="13"/>
      <c r="AA447" s="13"/>
      <c r="AB447" s="13"/>
      <c r="AC447" s="20"/>
      <c r="AD447" s="58"/>
    </row>
    <row r="448" spans="1:30" s="1" customFormat="1" x14ac:dyDescent="0.3">
      <c r="A448" s="17"/>
      <c r="B448" s="29"/>
      <c r="C448" s="12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29"/>
      <c r="P448" s="13"/>
      <c r="Q448" s="13"/>
      <c r="R448" s="29"/>
      <c r="S448" s="22"/>
      <c r="T448" s="13"/>
      <c r="U448" s="22"/>
      <c r="V448" s="29"/>
      <c r="W448" s="13"/>
      <c r="X448" s="29"/>
      <c r="Y448" s="13"/>
      <c r="Z448" s="13"/>
      <c r="AA448" s="13"/>
      <c r="AB448" s="13"/>
      <c r="AC448" s="20"/>
      <c r="AD448" s="58"/>
    </row>
    <row r="449" spans="1:30" s="1" customFormat="1" x14ac:dyDescent="0.3">
      <c r="A449" s="17"/>
      <c r="B449" s="29"/>
      <c r="C449" s="12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29"/>
      <c r="P449" s="13"/>
      <c r="Q449" s="13"/>
      <c r="R449" s="29"/>
      <c r="S449" s="22"/>
      <c r="T449" s="13"/>
      <c r="U449" s="22"/>
      <c r="V449" s="29"/>
      <c r="W449" s="13"/>
      <c r="X449" s="29"/>
      <c r="Y449" s="13"/>
      <c r="Z449" s="13"/>
      <c r="AA449" s="13"/>
      <c r="AB449" s="13"/>
      <c r="AC449" s="20"/>
      <c r="AD449" s="58"/>
    </row>
    <row r="450" spans="1:30" s="1" customFormat="1" x14ac:dyDescent="0.3">
      <c r="A450" s="17"/>
      <c r="B450" s="29"/>
      <c r="C450" s="12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29"/>
      <c r="P450" s="13"/>
      <c r="Q450" s="13"/>
      <c r="R450" s="29"/>
      <c r="S450" s="22"/>
      <c r="T450" s="13"/>
      <c r="U450" s="22"/>
      <c r="V450" s="29"/>
      <c r="W450" s="13"/>
      <c r="X450" s="29"/>
      <c r="Y450" s="13"/>
      <c r="Z450" s="13"/>
      <c r="AA450" s="13"/>
      <c r="AB450" s="13"/>
      <c r="AC450" s="20"/>
      <c r="AD450" s="58"/>
    </row>
    <row r="452" spans="1:30" s="1" customFormat="1" x14ac:dyDescent="0.3">
      <c r="A452" s="17"/>
      <c r="B452" s="13"/>
      <c r="C452" s="12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29"/>
      <c r="P452" s="13"/>
      <c r="Q452" s="13"/>
      <c r="R452" s="29"/>
      <c r="S452" s="22"/>
      <c r="T452" s="13"/>
      <c r="U452" s="22"/>
      <c r="V452" s="29"/>
      <c r="W452" s="13"/>
      <c r="X452" s="29"/>
      <c r="Y452" s="13"/>
      <c r="Z452" s="13"/>
      <c r="AA452" s="13"/>
      <c r="AB452" s="13"/>
      <c r="AC452" s="20"/>
      <c r="AD452" s="58"/>
    </row>
    <row r="453" spans="1:30" s="1" customFormat="1" x14ac:dyDescent="0.3">
      <c r="A453" s="17"/>
      <c r="B453" s="13"/>
      <c r="C453" s="12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29"/>
      <c r="P453" s="13"/>
      <c r="Q453" s="13"/>
      <c r="R453" s="29"/>
      <c r="S453" s="22"/>
      <c r="T453" s="13"/>
      <c r="U453" s="22"/>
      <c r="V453" s="29"/>
      <c r="W453" s="13"/>
      <c r="X453" s="29"/>
      <c r="Y453" s="13"/>
      <c r="Z453" s="13"/>
      <c r="AA453" s="13"/>
      <c r="AB453" s="13"/>
      <c r="AC453" s="20"/>
      <c r="AD453" s="58"/>
    </row>
    <row r="454" spans="1:30" s="1" customFormat="1" x14ac:dyDescent="0.3">
      <c r="A454" s="17"/>
      <c r="B454" s="13"/>
      <c r="C454" s="12"/>
      <c r="D454" s="13"/>
      <c r="E454" s="13"/>
      <c r="F454" s="13"/>
      <c r="G454" s="13"/>
      <c r="H454" s="13"/>
      <c r="I454" s="20"/>
      <c r="J454" s="20"/>
      <c r="K454" s="17"/>
      <c r="L454" s="17"/>
      <c r="M454" s="17"/>
      <c r="N454" s="17"/>
      <c r="O454" s="19"/>
      <c r="P454" s="17"/>
      <c r="Q454" s="17"/>
      <c r="R454" s="19"/>
      <c r="S454" s="47"/>
      <c r="T454" s="17"/>
      <c r="U454" s="47"/>
      <c r="V454" s="19"/>
      <c r="W454" s="17"/>
      <c r="X454" s="19"/>
      <c r="Y454" s="17"/>
      <c r="Z454" s="17"/>
      <c r="AA454" s="40"/>
      <c r="AB454" s="17"/>
      <c r="AC454" s="17"/>
      <c r="AD454" s="58"/>
    </row>
    <row r="455" spans="1:30" s="1" customFormat="1" x14ac:dyDescent="0.3">
      <c r="A455" s="17"/>
      <c r="B455" s="13"/>
      <c r="C455" s="12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29"/>
      <c r="P455" s="13"/>
      <c r="Q455" s="13"/>
      <c r="R455" s="29"/>
      <c r="S455" s="22"/>
      <c r="T455" s="13"/>
      <c r="U455" s="22"/>
      <c r="V455" s="29"/>
      <c r="W455" s="13"/>
      <c r="X455" s="29"/>
      <c r="Y455" s="13"/>
      <c r="Z455" s="13"/>
      <c r="AA455" s="13"/>
      <c r="AB455" s="13"/>
      <c r="AC455" s="20"/>
      <c r="AD455" s="58"/>
    </row>
  </sheetData>
  <conditionalFormatting sqref="J7:J236">
    <cfRule type="cellIs" dxfId="56" priority="12" operator="greaterThan">
      <formula>0</formula>
    </cfRule>
    <cfRule type="cellIs" dxfId="55" priority="13" operator="lessThan">
      <formula>0</formula>
    </cfRule>
  </conditionalFormatting>
  <conditionalFormatting sqref="J7:J236">
    <cfRule type="cellIs" dxfId="54" priority="11" operator="equal">
      <formula>0</formula>
    </cfRule>
  </conditionalFormatting>
  <conditionalFormatting sqref="J7:J14">
    <cfRule type="containsBlanks" dxfId="53" priority="10">
      <formula>LEN(TRIM(J7))=0</formula>
    </cfRule>
  </conditionalFormatting>
  <conditionalFormatting sqref="N7:N236">
    <cfRule type="cellIs" dxfId="52" priority="8" operator="equal">
      <formula>"ДОКУМЕНТОВ НЕТ"</formula>
    </cfRule>
    <cfRule type="cellIs" dxfId="51" priority="9" operator="equal">
      <formula>"Документы есть"</formula>
    </cfRule>
  </conditionalFormatting>
  <conditionalFormatting sqref="U7:U236">
    <cfRule type="cellIs" dxfId="50" priority="7" operator="equal">
      <formula>"Указать наличие данных входного контроля"</formula>
    </cfRule>
  </conditionalFormatting>
  <conditionalFormatting sqref="M7:M236">
    <cfRule type="cellIs" dxfId="49" priority="6" operator="equal">
      <formula>"Указать снабжение"</formula>
    </cfRule>
  </conditionalFormatting>
  <conditionalFormatting sqref="Y7:Y236">
    <cfRule type="cellIs" dxfId="48" priority="5" operator="equal">
      <formula>"Указать производителя работь"</formula>
    </cfRule>
  </conditionalFormatting>
  <conditionalFormatting sqref="W7:W236">
    <cfRule type="cellIs" dxfId="47" priority="4" operator="equal">
      <formula>"Указать ПТО"</formula>
    </cfRule>
  </conditionalFormatting>
  <conditionalFormatting sqref="T7:T236">
    <cfRule type="cellIs" dxfId="46" priority="3" operator="equal">
      <formula>"Указать кладовщика"</formula>
    </cfRule>
  </conditionalFormatting>
  <conditionalFormatting sqref="L7:L236">
    <cfRule type="cellIs" dxfId="45" priority="2" operator="equal">
      <formula>"Указать проектировщика"</formula>
    </cfRule>
  </conditionalFormatting>
  <conditionalFormatting sqref="S7:S236">
    <cfRule type="cellIs" dxfId="44" priority="1" operator="equal">
      <formula>"Выбрать № склада"</formula>
    </cfRule>
  </conditionalFormatting>
  <dataValidations count="8">
    <dataValidation type="list" allowBlank="1" showInputMessage="1" showErrorMessage="1" prompt="Выбор ↑" sqref="W7:W236" xr:uid="{D8E4F112-D631-4056-BB13-86047A228A4F}">
      <formula1>"Указать ПТО,Балакин А.С.,Гудина Ю.В.,Колпакова В.В.,Лобков В.Н.,Минин П.С.,Мусабиков М.А.,Никитина В.В.,Радошкевич М.Р."</formula1>
    </dataValidation>
    <dataValidation type="list" allowBlank="1" showInputMessage="1" showErrorMessage="1" prompt="Выбор ↑" sqref="Y7:Y236" xr:uid="{EC87633B-0F3C-4635-968A-9B16A96D0582}">
      <formula1>"Указать производителя работь,Прозоров А.А"</formula1>
    </dataValidation>
    <dataValidation type="list" allowBlank="1" showInputMessage="1" showErrorMessage="1" prompt="Выбор ↑" sqref="T7:T236" xr:uid="{059E2D63-59D8-4C15-989B-2893DB84C296}">
      <formula1>"Указать кладовщика,Авдюкова Е.К.,Баклыков А.С.,Бутаков Р.А."</formula1>
    </dataValidation>
    <dataValidation type="list" allowBlank="1" showInputMessage="1" showErrorMessage="1" prompt="Выбор ↑" sqref="M7:M236" xr:uid="{64191AF3-E1A5-45ED-A628-07C0F610E3B8}">
      <formula1>"Указать снабжение,Бабкина О.В.,Баклыков А.С.,Бусыгин А.Н.,Гилёва М.Л.,Жулай Ю.С.,Журавлева И.С.,Кириллова Н.М.,Сиволина О.В.,Шалюгина О.С."</formula1>
    </dataValidation>
    <dataValidation type="list" allowBlank="1" showInputMessage="1" showErrorMessage="1" prompt="Выбор ↑" sqref="L7:L236" xr:uid="{053C4AAF-ED39-4639-AD03-E88AB4EB7632}">
      <formula1>"Указать проектировщика,Агапова Т.С.,Полубедов И.А.,Ярков В.С."</formula1>
    </dataValidation>
    <dataValidation type="list" allowBlank="1" showInputMessage="1" showErrorMessage="1" prompt="Выбор ↑" sqref="S7:S236" xr:uid="{4C6CA6E3-C0C6-404E-81A6-6B06E573F19F}">
      <formula1>"Выбрать № склада,1,2,3,4,5"</formula1>
    </dataValidation>
    <dataValidation type="list" allowBlank="1" showInputMessage="1" showErrorMessage="1" prompt="Выбрать ↑" sqref="AA7:AA236" xr:uid="{95696990-4ED1-4E12-AD73-307FC55F195F}">
      <formula1>"НЕ ЗАКРЫТО,ЗАКРЫТО,НЕ УЧИТЫВАТЬ"</formula1>
    </dataValidation>
    <dataValidation type="list" showInputMessage="1" showErrorMessage="1" prompt="Выбор ↑" sqref="U7:U236" xr:uid="{BC27A2AF-E613-4DFE-BD7C-9E317DBDBF44}">
      <formula1>"Указать наличие данных входного контроля,Есть,Нет"</formula1>
    </dataValidation>
  </dataValidation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632E-28B9-4926-8E29-43812C30FE1F}">
  <dimension ref="A1:I497"/>
  <sheetViews>
    <sheetView tabSelected="1" zoomScale="70" zoomScaleNormal="70" workbookViewId="0">
      <pane ySplit="5" topLeftCell="A6" activePane="bottomLeft" state="frozen"/>
      <selection pane="bottomLeft" activeCell="A8" sqref="A8:XFD8"/>
    </sheetView>
  </sheetViews>
  <sheetFormatPr defaultRowHeight="14.4" x14ac:dyDescent="0.3"/>
  <cols>
    <col min="1" max="1" width="4.88671875" style="132" customWidth="1"/>
    <col min="2" max="2" width="5.109375" style="22" customWidth="1"/>
    <col min="3" max="3" width="63.5546875" style="135" customWidth="1"/>
    <col min="4" max="4" width="25.88671875" style="22" customWidth="1"/>
    <col min="5" max="5" width="19.109375" style="22" hidden="1" customWidth="1"/>
    <col min="6" max="6" width="15" style="22" customWidth="1"/>
    <col min="7" max="7" width="7.33203125" style="22" customWidth="1"/>
    <col min="8" max="8" width="10.109375" style="22" customWidth="1"/>
    <col min="9" max="9" width="6.6640625" customWidth="1"/>
  </cols>
  <sheetData>
    <row r="1" spans="1:9" ht="26.25" customHeight="1" x14ac:dyDescent="0.3">
      <c r="B1" s="123"/>
      <c r="C1" s="122"/>
      <c r="D1" s="123"/>
      <c r="E1" s="123"/>
      <c r="F1" s="123"/>
      <c r="G1" s="123"/>
      <c r="H1" s="123"/>
      <c r="I1" s="169"/>
    </row>
    <row r="2" spans="1:9" ht="26.25" customHeight="1" x14ac:dyDescent="0.3">
      <c r="B2" s="123"/>
      <c r="C2" s="122"/>
      <c r="D2" s="123"/>
      <c r="E2" s="123"/>
      <c r="F2" s="123"/>
      <c r="G2" s="123"/>
      <c r="H2" s="123"/>
      <c r="I2" s="170"/>
    </row>
    <row r="3" spans="1:9" ht="25.5" customHeight="1" thickBot="1" x14ac:dyDescent="0.35">
      <c r="B3" s="123"/>
      <c r="C3" s="122"/>
      <c r="D3" s="123"/>
      <c r="E3" s="123"/>
      <c r="F3" s="123"/>
      <c r="G3" s="123"/>
      <c r="H3" s="165">
        <f>COUNT(H4:H500)</f>
        <v>201</v>
      </c>
      <c r="I3" s="168" t="s">
        <v>756</v>
      </c>
    </row>
    <row r="4" spans="1:9" ht="42" thickBot="1" x14ac:dyDescent="0.35">
      <c r="A4" s="50" t="s">
        <v>297</v>
      </c>
      <c r="B4" s="50" t="s">
        <v>32</v>
      </c>
      <c r="C4" s="50" t="s">
        <v>33</v>
      </c>
      <c r="D4" s="50" t="s">
        <v>72</v>
      </c>
      <c r="E4" s="50" t="s">
        <v>73</v>
      </c>
      <c r="F4" s="50" t="s">
        <v>34</v>
      </c>
      <c r="G4" s="50" t="s">
        <v>310</v>
      </c>
      <c r="H4" s="166" t="s">
        <v>304</v>
      </c>
      <c r="I4" s="168"/>
    </row>
    <row r="5" spans="1:9" x14ac:dyDescent="0.3">
      <c r="A5" s="141"/>
      <c r="B5" s="111"/>
      <c r="C5" s="111" t="s">
        <v>74</v>
      </c>
      <c r="D5" s="111"/>
      <c r="E5" s="111"/>
      <c r="F5" s="111"/>
      <c r="G5" s="111"/>
      <c r="H5" s="167"/>
      <c r="I5" s="168"/>
    </row>
    <row r="6" spans="1:9" x14ac:dyDescent="0.3">
      <c r="A6" s="158"/>
      <c r="B6" s="158"/>
      <c r="C6" s="158" t="s">
        <v>487</v>
      </c>
      <c r="D6" s="159"/>
      <c r="E6" s="158"/>
      <c r="F6" s="158"/>
      <c r="G6" s="158"/>
      <c r="H6" s="158"/>
      <c r="I6" s="154" t="s">
        <v>757</v>
      </c>
    </row>
    <row r="7" spans="1:9" ht="41.4" x14ac:dyDescent="0.3">
      <c r="A7" s="22">
        <v>1</v>
      </c>
      <c r="B7" s="22" t="s">
        <v>390</v>
      </c>
      <c r="C7" s="125" t="s">
        <v>391</v>
      </c>
      <c r="D7" s="125" t="s">
        <v>392</v>
      </c>
      <c r="G7" s="22" t="s">
        <v>1</v>
      </c>
      <c r="H7" s="22">
        <v>3</v>
      </c>
      <c r="I7" s="154" t="s">
        <v>757</v>
      </c>
    </row>
    <row r="8" spans="1:9" ht="41.4" x14ac:dyDescent="0.3">
      <c r="A8" s="22">
        <v>2</v>
      </c>
      <c r="B8" s="22" t="s">
        <v>393</v>
      </c>
      <c r="C8" s="125" t="s">
        <v>394</v>
      </c>
      <c r="D8" s="125" t="s">
        <v>395</v>
      </c>
      <c r="G8" s="22" t="s">
        <v>1</v>
      </c>
      <c r="H8" s="22">
        <v>3</v>
      </c>
      <c r="I8" s="154" t="s">
        <v>757</v>
      </c>
    </row>
    <row r="9" spans="1:9" ht="41.4" x14ac:dyDescent="0.3">
      <c r="A9" s="22">
        <v>3</v>
      </c>
      <c r="B9" s="22" t="s">
        <v>396</v>
      </c>
      <c r="C9" s="125" t="s">
        <v>397</v>
      </c>
      <c r="D9" s="125" t="s">
        <v>398</v>
      </c>
      <c r="G9" s="22" t="s">
        <v>1</v>
      </c>
      <c r="H9" s="22">
        <v>2</v>
      </c>
      <c r="I9" s="154" t="s">
        <v>757</v>
      </c>
    </row>
    <row r="10" spans="1:9" ht="41.4" x14ac:dyDescent="0.3">
      <c r="A10" s="22">
        <v>4</v>
      </c>
      <c r="B10" s="22" t="s">
        <v>399</v>
      </c>
      <c r="C10" s="125" t="s">
        <v>400</v>
      </c>
      <c r="D10" s="125" t="s">
        <v>401</v>
      </c>
      <c r="G10" s="22" t="s">
        <v>1</v>
      </c>
      <c r="H10" s="22">
        <v>2</v>
      </c>
      <c r="I10" s="154" t="s">
        <v>757</v>
      </c>
    </row>
    <row r="11" spans="1:9" ht="41.4" x14ac:dyDescent="0.3">
      <c r="A11" s="22">
        <v>5</v>
      </c>
      <c r="B11" s="22" t="s">
        <v>402</v>
      </c>
      <c r="C11" s="125" t="s">
        <v>403</v>
      </c>
      <c r="D11" s="125" t="s">
        <v>404</v>
      </c>
      <c r="G11" s="22" t="s">
        <v>1</v>
      </c>
      <c r="H11" s="22">
        <v>2</v>
      </c>
      <c r="I11" s="154" t="s">
        <v>757</v>
      </c>
    </row>
    <row r="12" spans="1:9" ht="27.6" x14ac:dyDescent="0.3">
      <c r="A12" s="22">
        <v>6</v>
      </c>
      <c r="B12" s="22" t="s">
        <v>6</v>
      </c>
      <c r="C12" s="125" t="s">
        <v>405</v>
      </c>
      <c r="D12" s="125" t="s">
        <v>406</v>
      </c>
      <c r="G12" s="22" t="s">
        <v>1</v>
      </c>
      <c r="H12" s="22">
        <v>1</v>
      </c>
      <c r="I12" s="154" t="s">
        <v>757</v>
      </c>
    </row>
    <row r="13" spans="1:9" ht="41.4" x14ac:dyDescent="0.3">
      <c r="A13" s="22">
        <v>7</v>
      </c>
      <c r="B13" s="22" t="s">
        <v>7</v>
      </c>
      <c r="C13" s="125" t="s">
        <v>407</v>
      </c>
      <c r="D13" s="125" t="s">
        <v>408</v>
      </c>
      <c r="G13" s="22" t="s">
        <v>1</v>
      </c>
      <c r="H13" s="22">
        <v>2</v>
      </c>
      <c r="I13" s="154" t="s">
        <v>757</v>
      </c>
    </row>
    <row r="14" spans="1:9" x14ac:dyDescent="0.3">
      <c r="A14" s="22">
        <v>8</v>
      </c>
      <c r="B14" s="22" t="s">
        <v>8</v>
      </c>
      <c r="C14" s="125" t="s">
        <v>409</v>
      </c>
      <c r="D14" s="125" t="s">
        <v>410</v>
      </c>
      <c r="G14" s="22" t="s">
        <v>1</v>
      </c>
      <c r="H14" s="22">
        <v>2</v>
      </c>
      <c r="I14" s="154" t="s">
        <v>757</v>
      </c>
    </row>
    <row r="15" spans="1:9" ht="27.6" x14ac:dyDescent="0.3">
      <c r="A15" s="22">
        <v>9</v>
      </c>
      <c r="B15" s="22" t="s">
        <v>411</v>
      </c>
      <c r="C15" s="125" t="s">
        <v>412</v>
      </c>
      <c r="D15" s="125" t="s">
        <v>135</v>
      </c>
      <c r="G15" s="22" t="s">
        <v>1</v>
      </c>
      <c r="H15" s="22">
        <v>1</v>
      </c>
      <c r="I15" s="154" t="s">
        <v>757</v>
      </c>
    </row>
    <row r="16" spans="1:9" x14ac:dyDescent="0.3">
      <c r="A16" s="22">
        <v>10</v>
      </c>
      <c r="B16" s="47" t="s">
        <v>413</v>
      </c>
      <c r="C16" s="125" t="s">
        <v>414</v>
      </c>
      <c r="D16" s="47" t="s">
        <v>135</v>
      </c>
      <c r="G16" s="22" t="s">
        <v>1</v>
      </c>
      <c r="H16" s="22">
        <v>1</v>
      </c>
      <c r="I16" s="154" t="s">
        <v>757</v>
      </c>
    </row>
    <row r="17" spans="1:9" x14ac:dyDescent="0.3">
      <c r="A17" s="22">
        <v>11</v>
      </c>
      <c r="B17" s="22" t="s">
        <v>415</v>
      </c>
      <c r="C17" s="125" t="s">
        <v>416</v>
      </c>
      <c r="D17" s="125" t="s">
        <v>417</v>
      </c>
      <c r="G17" s="22" t="s">
        <v>1</v>
      </c>
      <c r="H17" s="22">
        <v>1</v>
      </c>
      <c r="I17" s="154" t="s">
        <v>757</v>
      </c>
    </row>
    <row r="18" spans="1:9" ht="55.2" x14ac:dyDescent="0.3">
      <c r="A18" s="22">
        <v>12</v>
      </c>
      <c r="B18" s="22" t="s">
        <v>418</v>
      </c>
      <c r="C18" s="125" t="s">
        <v>419</v>
      </c>
      <c r="D18" s="125" t="s">
        <v>420</v>
      </c>
      <c r="G18" s="22" t="s">
        <v>1</v>
      </c>
      <c r="H18" s="22">
        <v>2</v>
      </c>
      <c r="I18" s="154" t="s">
        <v>757</v>
      </c>
    </row>
    <row r="19" spans="1:9" x14ac:dyDescent="0.3">
      <c r="A19" s="22">
        <v>13</v>
      </c>
      <c r="B19" s="22" t="s">
        <v>421</v>
      </c>
      <c r="C19" s="125" t="s">
        <v>422</v>
      </c>
      <c r="D19" s="125" t="s">
        <v>423</v>
      </c>
      <c r="G19" s="22" t="s">
        <v>1</v>
      </c>
      <c r="H19" s="22">
        <v>1</v>
      </c>
      <c r="I19" s="154" t="s">
        <v>757</v>
      </c>
    </row>
    <row r="20" spans="1:9" x14ac:dyDescent="0.3">
      <c r="A20" s="22">
        <v>14</v>
      </c>
      <c r="B20" s="22" t="s">
        <v>424</v>
      </c>
      <c r="C20" s="125" t="s">
        <v>425</v>
      </c>
      <c r="D20" s="125" t="s">
        <v>426</v>
      </c>
      <c r="G20" s="22" t="s">
        <v>1</v>
      </c>
      <c r="H20" s="22">
        <v>1</v>
      </c>
      <c r="I20" s="154" t="s">
        <v>757</v>
      </c>
    </row>
    <row r="21" spans="1:9" ht="27.6" x14ac:dyDescent="0.3">
      <c r="A21" s="22">
        <v>15</v>
      </c>
      <c r="B21" s="22" t="s">
        <v>427</v>
      </c>
      <c r="C21" s="125" t="s">
        <v>428</v>
      </c>
      <c r="D21" s="125" t="s">
        <v>429</v>
      </c>
      <c r="G21" s="22" t="s">
        <v>1</v>
      </c>
      <c r="H21" s="22">
        <v>1</v>
      </c>
      <c r="I21" s="154" t="s">
        <v>757</v>
      </c>
    </row>
    <row r="22" spans="1:9" ht="27.6" x14ac:dyDescent="0.3">
      <c r="A22" s="22">
        <v>16</v>
      </c>
      <c r="B22" s="22" t="s">
        <v>430</v>
      </c>
      <c r="C22" s="125" t="s">
        <v>428</v>
      </c>
      <c r="D22" s="125" t="s">
        <v>431</v>
      </c>
      <c r="G22" s="22" t="s">
        <v>1</v>
      </c>
      <c r="H22" s="22">
        <v>1</v>
      </c>
      <c r="I22" s="154" t="s">
        <v>757</v>
      </c>
    </row>
    <row r="23" spans="1:9" x14ac:dyDescent="0.3">
      <c r="A23" s="22">
        <v>17</v>
      </c>
      <c r="B23" s="22" t="s">
        <v>105</v>
      </c>
      <c r="C23" s="125" t="s">
        <v>432</v>
      </c>
      <c r="D23" s="125" t="s">
        <v>433</v>
      </c>
      <c r="G23" s="22" t="s">
        <v>1</v>
      </c>
      <c r="H23" s="22">
        <v>3</v>
      </c>
      <c r="I23" s="154" t="s">
        <v>757</v>
      </c>
    </row>
    <row r="24" spans="1:9" ht="27.6" x14ac:dyDescent="0.3">
      <c r="A24" s="22">
        <v>18</v>
      </c>
      <c r="B24" s="47" t="s">
        <v>14</v>
      </c>
      <c r="C24" s="125" t="s">
        <v>434</v>
      </c>
      <c r="D24" s="125" t="s">
        <v>435</v>
      </c>
      <c r="G24" s="22" t="s">
        <v>1</v>
      </c>
      <c r="H24" s="133">
        <v>6</v>
      </c>
      <c r="I24" s="154" t="s">
        <v>757</v>
      </c>
    </row>
    <row r="25" spans="1:9" x14ac:dyDescent="0.3">
      <c r="A25" s="22">
        <v>19</v>
      </c>
      <c r="B25" s="22" t="s">
        <v>436</v>
      </c>
      <c r="C25" s="125" t="s">
        <v>437</v>
      </c>
      <c r="D25" s="125" t="s">
        <v>438</v>
      </c>
      <c r="G25" s="22" t="s">
        <v>1</v>
      </c>
      <c r="H25" s="22">
        <v>4</v>
      </c>
      <c r="I25" s="154" t="s">
        <v>757</v>
      </c>
    </row>
    <row r="26" spans="1:9" x14ac:dyDescent="0.3">
      <c r="A26" s="22">
        <v>20</v>
      </c>
      <c r="B26" s="22" t="s">
        <v>11</v>
      </c>
      <c r="C26" s="125" t="s">
        <v>439</v>
      </c>
      <c r="D26" s="126" t="s">
        <v>440</v>
      </c>
      <c r="G26" s="22" t="s">
        <v>1</v>
      </c>
      <c r="H26" s="22">
        <v>1</v>
      </c>
      <c r="I26" s="154" t="s">
        <v>757</v>
      </c>
    </row>
    <row r="27" spans="1:9" x14ac:dyDescent="0.3">
      <c r="A27" s="22">
        <v>21</v>
      </c>
      <c r="B27" s="22" t="s">
        <v>12</v>
      </c>
      <c r="C27" s="125" t="s">
        <v>439</v>
      </c>
      <c r="D27" s="126" t="s">
        <v>441</v>
      </c>
      <c r="G27" s="22" t="s">
        <v>1</v>
      </c>
      <c r="H27" s="22">
        <v>1</v>
      </c>
      <c r="I27" s="154" t="s">
        <v>757</v>
      </c>
    </row>
    <row r="28" spans="1:9" x14ac:dyDescent="0.3">
      <c r="A28" s="22">
        <v>22</v>
      </c>
      <c r="B28" s="22" t="s">
        <v>442</v>
      </c>
      <c r="C28" s="125" t="s">
        <v>443</v>
      </c>
      <c r="D28" s="126" t="s">
        <v>444</v>
      </c>
      <c r="G28" s="22" t="s">
        <v>1</v>
      </c>
      <c r="H28" s="22">
        <v>1</v>
      </c>
      <c r="I28" s="154" t="s">
        <v>757</v>
      </c>
    </row>
    <row r="29" spans="1:9" ht="27.6" x14ac:dyDescent="0.3">
      <c r="A29" s="22">
        <v>23</v>
      </c>
      <c r="B29" s="22" t="s">
        <v>16</v>
      </c>
      <c r="C29" s="125" t="s">
        <v>445</v>
      </c>
      <c r="D29" s="125" t="s">
        <v>446</v>
      </c>
      <c r="G29" s="22" t="s">
        <v>1</v>
      </c>
      <c r="H29" s="22">
        <v>2</v>
      </c>
      <c r="I29" s="154" t="s">
        <v>757</v>
      </c>
    </row>
    <row r="30" spans="1:9" ht="27.6" x14ac:dyDescent="0.3">
      <c r="A30" s="22">
        <v>24</v>
      </c>
      <c r="B30" s="22" t="s">
        <v>17</v>
      </c>
      <c r="C30" s="125" t="s">
        <v>447</v>
      </c>
      <c r="D30" s="125" t="s">
        <v>448</v>
      </c>
      <c r="G30" s="22" t="s">
        <v>1</v>
      </c>
      <c r="H30" s="22">
        <v>1</v>
      </c>
      <c r="I30" s="154" t="s">
        <v>757</v>
      </c>
    </row>
    <row r="31" spans="1:9" ht="27.6" x14ac:dyDescent="0.3">
      <c r="A31" s="22">
        <v>25</v>
      </c>
      <c r="B31" s="22" t="s">
        <v>18</v>
      </c>
      <c r="C31" s="125" t="s">
        <v>449</v>
      </c>
      <c r="D31" s="125" t="s">
        <v>450</v>
      </c>
      <c r="G31" s="22" t="s">
        <v>1</v>
      </c>
      <c r="H31" s="22">
        <v>4</v>
      </c>
      <c r="I31" s="154" t="s">
        <v>757</v>
      </c>
    </row>
    <row r="32" spans="1:9" ht="27.6" x14ac:dyDescent="0.3">
      <c r="A32" s="22">
        <v>26</v>
      </c>
      <c r="B32" s="22" t="s">
        <v>451</v>
      </c>
      <c r="C32" s="125" t="s">
        <v>452</v>
      </c>
      <c r="D32" s="125" t="s">
        <v>453</v>
      </c>
      <c r="G32" s="22" t="s">
        <v>1</v>
      </c>
      <c r="H32" s="22">
        <v>4</v>
      </c>
      <c r="I32" s="154" t="s">
        <v>757</v>
      </c>
    </row>
    <row r="33" spans="1:9" x14ac:dyDescent="0.3">
      <c r="A33" s="22">
        <v>27</v>
      </c>
      <c r="B33" s="22" t="s">
        <v>454</v>
      </c>
      <c r="C33" s="125" t="s">
        <v>455</v>
      </c>
      <c r="D33" s="125" t="s">
        <v>456</v>
      </c>
      <c r="G33" s="22" t="s">
        <v>1</v>
      </c>
      <c r="H33" s="22">
        <v>3</v>
      </c>
      <c r="I33" s="154" t="s">
        <v>757</v>
      </c>
    </row>
    <row r="34" spans="1:9" x14ac:dyDescent="0.3">
      <c r="A34" s="22">
        <v>28</v>
      </c>
      <c r="B34" s="22" t="s">
        <v>19</v>
      </c>
      <c r="C34" s="125" t="s">
        <v>457</v>
      </c>
      <c r="D34" s="125" t="s">
        <v>458</v>
      </c>
      <c r="G34" s="22" t="s">
        <v>1</v>
      </c>
      <c r="H34" s="22">
        <v>6</v>
      </c>
      <c r="I34" s="154" t="s">
        <v>757</v>
      </c>
    </row>
    <row r="35" spans="1:9" x14ac:dyDescent="0.3">
      <c r="A35" s="22">
        <v>29</v>
      </c>
      <c r="B35" s="22" t="s">
        <v>20</v>
      </c>
      <c r="C35" s="125" t="s">
        <v>459</v>
      </c>
      <c r="D35" s="125" t="s">
        <v>446</v>
      </c>
      <c r="G35" s="22" t="s">
        <v>1</v>
      </c>
      <c r="H35" s="22">
        <v>5</v>
      </c>
      <c r="I35" s="154" t="s">
        <v>757</v>
      </c>
    </row>
    <row r="36" spans="1:9" ht="27.6" x14ac:dyDescent="0.3">
      <c r="A36" s="22">
        <v>30</v>
      </c>
      <c r="B36" s="22" t="s">
        <v>460</v>
      </c>
      <c r="C36" s="125" t="s">
        <v>461</v>
      </c>
      <c r="D36" s="125" t="s">
        <v>446</v>
      </c>
      <c r="G36" s="22" t="s">
        <v>1</v>
      </c>
      <c r="H36" s="22">
        <v>3</v>
      </c>
      <c r="I36" s="154" t="s">
        <v>757</v>
      </c>
    </row>
    <row r="37" spans="1:9" x14ac:dyDescent="0.3">
      <c r="A37" s="22">
        <v>31</v>
      </c>
      <c r="B37" s="22" t="s">
        <v>21</v>
      </c>
      <c r="C37" s="125" t="s">
        <v>462</v>
      </c>
      <c r="D37" s="125" t="s">
        <v>448</v>
      </c>
      <c r="G37" s="22" t="s">
        <v>1</v>
      </c>
      <c r="H37" s="22">
        <v>5</v>
      </c>
      <c r="I37" s="154" t="s">
        <v>757</v>
      </c>
    </row>
    <row r="38" spans="1:9" ht="27.6" x14ac:dyDescent="0.3">
      <c r="A38" s="22">
        <v>32</v>
      </c>
      <c r="B38" s="22" t="s">
        <v>463</v>
      </c>
      <c r="C38" s="125" t="s">
        <v>464</v>
      </c>
      <c r="D38" s="125" t="s">
        <v>448</v>
      </c>
      <c r="G38" s="22" t="s">
        <v>1</v>
      </c>
      <c r="H38" s="22">
        <v>9</v>
      </c>
      <c r="I38" s="154" t="s">
        <v>757</v>
      </c>
    </row>
    <row r="39" spans="1:9" x14ac:dyDescent="0.3">
      <c r="A39" s="22">
        <v>33</v>
      </c>
      <c r="B39" s="22" t="s">
        <v>465</v>
      </c>
      <c r="C39" s="125" t="s">
        <v>466</v>
      </c>
      <c r="D39" s="125" t="s">
        <v>450</v>
      </c>
      <c r="G39" s="22" t="s">
        <v>1</v>
      </c>
      <c r="H39" s="22">
        <v>2</v>
      </c>
      <c r="I39" s="154" t="s">
        <v>757</v>
      </c>
    </row>
    <row r="40" spans="1:9" ht="27.6" x14ac:dyDescent="0.3">
      <c r="A40" s="22">
        <v>34</v>
      </c>
      <c r="B40" s="22" t="s">
        <v>467</v>
      </c>
      <c r="C40" s="125" t="s">
        <v>468</v>
      </c>
      <c r="D40" s="125" t="s">
        <v>450</v>
      </c>
      <c r="G40" s="22" t="s">
        <v>1</v>
      </c>
      <c r="H40" s="22">
        <v>2</v>
      </c>
      <c r="I40" s="154" t="s">
        <v>757</v>
      </c>
    </row>
    <row r="41" spans="1:9" x14ac:dyDescent="0.3">
      <c r="A41" s="22">
        <v>35</v>
      </c>
      <c r="B41" s="22" t="s">
        <v>469</v>
      </c>
      <c r="C41" s="125" t="s">
        <v>470</v>
      </c>
      <c r="D41" s="125" t="s">
        <v>450</v>
      </c>
      <c r="G41" s="22" t="s">
        <v>1</v>
      </c>
      <c r="H41" s="22">
        <v>6</v>
      </c>
      <c r="I41" s="154" t="s">
        <v>757</v>
      </c>
    </row>
    <row r="42" spans="1:9" ht="27.6" x14ac:dyDescent="0.3">
      <c r="A42" s="22">
        <v>36</v>
      </c>
      <c r="B42" s="22" t="s">
        <v>471</v>
      </c>
      <c r="C42" s="125" t="s">
        <v>472</v>
      </c>
      <c r="D42" s="125" t="s">
        <v>473</v>
      </c>
      <c r="G42" s="22" t="s">
        <v>1</v>
      </c>
      <c r="H42" s="22">
        <v>2</v>
      </c>
      <c r="I42" s="154" t="s">
        <v>757</v>
      </c>
    </row>
    <row r="43" spans="1:9" ht="27.6" x14ac:dyDescent="0.3">
      <c r="A43" s="22">
        <v>37</v>
      </c>
      <c r="B43" s="22" t="s">
        <v>25</v>
      </c>
      <c r="C43" s="125" t="s">
        <v>472</v>
      </c>
      <c r="D43" s="125" t="s">
        <v>474</v>
      </c>
      <c r="G43" s="22" t="s">
        <v>1</v>
      </c>
      <c r="H43" s="22">
        <v>14</v>
      </c>
      <c r="I43" s="154" t="s">
        <v>757</v>
      </c>
    </row>
    <row r="44" spans="1:9" ht="27.6" x14ac:dyDescent="0.3">
      <c r="A44" s="22">
        <v>38</v>
      </c>
      <c r="B44" s="22" t="s">
        <v>24</v>
      </c>
      <c r="C44" s="125" t="s">
        <v>472</v>
      </c>
      <c r="D44" s="125" t="s">
        <v>475</v>
      </c>
      <c r="G44" s="22" t="s">
        <v>1</v>
      </c>
      <c r="H44" s="22">
        <v>4</v>
      </c>
      <c r="I44" s="154" t="s">
        <v>757</v>
      </c>
    </row>
    <row r="45" spans="1:9" ht="27.6" x14ac:dyDescent="0.3">
      <c r="A45" s="22">
        <v>39</v>
      </c>
      <c r="B45" s="22" t="s">
        <v>23</v>
      </c>
      <c r="C45" s="125" t="s">
        <v>472</v>
      </c>
      <c r="D45" s="125" t="s">
        <v>444</v>
      </c>
      <c r="G45" s="22" t="s">
        <v>1</v>
      </c>
      <c r="H45" s="22">
        <v>35</v>
      </c>
      <c r="I45" s="154" t="s">
        <v>757</v>
      </c>
    </row>
    <row r="46" spans="1:9" x14ac:dyDescent="0.3">
      <c r="A46" s="22">
        <v>40</v>
      </c>
      <c r="B46" s="22" t="s">
        <v>28</v>
      </c>
      <c r="C46" s="125" t="s">
        <v>476</v>
      </c>
      <c r="D46" s="125" t="s">
        <v>477</v>
      </c>
      <c r="G46" s="22" t="s">
        <v>1</v>
      </c>
      <c r="H46" s="22">
        <v>12</v>
      </c>
      <c r="I46" s="154" t="s">
        <v>757</v>
      </c>
    </row>
    <row r="47" spans="1:9" x14ac:dyDescent="0.3">
      <c r="A47" s="22">
        <v>41</v>
      </c>
      <c r="B47" s="22" t="s">
        <v>478</v>
      </c>
      <c r="C47" s="125" t="s">
        <v>479</v>
      </c>
      <c r="D47" s="125" t="s">
        <v>480</v>
      </c>
      <c r="G47" s="22" t="s">
        <v>1</v>
      </c>
      <c r="H47" s="22">
        <v>4</v>
      </c>
      <c r="I47" s="154" t="s">
        <v>757</v>
      </c>
    </row>
    <row r="48" spans="1:9" x14ac:dyDescent="0.3">
      <c r="A48" s="22">
        <v>42</v>
      </c>
      <c r="B48" s="22" t="s">
        <v>481</v>
      </c>
      <c r="C48" s="125" t="s">
        <v>482</v>
      </c>
      <c r="D48" s="125" t="s">
        <v>483</v>
      </c>
      <c r="G48" s="22" t="s">
        <v>1</v>
      </c>
      <c r="H48" s="22">
        <v>4</v>
      </c>
      <c r="I48" s="154" t="s">
        <v>757</v>
      </c>
    </row>
    <row r="49" spans="1:9" x14ac:dyDescent="0.3">
      <c r="A49" s="22">
        <v>43</v>
      </c>
      <c r="B49" s="22" t="s">
        <v>484</v>
      </c>
      <c r="C49" s="125" t="s">
        <v>482</v>
      </c>
      <c r="D49" s="125" t="s">
        <v>441</v>
      </c>
      <c r="G49" s="22" t="s">
        <v>1</v>
      </c>
      <c r="H49" s="22">
        <v>4</v>
      </c>
      <c r="I49" s="154" t="s">
        <v>757</v>
      </c>
    </row>
    <row r="50" spans="1:9" x14ac:dyDescent="0.3">
      <c r="A50" s="22">
        <v>44</v>
      </c>
      <c r="B50" s="22" t="s">
        <v>485</v>
      </c>
      <c r="C50" s="125" t="s">
        <v>482</v>
      </c>
      <c r="D50" s="125" t="s">
        <v>486</v>
      </c>
      <c r="G50" s="22" t="s">
        <v>1</v>
      </c>
      <c r="H50" s="22">
        <v>4</v>
      </c>
      <c r="I50" s="154" t="s">
        <v>757</v>
      </c>
    </row>
    <row r="51" spans="1:9" x14ac:dyDescent="0.3">
      <c r="A51" s="94"/>
      <c r="B51" s="94"/>
      <c r="C51" s="94" t="s">
        <v>491</v>
      </c>
      <c r="D51" s="94"/>
      <c r="E51" s="94"/>
      <c r="F51" s="94"/>
      <c r="G51" s="94"/>
      <c r="H51" s="160"/>
      <c r="I51" s="154" t="s">
        <v>758</v>
      </c>
    </row>
    <row r="52" spans="1:9" x14ac:dyDescent="0.3">
      <c r="A52" s="22"/>
      <c r="C52" s="129" t="s">
        <v>488</v>
      </c>
      <c r="D52" s="129"/>
      <c r="E52" s="22" t="s">
        <v>489</v>
      </c>
      <c r="G52" s="22" t="s">
        <v>1</v>
      </c>
      <c r="H52" s="22" t="s">
        <v>490</v>
      </c>
      <c r="I52" s="154" t="s">
        <v>758</v>
      </c>
    </row>
    <row r="53" spans="1:9" x14ac:dyDescent="0.3">
      <c r="A53" s="127"/>
      <c r="B53" s="127" t="s">
        <v>135</v>
      </c>
      <c r="C53" s="127" t="s">
        <v>568</v>
      </c>
      <c r="D53" s="128"/>
      <c r="E53" s="127"/>
      <c r="F53" s="127"/>
      <c r="G53" s="127"/>
      <c r="H53" s="161"/>
      <c r="I53" s="154" t="s">
        <v>759</v>
      </c>
    </row>
    <row r="54" spans="1:9" ht="41.4" x14ac:dyDescent="0.3">
      <c r="A54" s="22">
        <v>1</v>
      </c>
      <c r="B54" s="22" t="s">
        <v>492</v>
      </c>
      <c r="C54" s="125" t="s">
        <v>493</v>
      </c>
      <c r="D54" s="125"/>
      <c r="G54" s="22" t="s">
        <v>1</v>
      </c>
      <c r="H54" s="22">
        <v>3</v>
      </c>
      <c r="I54" s="154" t="s">
        <v>759</v>
      </c>
    </row>
    <row r="55" spans="1:9" ht="27.6" x14ac:dyDescent="0.3">
      <c r="A55" s="22">
        <v>2</v>
      </c>
      <c r="B55" s="22" t="s">
        <v>494</v>
      </c>
      <c r="C55" s="125" t="s">
        <v>495</v>
      </c>
      <c r="D55" s="125"/>
      <c r="G55" s="22" t="s">
        <v>1</v>
      </c>
      <c r="H55" s="22">
        <v>1</v>
      </c>
      <c r="I55" s="154" t="s">
        <v>759</v>
      </c>
    </row>
    <row r="56" spans="1:9" ht="27.6" x14ac:dyDescent="0.3">
      <c r="A56" s="22">
        <v>3</v>
      </c>
      <c r="B56" s="22" t="s">
        <v>496</v>
      </c>
      <c r="C56" s="125" t="s">
        <v>497</v>
      </c>
      <c r="D56" s="125"/>
      <c r="G56" s="22" t="s">
        <v>1</v>
      </c>
      <c r="H56" s="22">
        <v>1</v>
      </c>
      <c r="I56" s="154" t="s">
        <v>759</v>
      </c>
    </row>
    <row r="57" spans="1:9" ht="27.6" x14ac:dyDescent="0.3">
      <c r="A57" s="22">
        <v>4</v>
      </c>
      <c r="B57" s="22" t="s">
        <v>498</v>
      </c>
      <c r="C57" s="125" t="s">
        <v>499</v>
      </c>
      <c r="D57" s="125"/>
      <c r="G57" s="22" t="s">
        <v>1</v>
      </c>
      <c r="H57" s="22">
        <v>1</v>
      </c>
      <c r="I57" s="154" t="s">
        <v>759</v>
      </c>
    </row>
    <row r="58" spans="1:9" ht="27.6" x14ac:dyDescent="0.3">
      <c r="A58" s="22">
        <v>5</v>
      </c>
      <c r="B58" s="22" t="s">
        <v>500</v>
      </c>
      <c r="C58" s="125" t="s">
        <v>501</v>
      </c>
      <c r="D58" s="125"/>
      <c r="G58" s="22" t="s">
        <v>1</v>
      </c>
      <c r="H58" s="22">
        <v>1</v>
      </c>
      <c r="I58" s="154" t="s">
        <v>759</v>
      </c>
    </row>
    <row r="59" spans="1:9" ht="41.4" x14ac:dyDescent="0.3">
      <c r="A59" s="22">
        <v>6</v>
      </c>
      <c r="B59" s="22" t="s">
        <v>502</v>
      </c>
      <c r="C59" s="125" t="s">
        <v>503</v>
      </c>
      <c r="D59" s="125"/>
      <c r="G59" s="22" t="s">
        <v>1</v>
      </c>
      <c r="H59" s="22">
        <v>3</v>
      </c>
      <c r="I59" s="154" t="s">
        <v>759</v>
      </c>
    </row>
    <row r="60" spans="1:9" ht="27.6" x14ac:dyDescent="0.3">
      <c r="A60" s="22">
        <v>7</v>
      </c>
      <c r="B60" s="22" t="s">
        <v>504</v>
      </c>
      <c r="C60" s="125" t="s">
        <v>505</v>
      </c>
      <c r="D60" s="125"/>
      <c r="G60" s="22" t="s">
        <v>1</v>
      </c>
      <c r="H60" s="22">
        <v>1</v>
      </c>
      <c r="I60" s="154" t="s">
        <v>759</v>
      </c>
    </row>
    <row r="61" spans="1:9" ht="55.2" x14ac:dyDescent="0.3">
      <c r="A61" s="22">
        <v>8</v>
      </c>
      <c r="B61" s="22" t="s">
        <v>506</v>
      </c>
      <c r="C61" s="125" t="s">
        <v>507</v>
      </c>
      <c r="D61" s="125"/>
      <c r="G61" s="22" t="s">
        <v>1</v>
      </c>
      <c r="H61" s="22">
        <v>3</v>
      </c>
      <c r="I61" s="154" t="s">
        <v>759</v>
      </c>
    </row>
    <row r="62" spans="1:9" ht="41.4" x14ac:dyDescent="0.3">
      <c r="A62" s="22">
        <v>9</v>
      </c>
      <c r="B62" s="22" t="s">
        <v>508</v>
      </c>
      <c r="C62" s="125" t="s">
        <v>509</v>
      </c>
      <c r="D62" s="125"/>
      <c r="G62" s="22" t="s">
        <v>1</v>
      </c>
      <c r="H62" s="22">
        <v>3</v>
      </c>
      <c r="I62" s="154" t="s">
        <v>759</v>
      </c>
    </row>
    <row r="63" spans="1:9" ht="42" x14ac:dyDescent="0.3">
      <c r="A63" s="22">
        <v>10</v>
      </c>
      <c r="B63" s="47" t="s">
        <v>510</v>
      </c>
      <c r="C63" s="125" t="s">
        <v>511</v>
      </c>
      <c r="D63" s="47"/>
      <c r="G63" s="22" t="s">
        <v>1</v>
      </c>
      <c r="H63" s="22">
        <v>3</v>
      </c>
      <c r="I63" s="154" t="s">
        <v>759</v>
      </c>
    </row>
    <row r="64" spans="1:9" ht="55.2" x14ac:dyDescent="0.3">
      <c r="A64" s="22">
        <v>11</v>
      </c>
      <c r="B64" s="22" t="s">
        <v>512</v>
      </c>
      <c r="C64" s="125" t="s">
        <v>513</v>
      </c>
      <c r="D64" s="125"/>
      <c r="G64" s="22" t="s">
        <v>1</v>
      </c>
      <c r="H64" s="22">
        <v>4</v>
      </c>
      <c r="I64" s="154" t="s">
        <v>759</v>
      </c>
    </row>
    <row r="65" spans="1:9" ht="55.2" x14ac:dyDescent="0.3">
      <c r="A65" s="22">
        <v>12</v>
      </c>
      <c r="B65" s="22" t="s">
        <v>514</v>
      </c>
      <c r="C65" s="125" t="s">
        <v>515</v>
      </c>
      <c r="D65" s="125"/>
      <c r="G65" s="22" t="s">
        <v>1</v>
      </c>
      <c r="H65" s="22">
        <v>4</v>
      </c>
      <c r="I65" s="154" t="s">
        <v>759</v>
      </c>
    </row>
    <row r="66" spans="1:9" ht="27.6" x14ac:dyDescent="0.3">
      <c r="A66" s="22">
        <v>13</v>
      </c>
      <c r="B66" s="22" t="s">
        <v>516</v>
      </c>
      <c r="C66" s="125" t="s">
        <v>517</v>
      </c>
      <c r="D66" s="125"/>
      <c r="G66" s="22" t="s">
        <v>1</v>
      </c>
      <c r="H66" s="22">
        <v>3</v>
      </c>
      <c r="I66" s="154" t="s">
        <v>759</v>
      </c>
    </row>
    <row r="67" spans="1:9" x14ac:dyDescent="0.3">
      <c r="A67" s="22">
        <v>14</v>
      </c>
      <c r="B67" s="22" t="s">
        <v>135</v>
      </c>
      <c r="C67" s="125" t="s">
        <v>518</v>
      </c>
      <c r="D67" s="125"/>
      <c r="G67" s="22" t="s">
        <v>98</v>
      </c>
      <c r="H67" s="22" t="s">
        <v>135</v>
      </c>
      <c r="I67" s="154" t="s">
        <v>759</v>
      </c>
    </row>
    <row r="68" spans="1:9" x14ac:dyDescent="0.3">
      <c r="A68" s="22">
        <v>15</v>
      </c>
      <c r="B68" s="22" t="s">
        <v>135</v>
      </c>
      <c r="C68" s="125" t="s">
        <v>45</v>
      </c>
      <c r="D68" s="125"/>
      <c r="G68" s="22" t="s">
        <v>98</v>
      </c>
      <c r="H68" s="22" t="s">
        <v>135</v>
      </c>
      <c r="I68" s="154" t="s">
        <v>759</v>
      </c>
    </row>
    <row r="69" spans="1:9" x14ac:dyDescent="0.3">
      <c r="A69" s="22">
        <v>16</v>
      </c>
      <c r="B69" s="22">
        <v>4</v>
      </c>
      <c r="C69" s="125" t="s">
        <v>47</v>
      </c>
      <c r="D69" s="125"/>
      <c r="H69" s="22">
        <v>2</v>
      </c>
      <c r="I69" s="154" t="s">
        <v>759</v>
      </c>
    </row>
    <row r="70" spans="1:9" x14ac:dyDescent="0.3">
      <c r="A70" s="22">
        <v>17</v>
      </c>
      <c r="B70" s="22">
        <v>5</v>
      </c>
      <c r="C70" s="125" t="s">
        <v>49</v>
      </c>
      <c r="D70" s="125"/>
      <c r="H70" s="22">
        <v>1</v>
      </c>
      <c r="I70" s="154" t="s">
        <v>759</v>
      </c>
    </row>
    <row r="71" spans="1:9" x14ac:dyDescent="0.3">
      <c r="A71" s="22">
        <v>18</v>
      </c>
      <c r="B71" s="47">
        <v>6</v>
      </c>
      <c r="C71" s="125" t="s">
        <v>195</v>
      </c>
      <c r="D71" s="125"/>
      <c r="G71" s="22" t="s">
        <v>98</v>
      </c>
      <c r="H71" s="133">
        <v>3</v>
      </c>
      <c r="I71" s="154" t="s">
        <v>759</v>
      </c>
    </row>
    <row r="72" spans="1:9" x14ac:dyDescent="0.3">
      <c r="A72" s="22">
        <v>19</v>
      </c>
      <c r="B72" s="22">
        <v>7</v>
      </c>
      <c r="C72" s="125" t="s">
        <v>519</v>
      </c>
      <c r="D72" s="125"/>
      <c r="G72" s="22" t="s">
        <v>98</v>
      </c>
      <c r="H72" s="22">
        <v>6</v>
      </c>
      <c r="I72" s="154" t="s">
        <v>759</v>
      </c>
    </row>
    <row r="73" spans="1:9" x14ac:dyDescent="0.3">
      <c r="A73" s="22">
        <v>20</v>
      </c>
      <c r="B73" s="22" t="s">
        <v>135</v>
      </c>
      <c r="C73" s="125" t="s">
        <v>520</v>
      </c>
      <c r="D73" s="126"/>
      <c r="G73" s="22" t="s">
        <v>98</v>
      </c>
      <c r="H73" s="22" t="s">
        <v>135</v>
      </c>
      <c r="I73" s="154" t="s">
        <v>759</v>
      </c>
    </row>
    <row r="74" spans="1:9" x14ac:dyDescent="0.3">
      <c r="A74" s="22">
        <v>21</v>
      </c>
      <c r="B74" s="22">
        <v>8</v>
      </c>
      <c r="C74" s="125" t="s">
        <v>521</v>
      </c>
      <c r="D74" s="126"/>
      <c r="G74" s="22" t="s">
        <v>98</v>
      </c>
      <c r="H74" s="22">
        <v>3</v>
      </c>
      <c r="I74" s="154" t="s">
        <v>759</v>
      </c>
    </row>
    <row r="75" spans="1:9" x14ac:dyDescent="0.3">
      <c r="A75" s="22">
        <v>22</v>
      </c>
      <c r="B75" s="22">
        <v>9</v>
      </c>
      <c r="C75" s="125" t="s">
        <v>522</v>
      </c>
      <c r="D75" s="126"/>
      <c r="H75" s="22">
        <v>1</v>
      </c>
      <c r="I75" s="154" t="s">
        <v>759</v>
      </c>
    </row>
    <row r="76" spans="1:9" x14ac:dyDescent="0.3">
      <c r="A76" s="22">
        <v>23</v>
      </c>
      <c r="B76" s="22" t="s">
        <v>135</v>
      </c>
      <c r="C76" s="125" t="s">
        <v>523</v>
      </c>
      <c r="D76" s="125"/>
      <c r="G76" s="22" t="s">
        <v>98</v>
      </c>
      <c r="H76" s="22" t="s">
        <v>135</v>
      </c>
      <c r="I76" s="154" t="s">
        <v>759</v>
      </c>
    </row>
    <row r="77" spans="1:9" x14ac:dyDescent="0.3">
      <c r="A77" s="22">
        <v>26</v>
      </c>
      <c r="B77" s="22">
        <v>10</v>
      </c>
      <c r="C77" s="125" t="s">
        <v>524</v>
      </c>
      <c r="D77" s="125"/>
      <c r="G77" s="22" t="s">
        <v>98</v>
      </c>
      <c r="H77" s="22">
        <v>2</v>
      </c>
      <c r="I77" s="154" t="s">
        <v>759</v>
      </c>
    </row>
    <row r="78" spans="1:9" x14ac:dyDescent="0.3">
      <c r="A78" s="22">
        <v>27</v>
      </c>
      <c r="B78" s="22">
        <v>11</v>
      </c>
      <c r="C78" s="125" t="s">
        <v>525</v>
      </c>
      <c r="D78" s="125"/>
      <c r="G78" s="22" t="s">
        <v>98</v>
      </c>
      <c r="H78" s="22">
        <v>18</v>
      </c>
      <c r="I78" s="154" t="s">
        <v>759</v>
      </c>
    </row>
    <row r="79" spans="1:9" x14ac:dyDescent="0.3">
      <c r="A79" s="22">
        <v>28</v>
      </c>
      <c r="B79" s="22" t="s">
        <v>135</v>
      </c>
      <c r="C79" s="125" t="s">
        <v>526</v>
      </c>
      <c r="D79" s="125"/>
      <c r="H79" s="22" t="s">
        <v>135</v>
      </c>
      <c r="I79" s="154" t="s">
        <v>759</v>
      </c>
    </row>
    <row r="80" spans="1:9" x14ac:dyDescent="0.3">
      <c r="A80" s="22">
        <v>29</v>
      </c>
      <c r="B80" s="22">
        <v>12</v>
      </c>
      <c r="C80" s="125" t="s">
        <v>157</v>
      </c>
      <c r="D80" s="125"/>
      <c r="G80" s="22" t="s">
        <v>98</v>
      </c>
      <c r="H80" s="22">
        <v>2</v>
      </c>
      <c r="I80" s="154" t="s">
        <v>759</v>
      </c>
    </row>
    <row r="81" spans="1:9" x14ac:dyDescent="0.3">
      <c r="A81" s="22">
        <v>30</v>
      </c>
      <c r="B81" s="22">
        <v>13</v>
      </c>
      <c r="C81" s="125" t="s">
        <v>160</v>
      </c>
      <c r="D81" s="125"/>
      <c r="G81" s="22" t="s">
        <v>98</v>
      </c>
      <c r="H81" s="22">
        <v>21</v>
      </c>
      <c r="I81" s="154" t="s">
        <v>759</v>
      </c>
    </row>
    <row r="82" spans="1:9" x14ac:dyDescent="0.3">
      <c r="A82" s="22">
        <v>31</v>
      </c>
      <c r="B82" s="22" t="s">
        <v>135</v>
      </c>
      <c r="C82" s="125" t="s">
        <v>165</v>
      </c>
      <c r="D82" s="125"/>
      <c r="G82" s="22" t="s">
        <v>98</v>
      </c>
      <c r="H82" s="22" t="s">
        <v>135</v>
      </c>
      <c r="I82" s="154" t="s">
        <v>759</v>
      </c>
    </row>
    <row r="83" spans="1:9" x14ac:dyDescent="0.3">
      <c r="A83" s="22">
        <v>32</v>
      </c>
      <c r="B83" s="22">
        <v>14</v>
      </c>
      <c r="C83" s="125" t="s">
        <v>527</v>
      </c>
      <c r="D83" s="125"/>
      <c r="G83" s="22" t="s">
        <v>98</v>
      </c>
      <c r="H83" s="22">
        <v>16</v>
      </c>
      <c r="I83" s="154" t="s">
        <v>759</v>
      </c>
    </row>
    <row r="84" spans="1:9" x14ac:dyDescent="0.3">
      <c r="A84" s="22">
        <v>33</v>
      </c>
      <c r="B84" s="22">
        <v>15</v>
      </c>
      <c r="C84" s="125" t="s">
        <v>528</v>
      </c>
      <c r="D84" s="125"/>
      <c r="H84" s="22">
        <v>72</v>
      </c>
      <c r="I84" s="154" t="s">
        <v>759</v>
      </c>
    </row>
    <row r="85" spans="1:9" x14ac:dyDescent="0.3">
      <c r="A85" s="22">
        <v>34</v>
      </c>
      <c r="B85" s="22" t="s">
        <v>135</v>
      </c>
      <c r="C85" s="125" t="s">
        <v>40</v>
      </c>
      <c r="D85" s="125"/>
      <c r="G85" s="22" t="s">
        <v>135</v>
      </c>
      <c r="H85" s="22" t="s">
        <v>135</v>
      </c>
      <c r="I85" s="154" t="s">
        <v>759</v>
      </c>
    </row>
    <row r="86" spans="1:9" x14ac:dyDescent="0.3">
      <c r="A86" s="22">
        <v>35</v>
      </c>
      <c r="B86" s="22">
        <v>16</v>
      </c>
      <c r="C86" s="125" t="s">
        <v>529</v>
      </c>
      <c r="D86" s="125"/>
      <c r="G86" s="22" t="s">
        <v>98</v>
      </c>
      <c r="H86" s="22">
        <v>176</v>
      </c>
      <c r="I86" s="154" t="s">
        <v>759</v>
      </c>
    </row>
    <row r="87" spans="1:9" x14ac:dyDescent="0.3">
      <c r="A87" s="22">
        <v>36</v>
      </c>
      <c r="B87" s="22" t="s">
        <v>135</v>
      </c>
      <c r="C87" s="125" t="s">
        <v>39</v>
      </c>
      <c r="D87" s="125"/>
      <c r="G87" s="22" t="s">
        <v>98</v>
      </c>
      <c r="H87" s="22" t="s">
        <v>135</v>
      </c>
      <c r="I87" s="154" t="s">
        <v>759</v>
      </c>
    </row>
    <row r="88" spans="1:9" x14ac:dyDescent="0.3">
      <c r="A88" s="22">
        <v>37</v>
      </c>
      <c r="B88" s="22">
        <v>17</v>
      </c>
      <c r="C88" s="130" t="s">
        <v>530</v>
      </c>
      <c r="D88" s="125"/>
      <c r="G88" s="22" t="s">
        <v>98</v>
      </c>
      <c r="H88" s="22">
        <v>176</v>
      </c>
      <c r="I88" s="154" t="s">
        <v>759</v>
      </c>
    </row>
    <row r="89" spans="1:9" x14ac:dyDescent="0.3">
      <c r="A89" s="22">
        <v>38</v>
      </c>
      <c r="B89" s="22">
        <v>18</v>
      </c>
      <c r="C89" s="125" t="s">
        <v>531</v>
      </c>
      <c r="D89" s="125"/>
      <c r="G89" s="22" t="s">
        <v>98</v>
      </c>
      <c r="H89" s="22">
        <v>1</v>
      </c>
      <c r="I89" s="154" t="s">
        <v>759</v>
      </c>
    </row>
    <row r="90" spans="1:9" x14ac:dyDescent="0.3">
      <c r="A90" s="22">
        <v>39</v>
      </c>
      <c r="B90" s="22">
        <v>19</v>
      </c>
      <c r="C90" s="125" t="s">
        <v>532</v>
      </c>
      <c r="D90" s="125"/>
      <c r="G90" s="22" t="s">
        <v>98</v>
      </c>
      <c r="H90" s="22">
        <v>4</v>
      </c>
      <c r="I90" s="154" t="s">
        <v>759</v>
      </c>
    </row>
    <row r="91" spans="1:9" x14ac:dyDescent="0.3">
      <c r="A91" s="22">
        <v>40</v>
      </c>
      <c r="B91" s="22" t="s">
        <v>135</v>
      </c>
      <c r="C91" s="125" t="s">
        <v>533</v>
      </c>
      <c r="D91" s="125"/>
      <c r="G91" s="22" t="s">
        <v>98</v>
      </c>
      <c r="H91" s="22" t="s">
        <v>135</v>
      </c>
      <c r="I91" s="154" t="s">
        <v>759</v>
      </c>
    </row>
    <row r="92" spans="1:9" x14ac:dyDescent="0.3">
      <c r="A92" s="22">
        <v>41</v>
      </c>
      <c r="B92" s="22">
        <v>20</v>
      </c>
      <c r="C92" s="129">
        <v>32</v>
      </c>
      <c r="D92" s="125"/>
      <c r="H92" s="22">
        <v>3</v>
      </c>
      <c r="I92" s="154" t="s">
        <v>759</v>
      </c>
    </row>
    <row r="93" spans="1:9" x14ac:dyDescent="0.3">
      <c r="A93" s="22">
        <v>42</v>
      </c>
      <c r="B93" s="22">
        <v>21</v>
      </c>
      <c r="C93" s="129">
        <v>20</v>
      </c>
      <c r="D93" s="125"/>
      <c r="H93" s="22">
        <v>8</v>
      </c>
      <c r="I93" s="154" t="s">
        <v>759</v>
      </c>
    </row>
    <row r="94" spans="1:9" x14ac:dyDescent="0.3">
      <c r="A94" s="22">
        <v>43</v>
      </c>
      <c r="B94" s="22">
        <v>22</v>
      </c>
      <c r="C94" s="129">
        <v>15</v>
      </c>
      <c r="D94" s="125"/>
      <c r="G94" s="22" t="s">
        <v>98</v>
      </c>
      <c r="H94" s="22">
        <v>4</v>
      </c>
      <c r="I94" s="154" t="s">
        <v>759</v>
      </c>
    </row>
    <row r="95" spans="1:9" x14ac:dyDescent="0.3">
      <c r="A95" s="22">
        <v>44</v>
      </c>
      <c r="B95" s="22" t="s">
        <v>135</v>
      </c>
      <c r="C95" s="125" t="s">
        <v>534</v>
      </c>
      <c r="D95" s="125"/>
      <c r="G95" s="22" t="s">
        <v>98</v>
      </c>
      <c r="H95" s="22" t="s">
        <v>135</v>
      </c>
      <c r="I95" s="154" t="s">
        <v>759</v>
      </c>
    </row>
    <row r="96" spans="1:9" x14ac:dyDescent="0.3">
      <c r="A96" s="22">
        <v>45</v>
      </c>
      <c r="B96" s="22">
        <v>23</v>
      </c>
      <c r="C96" s="129">
        <v>20</v>
      </c>
      <c r="D96" s="125"/>
      <c r="G96" s="22" t="s">
        <v>98</v>
      </c>
      <c r="H96" s="22">
        <v>4</v>
      </c>
      <c r="I96" s="154" t="s">
        <v>759</v>
      </c>
    </row>
    <row r="97" spans="1:9" x14ac:dyDescent="0.3">
      <c r="A97" s="22">
        <v>46</v>
      </c>
      <c r="B97" s="22" t="s">
        <v>135</v>
      </c>
      <c r="C97" s="129" t="s">
        <v>535</v>
      </c>
      <c r="D97" s="125"/>
      <c r="G97" s="22" t="s">
        <v>98</v>
      </c>
      <c r="H97" s="22" t="s">
        <v>135</v>
      </c>
      <c r="I97" s="154" t="s">
        <v>759</v>
      </c>
    </row>
    <row r="98" spans="1:9" x14ac:dyDescent="0.3">
      <c r="A98" s="47">
        <v>47</v>
      </c>
      <c r="B98" s="22">
        <v>24</v>
      </c>
      <c r="C98" s="135">
        <v>20</v>
      </c>
      <c r="D98" s="125"/>
      <c r="G98" s="22" t="s">
        <v>98</v>
      </c>
      <c r="H98" s="22">
        <v>4</v>
      </c>
      <c r="I98" s="154" t="s">
        <v>759</v>
      </c>
    </row>
    <row r="99" spans="1:9" x14ac:dyDescent="0.3">
      <c r="A99" s="47">
        <v>48</v>
      </c>
      <c r="B99" s="22" t="s">
        <v>135</v>
      </c>
      <c r="C99" s="135" t="s">
        <v>536</v>
      </c>
      <c r="D99" s="125"/>
      <c r="G99" s="22" t="s">
        <v>98</v>
      </c>
      <c r="H99" s="22" t="s">
        <v>135</v>
      </c>
      <c r="I99" s="154" t="s">
        <v>759</v>
      </c>
    </row>
    <row r="100" spans="1:9" x14ac:dyDescent="0.3">
      <c r="A100" s="47">
        <v>49</v>
      </c>
      <c r="B100" s="22">
        <v>25</v>
      </c>
      <c r="C100" s="135">
        <v>20</v>
      </c>
      <c r="D100" s="125"/>
      <c r="G100" s="22" t="s">
        <v>98</v>
      </c>
      <c r="H100" s="22">
        <v>3</v>
      </c>
      <c r="I100" s="154" t="s">
        <v>759</v>
      </c>
    </row>
    <row r="101" spans="1:9" x14ac:dyDescent="0.3">
      <c r="A101" s="47">
        <v>50</v>
      </c>
      <c r="B101" s="22" t="s">
        <v>135</v>
      </c>
      <c r="C101" s="126" t="s">
        <v>537</v>
      </c>
      <c r="D101" s="125"/>
      <c r="G101" s="22" t="s">
        <v>135</v>
      </c>
      <c r="H101" s="22" t="s">
        <v>135</v>
      </c>
      <c r="I101" s="154" t="s">
        <v>759</v>
      </c>
    </row>
    <row r="102" spans="1:9" x14ac:dyDescent="0.3">
      <c r="A102" s="47">
        <v>51</v>
      </c>
      <c r="B102" s="22" t="s">
        <v>135</v>
      </c>
      <c r="C102" s="126" t="s">
        <v>538</v>
      </c>
      <c r="D102" s="125"/>
      <c r="H102" s="22" t="s">
        <v>135</v>
      </c>
      <c r="I102" s="154" t="s">
        <v>759</v>
      </c>
    </row>
    <row r="103" spans="1:9" x14ac:dyDescent="0.3">
      <c r="A103" s="132">
        <v>52</v>
      </c>
      <c r="B103" s="22">
        <v>26</v>
      </c>
      <c r="C103" s="126" t="s">
        <v>539</v>
      </c>
      <c r="D103" s="125"/>
      <c r="G103" s="22" t="s">
        <v>98</v>
      </c>
      <c r="H103" s="22">
        <v>0.12</v>
      </c>
      <c r="I103" s="154" t="s">
        <v>759</v>
      </c>
    </row>
    <row r="104" spans="1:9" x14ac:dyDescent="0.3">
      <c r="A104" s="47">
        <v>53</v>
      </c>
      <c r="B104" s="22">
        <v>27</v>
      </c>
      <c r="C104" s="126" t="s">
        <v>55</v>
      </c>
      <c r="D104" s="125"/>
      <c r="H104" s="22">
        <v>5.6</v>
      </c>
      <c r="I104" s="154" t="s">
        <v>759</v>
      </c>
    </row>
    <row r="105" spans="1:9" x14ac:dyDescent="0.3">
      <c r="A105" s="47">
        <v>54</v>
      </c>
      <c r="B105" s="22">
        <v>28</v>
      </c>
      <c r="C105" s="126" t="s">
        <v>540</v>
      </c>
      <c r="D105" s="125"/>
      <c r="G105" s="22" t="s">
        <v>135</v>
      </c>
      <c r="H105" s="22">
        <v>0.12</v>
      </c>
      <c r="I105" s="154" t="s">
        <v>759</v>
      </c>
    </row>
    <row r="106" spans="1:9" x14ac:dyDescent="0.3">
      <c r="A106" s="47">
        <v>55</v>
      </c>
      <c r="B106" s="22">
        <v>29</v>
      </c>
      <c r="C106" s="126" t="s">
        <v>541</v>
      </c>
      <c r="D106" s="125"/>
      <c r="G106" s="22" t="s">
        <v>98</v>
      </c>
      <c r="H106" s="22">
        <v>10</v>
      </c>
      <c r="I106" s="154" t="s">
        <v>759</v>
      </c>
    </row>
    <row r="107" spans="1:9" x14ac:dyDescent="0.3">
      <c r="A107" s="47">
        <v>56</v>
      </c>
      <c r="B107" s="22" t="s">
        <v>135</v>
      </c>
      <c r="C107" s="126" t="s">
        <v>542</v>
      </c>
      <c r="D107" s="125"/>
      <c r="G107" s="22" t="s">
        <v>98</v>
      </c>
      <c r="H107" s="22" t="s">
        <v>135</v>
      </c>
      <c r="I107" s="154" t="s">
        <v>759</v>
      </c>
    </row>
    <row r="108" spans="1:9" x14ac:dyDescent="0.3">
      <c r="A108" s="47">
        <v>57</v>
      </c>
      <c r="B108" s="22">
        <v>30</v>
      </c>
      <c r="C108" s="126" t="s">
        <v>543</v>
      </c>
      <c r="D108" s="125"/>
      <c r="G108" s="22" t="s">
        <v>98</v>
      </c>
      <c r="H108" s="22">
        <v>1</v>
      </c>
      <c r="I108" s="154" t="s">
        <v>759</v>
      </c>
    </row>
    <row r="109" spans="1:9" x14ac:dyDescent="0.3">
      <c r="A109" s="47">
        <v>58</v>
      </c>
      <c r="B109" s="22">
        <v>31</v>
      </c>
      <c r="C109" s="126" t="s">
        <v>544</v>
      </c>
      <c r="D109" s="125"/>
      <c r="G109" s="22" t="s">
        <v>98</v>
      </c>
      <c r="H109" s="22">
        <v>6</v>
      </c>
      <c r="I109" s="154" t="s">
        <v>759</v>
      </c>
    </row>
    <row r="110" spans="1:9" x14ac:dyDescent="0.3">
      <c r="A110" s="47">
        <v>59</v>
      </c>
      <c r="B110" s="22">
        <v>32</v>
      </c>
      <c r="C110" s="126" t="s">
        <v>545</v>
      </c>
      <c r="D110" s="125"/>
      <c r="G110" s="22" t="s">
        <v>98</v>
      </c>
      <c r="H110" s="22">
        <v>0.5</v>
      </c>
      <c r="I110" s="154" t="s">
        <v>759</v>
      </c>
    </row>
    <row r="111" spans="1:9" x14ac:dyDescent="0.3">
      <c r="A111" s="47">
        <v>60</v>
      </c>
      <c r="B111" s="22" t="s">
        <v>135</v>
      </c>
      <c r="C111" s="126" t="s">
        <v>546</v>
      </c>
      <c r="D111" s="125"/>
      <c r="G111" s="22" t="s">
        <v>98</v>
      </c>
      <c r="H111" s="22" t="s">
        <v>135</v>
      </c>
      <c r="I111" s="154" t="s">
        <v>759</v>
      </c>
    </row>
    <row r="112" spans="1:9" x14ac:dyDescent="0.3">
      <c r="A112" s="47">
        <v>61</v>
      </c>
      <c r="B112" s="22">
        <v>33</v>
      </c>
      <c r="C112" s="126" t="s">
        <v>547</v>
      </c>
      <c r="D112" s="125"/>
      <c r="G112" s="22" t="s">
        <v>98</v>
      </c>
      <c r="H112" s="22">
        <v>2</v>
      </c>
      <c r="I112" s="154" t="s">
        <v>759</v>
      </c>
    </row>
    <row r="113" spans="1:9" x14ac:dyDescent="0.3">
      <c r="A113" s="132">
        <v>62</v>
      </c>
      <c r="B113" s="22" t="s">
        <v>135</v>
      </c>
      <c r="C113" s="126" t="s">
        <v>548</v>
      </c>
      <c r="D113" s="125"/>
      <c r="G113" s="22" t="s">
        <v>98</v>
      </c>
      <c r="H113" s="22" t="s">
        <v>135</v>
      </c>
      <c r="I113" s="154" t="s">
        <v>759</v>
      </c>
    </row>
    <row r="114" spans="1:9" x14ac:dyDescent="0.3">
      <c r="A114" s="47">
        <v>63</v>
      </c>
      <c r="B114" s="22">
        <v>34</v>
      </c>
      <c r="C114" s="126" t="s">
        <v>549</v>
      </c>
      <c r="D114" s="125"/>
      <c r="H114" s="22">
        <v>2</v>
      </c>
      <c r="I114" s="154" t="s">
        <v>759</v>
      </c>
    </row>
    <row r="115" spans="1:9" x14ac:dyDescent="0.3">
      <c r="A115" s="132">
        <v>64</v>
      </c>
      <c r="B115" s="22" t="s">
        <v>135</v>
      </c>
      <c r="C115" s="126" t="s">
        <v>550</v>
      </c>
      <c r="D115" s="125"/>
      <c r="G115" s="22" t="s">
        <v>98</v>
      </c>
      <c r="H115" s="22" t="s">
        <v>135</v>
      </c>
      <c r="I115" s="154" t="s">
        <v>759</v>
      </c>
    </row>
    <row r="116" spans="1:9" x14ac:dyDescent="0.3">
      <c r="A116" s="47">
        <v>65</v>
      </c>
      <c r="B116" s="22">
        <v>35</v>
      </c>
      <c r="C116" s="126" t="s">
        <v>551</v>
      </c>
      <c r="D116" s="125"/>
      <c r="H116" s="22">
        <v>3</v>
      </c>
      <c r="I116" s="154" t="s">
        <v>759</v>
      </c>
    </row>
    <row r="117" spans="1:9" x14ac:dyDescent="0.3">
      <c r="A117" s="47">
        <v>66</v>
      </c>
      <c r="B117" s="22" t="s">
        <v>135</v>
      </c>
      <c r="C117" s="126" t="s">
        <v>550</v>
      </c>
      <c r="D117" s="125"/>
      <c r="G117" s="22" t="s">
        <v>135</v>
      </c>
      <c r="H117" s="22" t="s">
        <v>135</v>
      </c>
      <c r="I117" s="154" t="s">
        <v>759</v>
      </c>
    </row>
    <row r="118" spans="1:9" x14ac:dyDescent="0.3">
      <c r="A118" s="47">
        <v>67</v>
      </c>
      <c r="B118" s="22">
        <v>36</v>
      </c>
      <c r="C118" s="126" t="s">
        <v>552</v>
      </c>
      <c r="D118" s="125"/>
      <c r="G118" s="22" t="s">
        <v>98</v>
      </c>
      <c r="H118" s="22">
        <v>2</v>
      </c>
      <c r="I118" s="154" t="s">
        <v>759</v>
      </c>
    </row>
    <row r="119" spans="1:9" x14ac:dyDescent="0.3">
      <c r="A119" s="47">
        <v>68</v>
      </c>
      <c r="B119" s="22">
        <v>37</v>
      </c>
      <c r="C119" s="126" t="s">
        <v>553</v>
      </c>
      <c r="D119" s="125"/>
      <c r="G119" s="22" t="s">
        <v>98</v>
      </c>
      <c r="H119" s="22">
        <v>2</v>
      </c>
      <c r="I119" s="154" t="s">
        <v>759</v>
      </c>
    </row>
    <row r="120" spans="1:9" x14ac:dyDescent="0.3">
      <c r="A120" s="47">
        <v>69</v>
      </c>
      <c r="B120" s="22">
        <v>38</v>
      </c>
      <c r="C120" s="126" t="s">
        <v>554</v>
      </c>
      <c r="D120" s="125"/>
      <c r="G120" s="22" t="s">
        <v>98</v>
      </c>
      <c r="H120" s="22">
        <v>0.1</v>
      </c>
      <c r="I120" s="154" t="s">
        <v>759</v>
      </c>
    </row>
    <row r="121" spans="1:9" x14ac:dyDescent="0.3">
      <c r="A121" s="47">
        <v>70</v>
      </c>
      <c r="B121" s="22" t="s">
        <v>135</v>
      </c>
      <c r="C121" s="126" t="s">
        <v>555</v>
      </c>
      <c r="D121" s="125"/>
      <c r="G121" s="22" t="s">
        <v>98</v>
      </c>
      <c r="H121" s="22" t="s">
        <v>135</v>
      </c>
      <c r="I121" s="154" t="s">
        <v>759</v>
      </c>
    </row>
    <row r="122" spans="1:9" x14ac:dyDescent="0.3">
      <c r="A122" s="47">
        <v>71</v>
      </c>
      <c r="B122" s="22">
        <v>39</v>
      </c>
      <c r="C122" s="126" t="s">
        <v>556</v>
      </c>
      <c r="D122" s="125"/>
      <c r="G122" s="22" t="s">
        <v>224</v>
      </c>
      <c r="H122" s="22">
        <v>2</v>
      </c>
      <c r="I122" s="154" t="s">
        <v>759</v>
      </c>
    </row>
    <row r="123" spans="1:9" x14ac:dyDescent="0.3">
      <c r="A123" s="47">
        <v>72</v>
      </c>
      <c r="B123" s="22">
        <v>40</v>
      </c>
      <c r="C123" s="126" t="s">
        <v>557</v>
      </c>
      <c r="D123" s="125"/>
      <c r="G123" s="22" t="s">
        <v>224</v>
      </c>
      <c r="H123" s="22">
        <v>2</v>
      </c>
      <c r="I123" s="154" t="s">
        <v>759</v>
      </c>
    </row>
    <row r="124" spans="1:9" x14ac:dyDescent="0.3">
      <c r="A124" s="47">
        <v>73</v>
      </c>
      <c r="B124" s="22" t="s">
        <v>135</v>
      </c>
      <c r="C124" s="126" t="s">
        <v>558</v>
      </c>
      <c r="D124" s="125"/>
      <c r="H124" s="22" t="s">
        <v>135</v>
      </c>
      <c r="I124" s="154" t="s">
        <v>759</v>
      </c>
    </row>
    <row r="125" spans="1:9" x14ac:dyDescent="0.3">
      <c r="A125" s="47">
        <v>74</v>
      </c>
      <c r="B125" s="22" t="s">
        <v>135</v>
      </c>
      <c r="C125" s="126" t="s">
        <v>523</v>
      </c>
      <c r="D125" s="125"/>
      <c r="G125" s="22" t="s">
        <v>135</v>
      </c>
      <c r="H125" s="22" t="s">
        <v>135</v>
      </c>
      <c r="I125" s="154" t="s">
        <v>759</v>
      </c>
    </row>
    <row r="126" spans="1:9" x14ac:dyDescent="0.3">
      <c r="A126" s="47">
        <v>75</v>
      </c>
      <c r="B126" s="22">
        <v>41</v>
      </c>
      <c r="C126" s="126" t="s">
        <v>525</v>
      </c>
      <c r="D126" s="125"/>
      <c r="G126" s="22" t="s">
        <v>98</v>
      </c>
      <c r="H126" s="22">
        <v>6</v>
      </c>
      <c r="I126" s="154" t="s">
        <v>759</v>
      </c>
    </row>
    <row r="127" spans="1:9" x14ac:dyDescent="0.3">
      <c r="A127" s="132">
        <v>76</v>
      </c>
      <c r="B127" s="22" t="s">
        <v>135</v>
      </c>
      <c r="C127" s="126" t="s">
        <v>526</v>
      </c>
      <c r="D127" s="125"/>
      <c r="G127" s="22" t="s">
        <v>98</v>
      </c>
      <c r="H127" s="22" t="s">
        <v>135</v>
      </c>
      <c r="I127" s="154" t="s">
        <v>759</v>
      </c>
    </row>
    <row r="128" spans="1:9" x14ac:dyDescent="0.3">
      <c r="A128" s="47">
        <v>77</v>
      </c>
      <c r="B128" s="22">
        <v>42</v>
      </c>
      <c r="C128" s="126" t="s">
        <v>160</v>
      </c>
      <c r="D128" s="125"/>
      <c r="G128" s="22" t="s">
        <v>98</v>
      </c>
      <c r="H128" s="22">
        <v>6</v>
      </c>
      <c r="I128" s="154" t="s">
        <v>759</v>
      </c>
    </row>
    <row r="129" spans="1:9" x14ac:dyDescent="0.3">
      <c r="A129" s="47">
        <v>78</v>
      </c>
      <c r="B129" s="22" t="s">
        <v>135</v>
      </c>
      <c r="C129" s="126" t="s">
        <v>538</v>
      </c>
      <c r="D129" s="125"/>
      <c r="H129" s="22" t="s">
        <v>135</v>
      </c>
      <c r="I129" s="154" t="s">
        <v>759</v>
      </c>
    </row>
    <row r="130" spans="1:9" x14ac:dyDescent="0.3">
      <c r="A130" s="47">
        <v>79</v>
      </c>
      <c r="B130" s="22">
        <v>43</v>
      </c>
      <c r="C130" s="126" t="s">
        <v>541</v>
      </c>
      <c r="D130" s="125"/>
      <c r="G130" s="22" t="s">
        <v>135</v>
      </c>
      <c r="H130" s="22">
        <v>0.5</v>
      </c>
      <c r="I130" s="154" t="s">
        <v>759</v>
      </c>
    </row>
    <row r="131" spans="1:9" x14ac:dyDescent="0.3">
      <c r="A131" s="47">
        <v>80</v>
      </c>
      <c r="B131" s="22" t="s">
        <v>135</v>
      </c>
      <c r="C131" s="126" t="s">
        <v>559</v>
      </c>
      <c r="D131" s="125"/>
      <c r="G131" s="22" t="s">
        <v>98</v>
      </c>
      <c r="H131" s="22" t="s">
        <v>135</v>
      </c>
      <c r="I131" s="154" t="s">
        <v>759</v>
      </c>
    </row>
    <row r="132" spans="1:9" x14ac:dyDescent="0.3">
      <c r="A132" s="132">
        <v>81</v>
      </c>
      <c r="B132" s="22">
        <v>44</v>
      </c>
      <c r="C132" s="126" t="s">
        <v>560</v>
      </c>
      <c r="D132" s="125"/>
      <c r="G132" s="22" t="s">
        <v>98</v>
      </c>
      <c r="H132" s="22">
        <v>1</v>
      </c>
      <c r="I132" s="154" t="s">
        <v>759</v>
      </c>
    </row>
    <row r="133" spans="1:9" x14ac:dyDescent="0.3">
      <c r="A133" s="132">
        <v>82</v>
      </c>
      <c r="B133" s="22">
        <v>45</v>
      </c>
      <c r="C133" s="126" t="s">
        <v>561</v>
      </c>
      <c r="D133" s="125"/>
      <c r="G133" s="22" t="s">
        <v>98</v>
      </c>
      <c r="H133" s="22">
        <v>11</v>
      </c>
      <c r="I133" s="154" t="s">
        <v>759</v>
      </c>
    </row>
    <row r="134" spans="1:9" x14ac:dyDescent="0.3">
      <c r="A134" s="132">
        <v>83</v>
      </c>
      <c r="B134" s="22">
        <v>46</v>
      </c>
      <c r="C134" s="126" t="s">
        <v>562</v>
      </c>
      <c r="D134" s="125"/>
      <c r="H134" s="22">
        <v>3</v>
      </c>
      <c r="I134" s="154" t="s">
        <v>759</v>
      </c>
    </row>
    <row r="135" spans="1:9" x14ac:dyDescent="0.3">
      <c r="A135" s="132">
        <v>84</v>
      </c>
      <c r="B135" s="22">
        <v>47</v>
      </c>
      <c r="C135" s="126" t="s">
        <v>563</v>
      </c>
      <c r="D135" s="125"/>
      <c r="H135" s="22">
        <v>3</v>
      </c>
      <c r="I135" s="154" t="s">
        <v>759</v>
      </c>
    </row>
    <row r="136" spans="1:9" ht="28.2" x14ac:dyDescent="0.3">
      <c r="A136" s="132">
        <v>85</v>
      </c>
      <c r="B136" s="22">
        <v>48</v>
      </c>
      <c r="C136" s="126" t="s">
        <v>564</v>
      </c>
      <c r="D136" s="125"/>
      <c r="G136" s="22" t="s">
        <v>98</v>
      </c>
      <c r="H136" s="22">
        <v>5</v>
      </c>
      <c r="I136" s="154" t="s">
        <v>759</v>
      </c>
    </row>
    <row r="137" spans="1:9" ht="28.2" x14ac:dyDescent="0.3">
      <c r="A137" s="132">
        <v>86</v>
      </c>
      <c r="B137" s="22">
        <v>49</v>
      </c>
      <c r="C137" s="126" t="s">
        <v>565</v>
      </c>
      <c r="D137" s="125"/>
      <c r="G137" s="22" t="s">
        <v>98</v>
      </c>
      <c r="H137" s="22">
        <v>10</v>
      </c>
      <c r="I137" s="154" t="s">
        <v>759</v>
      </c>
    </row>
    <row r="138" spans="1:9" x14ac:dyDescent="0.3">
      <c r="A138" s="132">
        <v>87</v>
      </c>
      <c r="B138" s="22">
        <v>50</v>
      </c>
      <c r="C138" s="126" t="s">
        <v>566</v>
      </c>
      <c r="D138" s="125"/>
      <c r="G138" s="22" t="s">
        <v>44</v>
      </c>
      <c r="H138" s="22">
        <v>5</v>
      </c>
      <c r="I138" s="154" t="s">
        <v>759</v>
      </c>
    </row>
    <row r="139" spans="1:9" x14ac:dyDescent="0.3">
      <c r="A139" s="132">
        <v>88</v>
      </c>
      <c r="B139" s="22">
        <v>51</v>
      </c>
      <c r="C139" s="126" t="s">
        <v>567</v>
      </c>
      <c r="D139" s="125"/>
      <c r="G139" s="22" t="s">
        <v>44</v>
      </c>
      <c r="H139" s="22">
        <v>10</v>
      </c>
      <c r="I139" s="154" t="s">
        <v>759</v>
      </c>
    </row>
    <row r="140" spans="1:9" x14ac:dyDescent="0.3">
      <c r="A140" s="142"/>
      <c r="B140" s="142"/>
      <c r="C140" s="142" t="s">
        <v>569</v>
      </c>
      <c r="D140" s="142"/>
      <c r="E140" s="142"/>
      <c r="F140" s="142"/>
      <c r="G140" s="142"/>
      <c r="H140" s="143"/>
      <c r="I140" s="154" t="s">
        <v>760</v>
      </c>
    </row>
    <row r="141" spans="1:9" ht="55.2" x14ac:dyDescent="0.3">
      <c r="A141" s="22">
        <v>1</v>
      </c>
      <c r="B141" s="129" t="s">
        <v>570</v>
      </c>
      <c r="C141" s="129" t="s">
        <v>571</v>
      </c>
      <c r="D141" s="22" t="s">
        <v>135</v>
      </c>
      <c r="G141" s="22" t="s">
        <v>1</v>
      </c>
      <c r="H141" s="22">
        <v>3</v>
      </c>
      <c r="I141" s="154" t="s">
        <v>760</v>
      </c>
    </row>
    <row r="142" spans="1:9" ht="27.6" x14ac:dyDescent="0.3">
      <c r="A142" s="22">
        <v>2</v>
      </c>
      <c r="B142" s="129" t="s">
        <v>572</v>
      </c>
      <c r="C142" s="129" t="s">
        <v>573</v>
      </c>
      <c r="D142" s="22" t="s">
        <v>135</v>
      </c>
      <c r="G142" s="22" t="s">
        <v>1</v>
      </c>
      <c r="H142" s="22">
        <v>2</v>
      </c>
      <c r="I142" s="154" t="s">
        <v>760</v>
      </c>
    </row>
    <row r="143" spans="1:9" x14ac:dyDescent="0.3">
      <c r="A143" s="22">
        <v>3</v>
      </c>
      <c r="B143" s="129" t="s">
        <v>574</v>
      </c>
      <c r="C143" s="129" t="s">
        <v>575</v>
      </c>
      <c r="D143" s="22" t="s">
        <v>135</v>
      </c>
      <c r="G143" s="22" t="s">
        <v>1</v>
      </c>
      <c r="H143" s="22">
        <v>1</v>
      </c>
      <c r="I143" s="154" t="s">
        <v>760</v>
      </c>
    </row>
    <row r="144" spans="1:9" ht="27.6" x14ac:dyDescent="0.3">
      <c r="A144" s="22">
        <v>4</v>
      </c>
      <c r="B144" s="129" t="s">
        <v>576</v>
      </c>
      <c r="C144" s="129" t="s">
        <v>577</v>
      </c>
      <c r="D144" s="22" t="s">
        <v>578</v>
      </c>
      <c r="G144" s="22" t="s">
        <v>1</v>
      </c>
      <c r="H144" s="22">
        <v>2</v>
      </c>
      <c r="I144" s="154" t="s">
        <v>760</v>
      </c>
    </row>
    <row r="145" spans="1:9" ht="27.6" x14ac:dyDescent="0.3">
      <c r="A145" s="22">
        <v>5</v>
      </c>
      <c r="B145" s="129" t="s">
        <v>579</v>
      </c>
      <c r="C145" s="129" t="s">
        <v>580</v>
      </c>
      <c r="D145" s="22" t="s">
        <v>581</v>
      </c>
      <c r="G145" s="22" t="s">
        <v>1</v>
      </c>
      <c r="H145" s="22">
        <v>1</v>
      </c>
      <c r="I145" s="154" t="s">
        <v>760</v>
      </c>
    </row>
    <row r="146" spans="1:9" ht="41.4" x14ac:dyDescent="0.3">
      <c r="A146" s="22">
        <v>6</v>
      </c>
      <c r="B146" s="129" t="s">
        <v>582</v>
      </c>
      <c r="C146" s="129" t="s">
        <v>583</v>
      </c>
      <c r="D146" s="22" t="s">
        <v>584</v>
      </c>
      <c r="G146" s="22" t="s">
        <v>1</v>
      </c>
      <c r="H146" s="22">
        <v>10</v>
      </c>
      <c r="I146" s="154" t="s">
        <v>760</v>
      </c>
    </row>
    <row r="147" spans="1:9" ht="41.4" x14ac:dyDescent="0.3">
      <c r="A147" s="22">
        <v>7</v>
      </c>
      <c r="B147" s="129" t="s">
        <v>585</v>
      </c>
      <c r="C147" s="129" t="s">
        <v>586</v>
      </c>
      <c r="D147" s="22" t="s">
        <v>584</v>
      </c>
      <c r="G147" s="22" t="s">
        <v>1</v>
      </c>
      <c r="H147" s="22">
        <v>2</v>
      </c>
      <c r="I147" s="154" t="s">
        <v>760</v>
      </c>
    </row>
    <row r="148" spans="1:9" ht="27.6" x14ac:dyDescent="0.3">
      <c r="A148" s="22">
        <v>8</v>
      </c>
      <c r="B148" s="129" t="s">
        <v>587</v>
      </c>
      <c r="C148" s="129" t="s">
        <v>588</v>
      </c>
      <c r="D148" s="22" t="s">
        <v>589</v>
      </c>
      <c r="G148" s="22" t="s">
        <v>1</v>
      </c>
      <c r="H148" s="22">
        <v>3</v>
      </c>
      <c r="I148" s="154" t="s">
        <v>760</v>
      </c>
    </row>
    <row r="149" spans="1:9" ht="41.4" x14ac:dyDescent="0.3">
      <c r="A149" s="22">
        <v>9</v>
      </c>
      <c r="B149" s="129" t="s">
        <v>590</v>
      </c>
      <c r="C149" s="129" t="s">
        <v>591</v>
      </c>
      <c r="D149" s="22" t="s">
        <v>592</v>
      </c>
      <c r="G149" s="22" t="s">
        <v>1</v>
      </c>
      <c r="H149" s="22">
        <v>4</v>
      </c>
      <c r="I149" s="154" t="s">
        <v>760</v>
      </c>
    </row>
    <row r="150" spans="1:9" x14ac:dyDescent="0.3">
      <c r="A150" s="131"/>
      <c r="B150" s="131"/>
      <c r="C150" s="131" t="s">
        <v>593</v>
      </c>
      <c r="D150" s="131"/>
      <c r="E150" s="131"/>
      <c r="F150" s="131"/>
      <c r="G150" s="131"/>
      <c r="H150" s="134"/>
      <c r="I150" s="154" t="s">
        <v>761</v>
      </c>
    </row>
    <row r="151" spans="1:9" x14ac:dyDescent="0.3">
      <c r="A151" s="22" t="s">
        <v>594</v>
      </c>
      <c r="B151" s="22" t="s">
        <v>594</v>
      </c>
      <c r="C151" s="135" t="s">
        <v>594</v>
      </c>
      <c r="D151" s="22" t="s">
        <v>594</v>
      </c>
      <c r="F151" s="22" t="s">
        <v>594</v>
      </c>
      <c r="G151" s="22" t="s">
        <v>594</v>
      </c>
      <c r="H151" s="137" t="s">
        <v>594</v>
      </c>
      <c r="I151" s="154" t="s">
        <v>761</v>
      </c>
    </row>
    <row r="152" spans="1:9" x14ac:dyDescent="0.3">
      <c r="A152" s="150"/>
      <c r="B152" s="150"/>
      <c r="C152" s="150" t="s">
        <v>595</v>
      </c>
      <c r="D152" s="150"/>
      <c r="E152" s="150"/>
      <c r="F152" s="150"/>
      <c r="G152" s="150"/>
      <c r="H152" s="136"/>
      <c r="I152" s="154" t="s">
        <v>762</v>
      </c>
    </row>
    <row r="153" spans="1:9" x14ac:dyDescent="0.3">
      <c r="A153" s="129">
        <v>1</v>
      </c>
      <c r="B153" s="129"/>
      <c r="C153" s="145"/>
      <c r="D153" s="129"/>
      <c r="E153" s="129"/>
      <c r="F153" s="129"/>
      <c r="G153" s="129"/>
      <c r="H153" s="129"/>
      <c r="I153" s="154" t="s">
        <v>762</v>
      </c>
    </row>
    <row r="154" spans="1:9" x14ac:dyDescent="0.3">
      <c r="A154" s="129">
        <v>2</v>
      </c>
      <c r="B154" s="129"/>
      <c r="C154" s="129" t="s">
        <v>596</v>
      </c>
      <c r="D154" s="129" t="s">
        <v>597</v>
      </c>
      <c r="E154" s="129"/>
      <c r="F154" s="129"/>
      <c r="G154" s="129" t="s">
        <v>1</v>
      </c>
      <c r="H154" s="129">
        <v>1</v>
      </c>
      <c r="I154" s="154" t="s">
        <v>762</v>
      </c>
    </row>
    <row r="155" spans="1:9" x14ac:dyDescent="0.3">
      <c r="A155" s="129">
        <v>3</v>
      </c>
      <c r="B155" s="129"/>
      <c r="C155" s="129" t="s">
        <v>598</v>
      </c>
      <c r="D155" s="129" t="s">
        <v>599</v>
      </c>
      <c r="E155" s="129"/>
      <c r="F155" s="129"/>
      <c r="G155" s="129" t="s">
        <v>1</v>
      </c>
      <c r="H155" s="129">
        <v>1</v>
      </c>
      <c r="I155" s="154" t="s">
        <v>762</v>
      </c>
    </row>
    <row r="156" spans="1:9" x14ac:dyDescent="0.3">
      <c r="A156" s="129">
        <v>4</v>
      </c>
      <c r="B156" s="129" t="s">
        <v>135</v>
      </c>
      <c r="C156" s="129" t="s">
        <v>600</v>
      </c>
      <c r="D156" s="129" t="s">
        <v>135</v>
      </c>
      <c r="E156" s="129" t="s">
        <v>135</v>
      </c>
      <c r="F156" s="129"/>
      <c r="G156" s="129" t="s">
        <v>1</v>
      </c>
      <c r="H156" s="129" t="s">
        <v>135</v>
      </c>
      <c r="I156" s="154" t="s">
        <v>762</v>
      </c>
    </row>
    <row r="157" spans="1:9" ht="41.4" x14ac:dyDescent="0.3">
      <c r="A157" s="129">
        <v>5</v>
      </c>
      <c r="B157" s="129" t="s">
        <v>601</v>
      </c>
      <c r="C157" s="129" t="s">
        <v>602</v>
      </c>
      <c r="D157" s="129" t="s">
        <v>135</v>
      </c>
      <c r="E157" s="129" t="s">
        <v>603</v>
      </c>
      <c r="F157" s="129"/>
      <c r="G157" s="129" t="s">
        <v>1</v>
      </c>
      <c r="H157" s="129">
        <v>3</v>
      </c>
      <c r="I157" s="154" t="s">
        <v>762</v>
      </c>
    </row>
    <row r="158" spans="1:9" x14ac:dyDescent="0.3">
      <c r="A158" s="129">
        <v>6</v>
      </c>
      <c r="B158" s="129" t="s">
        <v>135</v>
      </c>
      <c r="C158" s="129" t="s">
        <v>135</v>
      </c>
      <c r="D158" s="129" t="s">
        <v>135</v>
      </c>
      <c r="E158" s="129" t="s">
        <v>135</v>
      </c>
      <c r="F158" s="129"/>
      <c r="G158" s="129"/>
      <c r="H158" s="129" t="s">
        <v>135</v>
      </c>
      <c r="I158" s="154" t="s">
        <v>762</v>
      </c>
    </row>
    <row r="159" spans="1:9" x14ac:dyDescent="0.3">
      <c r="A159" s="129"/>
      <c r="B159" s="129" t="s">
        <v>135</v>
      </c>
      <c r="C159" s="129" t="s">
        <v>135</v>
      </c>
      <c r="D159" s="129" t="s">
        <v>135</v>
      </c>
      <c r="E159" s="129" t="s">
        <v>135</v>
      </c>
      <c r="F159" s="129"/>
      <c r="G159" s="129"/>
      <c r="H159" s="129" t="s">
        <v>135</v>
      </c>
      <c r="I159" s="154" t="s">
        <v>762</v>
      </c>
    </row>
    <row r="160" spans="1:9" x14ac:dyDescent="0.3">
      <c r="A160" s="129">
        <v>6</v>
      </c>
      <c r="B160" s="129" t="s">
        <v>135</v>
      </c>
      <c r="C160" s="129" t="s">
        <v>135</v>
      </c>
      <c r="D160" s="129" t="s">
        <v>135</v>
      </c>
      <c r="E160" s="129" t="s">
        <v>135</v>
      </c>
      <c r="F160" s="129"/>
      <c r="G160" s="129"/>
      <c r="H160" s="129" t="s">
        <v>135</v>
      </c>
      <c r="I160" s="154" t="s">
        <v>762</v>
      </c>
    </row>
    <row r="161" spans="1:9" x14ac:dyDescent="0.3">
      <c r="A161" s="129">
        <v>7</v>
      </c>
      <c r="B161" s="129" t="s">
        <v>135</v>
      </c>
      <c r="C161" s="129" t="s">
        <v>135</v>
      </c>
      <c r="D161" s="129" t="s">
        <v>135</v>
      </c>
      <c r="E161" s="129" t="s">
        <v>135</v>
      </c>
      <c r="F161" s="129"/>
      <c r="G161" s="129"/>
      <c r="H161" s="129" t="s">
        <v>135</v>
      </c>
      <c r="I161" s="154" t="s">
        <v>762</v>
      </c>
    </row>
    <row r="162" spans="1:9" x14ac:dyDescent="0.3">
      <c r="A162" s="129"/>
      <c r="B162" s="144" t="s">
        <v>135</v>
      </c>
      <c r="C162" s="129" t="s">
        <v>604</v>
      </c>
      <c r="D162" s="144" t="s">
        <v>135</v>
      </c>
      <c r="E162" s="129" t="s">
        <v>135</v>
      </c>
      <c r="F162" s="129"/>
      <c r="G162" s="129"/>
      <c r="H162" s="129" t="s">
        <v>135</v>
      </c>
      <c r="I162" s="154" t="s">
        <v>762</v>
      </c>
    </row>
    <row r="163" spans="1:9" ht="41.4" x14ac:dyDescent="0.3">
      <c r="A163" s="129">
        <v>8</v>
      </c>
      <c r="B163" s="129" t="s">
        <v>605</v>
      </c>
      <c r="C163" s="129" t="s">
        <v>606</v>
      </c>
      <c r="D163" s="129" t="s">
        <v>135</v>
      </c>
      <c r="E163" s="129" t="s">
        <v>135</v>
      </c>
      <c r="F163" s="129"/>
      <c r="G163" s="129" t="s">
        <v>98</v>
      </c>
      <c r="H163" s="129" t="s">
        <v>135</v>
      </c>
      <c r="I163" s="154" t="s">
        <v>762</v>
      </c>
    </row>
    <row r="164" spans="1:9" x14ac:dyDescent="0.3">
      <c r="A164" s="129">
        <v>9</v>
      </c>
      <c r="B164" s="129" t="s">
        <v>135</v>
      </c>
      <c r="C164" s="129" t="s">
        <v>135</v>
      </c>
      <c r="D164" s="129" t="s">
        <v>607</v>
      </c>
      <c r="E164" s="129" t="s">
        <v>135</v>
      </c>
      <c r="F164" s="129"/>
      <c r="G164" s="129" t="s">
        <v>98</v>
      </c>
      <c r="H164" s="129">
        <v>210</v>
      </c>
      <c r="I164" s="154" t="s">
        <v>762</v>
      </c>
    </row>
    <row r="165" spans="1:9" x14ac:dyDescent="0.3">
      <c r="A165" s="129">
        <v>10</v>
      </c>
      <c r="B165" s="129" t="s">
        <v>135</v>
      </c>
      <c r="C165" s="129" t="s">
        <v>135</v>
      </c>
      <c r="D165" s="129" t="s">
        <v>608</v>
      </c>
      <c r="E165" s="129" t="s">
        <v>135</v>
      </c>
      <c r="F165" s="129"/>
      <c r="G165" s="129" t="s">
        <v>98</v>
      </c>
      <c r="H165" s="129">
        <v>120</v>
      </c>
      <c r="I165" s="154" t="s">
        <v>762</v>
      </c>
    </row>
    <row r="166" spans="1:9" x14ac:dyDescent="0.3">
      <c r="A166" s="129"/>
      <c r="B166" s="129" t="s">
        <v>135</v>
      </c>
      <c r="C166" s="129" t="s">
        <v>135</v>
      </c>
      <c r="D166" s="129" t="s">
        <v>609</v>
      </c>
      <c r="E166" s="129" t="s">
        <v>135</v>
      </c>
      <c r="F166" s="129"/>
      <c r="G166" s="129"/>
      <c r="H166" s="129">
        <v>170</v>
      </c>
      <c r="I166" s="154" t="s">
        <v>762</v>
      </c>
    </row>
    <row r="167" spans="1:9" x14ac:dyDescent="0.3">
      <c r="A167" s="129">
        <v>11</v>
      </c>
      <c r="B167" s="129" t="s">
        <v>135</v>
      </c>
      <c r="C167" s="129" t="s">
        <v>135</v>
      </c>
      <c r="D167" s="129" t="s">
        <v>610</v>
      </c>
      <c r="E167" s="129" t="s">
        <v>135</v>
      </c>
      <c r="F167" s="129"/>
      <c r="G167" s="129" t="s">
        <v>98</v>
      </c>
      <c r="H167" s="129">
        <v>35</v>
      </c>
      <c r="I167" s="154" t="s">
        <v>762</v>
      </c>
    </row>
    <row r="168" spans="1:9" ht="41.4" x14ac:dyDescent="0.3">
      <c r="A168" s="129">
        <v>12</v>
      </c>
      <c r="B168" s="129" t="s">
        <v>611</v>
      </c>
      <c r="C168" s="129" t="s">
        <v>612</v>
      </c>
      <c r="D168" s="129" t="s">
        <v>613</v>
      </c>
      <c r="E168" s="129" t="s">
        <v>135</v>
      </c>
      <c r="F168" s="129"/>
      <c r="G168" s="129" t="s">
        <v>98</v>
      </c>
      <c r="H168" s="129">
        <v>80</v>
      </c>
      <c r="I168" s="154" t="s">
        <v>762</v>
      </c>
    </row>
    <row r="169" spans="1:9" x14ac:dyDescent="0.3">
      <c r="A169" s="129">
        <v>13</v>
      </c>
      <c r="B169" s="129" t="s">
        <v>135</v>
      </c>
      <c r="C169" s="129" t="s">
        <v>614</v>
      </c>
      <c r="D169" s="129" t="s">
        <v>135</v>
      </c>
      <c r="E169" s="129" t="s">
        <v>135</v>
      </c>
      <c r="F169" s="129"/>
      <c r="G169" s="129" t="s">
        <v>98</v>
      </c>
      <c r="H169" s="129" t="s">
        <v>135</v>
      </c>
      <c r="I169" s="154" t="s">
        <v>762</v>
      </c>
    </row>
    <row r="170" spans="1:9" x14ac:dyDescent="0.3">
      <c r="A170" s="129"/>
      <c r="B170" s="144" t="s">
        <v>615</v>
      </c>
      <c r="C170" s="129" t="s">
        <v>616</v>
      </c>
      <c r="D170" s="129" t="s">
        <v>135</v>
      </c>
      <c r="E170" s="129" t="s">
        <v>617</v>
      </c>
      <c r="F170" s="135"/>
      <c r="G170" s="135"/>
      <c r="H170" s="135">
        <v>16</v>
      </c>
      <c r="I170" s="154" t="s">
        <v>762</v>
      </c>
    </row>
    <row r="171" spans="1:9" x14ac:dyDescent="0.3">
      <c r="A171" s="129"/>
      <c r="B171" s="129" t="s">
        <v>618</v>
      </c>
      <c r="C171" s="129" t="s">
        <v>619</v>
      </c>
      <c r="D171" s="129" t="s">
        <v>135</v>
      </c>
      <c r="E171" s="129" t="s">
        <v>620</v>
      </c>
      <c r="F171" s="129"/>
      <c r="G171" s="129"/>
      <c r="H171" s="129">
        <v>16</v>
      </c>
      <c r="I171" s="154" t="s">
        <v>762</v>
      </c>
    </row>
    <row r="172" spans="1:9" x14ac:dyDescent="0.3">
      <c r="A172" s="129">
        <v>14</v>
      </c>
      <c r="B172" s="129" t="s">
        <v>621</v>
      </c>
      <c r="C172" s="129" t="s">
        <v>622</v>
      </c>
      <c r="D172" s="135" t="s">
        <v>135</v>
      </c>
      <c r="E172" s="129" t="s">
        <v>623</v>
      </c>
      <c r="F172" s="129"/>
      <c r="G172" s="129" t="s">
        <v>98</v>
      </c>
      <c r="H172" s="129">
        <v>4</v>
      </c>
      <c r="I172" s="154" t="s">
        <v>762</v>
      </c>
    </row>
    <row r="173" spans="1:9" ht="27.6" x14ac:dyDescent="0.3">
      <c r="A173" s="129">
        <v>15</v>
      </c>
      <c r="B173" s="129" t="s">
        <v>624</v>
      </c>
      <c r="C173" s="129" t="s">
        <v>625</v>
      </c>
      <c r="D173" s="135" t="s">
        <v>135</v>
      </c>
      <c r="E173" s="129" t="s">
        <v>626</v>
      </c>
      <c r="F173" s="129"/>
      <c r="G173" s="129" t="s">
        <v>98</v>
      </c>
      <c r="H173" s="129">
        <v>1</v>
      </c>
      <c r="I173" s="154" t="s">
        <v>762</v>
      </c>
    </row>
    <row r="174" spans="1:9" x14ac:dyDescent="0.3">
      <c r="A174" s="129">
        <v>16</v>
      </c>
      <c r="B174" s="129" t="s">
        <v>627</v>
      </c>
      <c r="C174" s="129" t="s">
        <v>628</v>
      </c>
      <c r="D174" s="135" t="s">
        <v>135</v>
      </c>
      <c r="E174" s="129" t="s">
        <v>629</v>
      </c>
      <c r="F174" s="129"/>
      <c r="G174" s="129" t="s">
        <v>98</v>
      </c>
      <c r="H174" s="129">
        <v>2</v>
      </c>
      <c r="I174" s="154" t="s">
        <v>762</v>
      </c>
    </row>
    <row r="175" spans="1:9" x14ac:dyDescent="0.3">
      <c r="A175" s="129">
        <v>17</v>
      </c>
      <c r="B175" s="129" t="s">
        <v>630</v>
      </c>
      <c r="C175" s="129" t="s">
        <v>619</v>
      </c>
      <c r="D175" s="129" t="s">
        <v>135</v>
      </c>
      <c r="E175" s="129" t="s">
        <v>620</v>
      </c>
      <c r="F175" s="129"/>
      <c r="G175" s="129" t="s">
        <v>98</v>
      </c>
      <c r="H175" s="129">
        <v>2</v>
      </c>
      <c r="I175" s="154" t="s">
        <v>762</v>
      </c>
    </row>
    <row r="176" spans="1:9" x14ac:dyDescent="0.3">
      <c r="A176" s="129"/>
      <c r="B176" s="129" t="s">
        <v>631</v>
      </c>
      <c r="C176" s="129" t="s">
        <v>632</v>
      </c>
      <c r="D176" s="129" t="s">
        <v>135</v>
      </c>
      <c r="E176" s="129" t="s">
        <v>633</v>
      </c>
      <c r="F176" s="129"/>
      <c r="G176" s="129"/>
      <c r="H176" s="129">
        <v>3</v>
      </c>
      <c r="I176" s="154" t="s">
        <v>762</v>
      </c>
    </row>
    <row r="177" spans="1:9" x14ac:dyDescent="0.3">
      <c r="A177" s="129">
        <v>18</v>
      </c>
      <c r="B177" s="129" t="s">
        <v>634</v>
      </c>
      <c r="C177" s="129" t="s">
        <v>635</v>
      </c>
      <c r="D177" s="129" t="s">
        <v>135</v>
      </c>
      <c r="E177" s="129" t="s">
        <v>636</v>
      </c>
      <c r="F177" s="129"/>
      <c r="G177" s="129" t="s">
        <v>98</v>
      </c>
      <c r="H177" s="129">
        <v>250</v>
      </c>
      <c r="I177" s="154" t="s">
        <v>762</v>
      </c>
    </row>
    <row r="178" spans="1:9" x14ac:dyDescent="0.3">
      <c r="A178" s="129">
        <v>19</v>
      </c>
      <c r="B178" s="129" t="s">
        <v>637</v>
      </c>
      <c r="C178" s="129" t="s">
        <v>638</v>
      </c>
      <c r="D178" s="129" t="s">
        <v>135</v>
      </c>
      <c r="E178" s="129" t="s">
        <v>639</v>
      </c>
      <c r="F178" s="129"/>
      <c r="G178" s="129" t="s">
        <v>98</v>
      </c>
      <c r="H178" s="129">
        <v>40</v>
      </c>
      <c r="I178" s="154" t="s">
        <v>762</v>
      </c>
    </row>
    <row r="179" spans="1:9" ht="27.6" x14ac:dyDescent="0.3">
      <c r="A179" s="129">
        <v>20</v>
      </c>
      <c r="B179" s="129" t="s">
        <v>640</v>
      </c>
      <c r="C179" s="129" t="s">
        <v>641</v>
      </c>
      <c r="D179" s="129" t="s">
        <v>135</v>
      </c>
      <c r="E179" s="129" t="s">
        <v>642</v>
      </c>
      <c r="F179" s="129"/>
      <c r="G179" s="129" t="s">
        <v>98</v>
      </c>
      <c r="H179" s="129">
        <v>15</v>
      </c>
      <c r="I179" s="154" t="s">
        <v>762</v>
      </c>
    </row>
    <row r="180" spans="1:9" x14ac:dyDescent="0.3">
      <c r="A180" s="129"/>
      <c r="B180" s="129" t="s">
        <v>643</v>
      </c>
      <c r="C180" s="129" t="s">
        <v>644</v>
      </c>
      <c r="D180" s="129" t="s">
        <v>135</v>
      </c>
      <c r="E180" s="129" t="s">
        <v>645</v>
      </c>
      <c r="F180" s="129"/>
      <c r="G180" s="129"/>
      <c r="H180" s="129">
        <v>1</v>
      </c>
      <c r="I180" s="154" t="s">
        <v>762</v>
      </c>
    </row>
    <row r="181" spans="1:9" x14ac:dyDescent="0.3">
      <c r="A181" s="129">
        <v>21</v>
      </c>
      <c r="B181" s="129" t="s">
        <v>646</v>
      </c>
      <c r="C181" s="129" t="s">
        <v>647</v>
      </c>
      <c r="D181" s="129" t="s">
        <v>135</v>
      </c>
      <c r="E181" s="129" t="s">
        <v>648</v>
      </c>
      <c r="F181" s="129"/>
      <c r="G181" s="129" t="s">
        <v>98</v>
      </c>
      <c r="H181" s="129">
        <v>20</v>
      </c>
      <c r="I181" s="154" t="s">
        <v>762</v>
      </c>
    </row>
    <row r="182" spans="1:9" x14ac:dyDescent="0.3">
      <c r="A182" s="129">
        <v>22</v>
      </c>
      <c r="B182" s="129" t="s">
        <v>649</v>
      </c>
      <c r="C182" s="129" t="s">
        <v>650</v>
      </c>
      <c r="D182" s="129" t="s">
        <v>135</v>
      </c>
      <c r="E182" s="129" t="s">
        <v>651</v>
      </c>
      <c r="F182" s="129"/>
      <c r="G182" s="129" t="s">
        <v>98</v>
      </c>
      <c r="H182" s="129">
        <v>50</v>
      </c>
      <c r="I182" s="154" t="s">
        <v>762</v>
      </c>
    </row>
    <row r="183" spans="1:9" x14ac:dyDescent="0.3">
      <c r="A183" s="129">
        <v>23</v>
      </c>
      <c r="B183" s="129" t="s">
        <v>652</v>
      </c>
      <c r="C183" s="129" t="s">
        <v>653</v>
      </c>
      <c r="D183" s="129" t="s">
        <v>135</v>
      </c>
      <c r="E183" s="129" t="s">
        <v>654</v>
      </c>
      <c r="F183" s="129"/>
      <c r="G183" s="129" t="s">
        <v>98</v>
      </c>
      <c r="H183" s="129">
        <v>4</v>
      </c>
      <c r="I183" s="154" t="s">
        <v>762</v>
      </c>
    </row>
    <row r="184" spans="1:9" x14ac:dyDescent="0.3">
      <c r="A184" s="129">
        <v>24</v>
      </c>
      <c r="B184" s="129" t="s">
        <v>655</v>
      </c>
      <c r="C184" s="129" t="s">
        <v>656</v>
      </c>
      <c r="D184" s="129" t="s">
        <v>135</v>
      </c>
      <c r="E184" s="129" t="s">
        <v>657</v>
      </c>
      <c r="F184" s="129"/>
      <c r="G184" s="129" t="s">
        <v>98</v>
      </c>
      <c r="H184" s="129">
        <v>25</v>
      </c>
      <c r="I184" s="154" t="s">
        <v>762</v>
      </c>
    </row>
    <row r="185" spans="1:9" x14ac:dyDescent="0.3">
      <c r="A185" s="129"/>
      <c r="B185" s="129" t="s">
        <v>658</v>
      </c>
      <c r="C185" s="129" t="s">
        <v>659</v>
      </c>
      <c r="D185" s="129" t="s">
        <v>660</v>
      </c>
      <c r="E185" s="129">
        <v>19013</v>
      </c>
      <c r="F185" s="129"/>
      <c r="G185" s="129"/>
      <c r="H185" s="129">
        <v>1</v>
      </c>
      <c r="I185" s="154" t="s">
        <v>762</v>
      </c>
    </row>
    <row r="186" spans="1:9" x14ac:dyDescent="0.3">
      <c r="A186" s="129"/>
      <c r="B186" s="129" t="s">
        <v>661</v>
      </c>
      <c r="C186" s="129" t="s">
        <v>662</v>
      </c>
      <c r="D186" s="129" t="s">
        <v>135</v>
      </c>
      <c r="E186" s="129" t="s">
        <v>135</v>
      </c>
      <c r="F186" s="129"/>
      <c r="G186" s="129" t="s">
        <v>135</v>
      </c>
      <c r="H186" s="129">
        <v>5</v>
      </c>
      <c r="I186" s="154" t="s">
        <v>762</v>
      </c>
    </row>
    <row r="187" spans="1:9" x14ac:dyDescent="0.3">
      <c r="A187" s="129">
        <v>25</v>
      </c>
      <c r="B187" s="129" t="s">
        <v>135</v>
      </c>
      <c r="C187" s="129" t="s">
        <v>135</v>
      </c>
      <c r="D187" s="129" t="s">
        <v>135</v>
      </c>
      <c r="E187" s="129" t="s">
        <v>135</v>
      </c>
      <c r="F187" s="129"/>
      <c r="G187" s="129" t="s">
        <v>98</v>
      </c>
      <c r="H187" s="129" t="s">
        <v>135</v>
      </c>
      <c r="I187" s="154" t="s">
        <v>762</v>
      </c>
    </row>
    <row r="188" spans="1:9" x14ac:dyDescent="0.3">
      <c r="A188" s="129">
        <v>26</v>
      </c>
      <c r="B188" s="129" t="s">
        <v>135</v>
      </c>
      <c r="C188" s="129" t="s">
        <v>135</v>
      </c>
      <c r="D188" s="129" t="s">
        <v>135</v>
      </c>
      <c r="E188" s="129" t="s">
        <v>135</v>
      </c>
      <c r="F188" s="129"/>
      <c r="G188" s="129" t="s">
        <v>98</v>
      </c>
      <c r="H188" s="129" t="s">
        <v>135</v>
      </c>
      <c r="I188" s="154" t="s">
        <v>762</v>
      </c>
    </row>
    <row r="189" spans="1:9" x14ac:dyDescent="0.3">
      <c r="A189" s="129">
        <v>25</v>
      </c>
      <c r="B189" s="129" t="s">
        <v>135</v>
      </c>
      <c r="C189" s="129" t="s">
        <v>663</v>
      </c>
      <c r="D189" s="129" t="s">
        <v>135</v>
      </c>
      <c r="E189" s="129" t="s">
        <v>135</v>
      </c>
      <c r="F189" s="129"/>
      <c r="G189" s="129" t="s">
        <v>98</v>
      </c>
      <c r="H189" s="129" t="s">
        <v>135</v>
      </c>
      <c r="I189" s="154" t="s">
        <v>762</v>
      </c>
    </row>
    <row r="190" spans="1:9" x14ac:dyDescent="0.3">
      <c r="A190" s="129">
        <v>25</v>
      </c>
      <c r="B190" s="129" t="s">
        <v>664</v>
      </c>
      <c r="C190" s="129" t="s">
        <v>665</v>
      </c>
      <c r="D190" s="129" t="s">
        <v>135</v>
      </c>
      <c r="E190" s="129" t="s">
        <v>135</v>
      </c>
      <c r="F190" s="129"/>
      <c r="G190" s="129" t="s">
        <v>98</v>
      </c>
      <c r="H190" s="129">
        <v>42</v>
      </c>
      <c r="I190" s="154" t="s">
        <v>762</v>
      </c>
    </row>
    <row r="191" spans="1:9" x14ac:dyDescent="0.3">
      <c r="A191" s="129">
        <v>25</v>
      </c>
      <c r="B191" s="129" t="s">
        <v>666</v>
      </c>
      <c r="C191" s="129" t="s">
        <v>667</v>
      </c>
      <c r="D191" s="129" t="s">
        <v>135</v>
      </c>
      <c r="E191" s="129" t="s">
        <v>135</v>
      </c>
      <c r="F191" s="129"/>
      <c r="G191" s="129" t="s">
        <v>98</v>
      </c>
      <c r="H191" s="129">
        <v>2</v>
      </c>
      <c r="I191" s="154" t="s">
        <v>762</v>
      </c>
    </row>
    <row r="192" spans="1:9" ht="27.6" x14ac:dyDescent="0.3">
      <c r="A192" s="129">
        <v>25</v>
      </c>
      <c r="B192" s="129" t="s">
        <v>668</v>
      </c>
      <c r="C192" s="129" t="s">
        <v>669</v>
      </c>
      <c r="D192" s="129" t="s">
        <v>135</v>
      </c>
      <c r="E192" s="129" t="s">
        <v>135</v>
      </c>
      <c r="F192" s="129"/>
      <c r="G192" s="129" t="s">
        <v>98</v>
      </c>
      <c r="H192" s="129">
        <v>20</v>
      </c>
      <c r="I192" s="154" t="s">
        <v>762</v>
      </c>
    </row>
    <row r="193" spans="1:9" ht="27.6" x14ac:dyDescent="0.3">
      <c r="A193" s="129"/>
      <c r="B193" s="129" t="s">
        <v>670</v>
      </c>
      <c r="C193" s="129" t="s">
        <v>671</v>
      </c>
      <c r="D193" s="129" t="s">
        <v>135</v>
      </c>
      <c r="E193" s="129" t="s">
        <v>135</v>
      </c>
      <c r="F193" s="129"/>
      <c r="G193" s="129"/>
      <c r="H193" s="129">
        <v>10</v>
      </c>
      <c r="I193" s="154" t="s">
        <v>762</v>
      </c>
    </row>
    <row r="194" spans="1:9" x14ac:dyDescent="0.3">
      <c r="A194" s="129"/>
      <c r="B194" s="129" t="s">
        <v>672</v>
      </c>
      <c r="C194" s="129" t="s">
        <v>673</v>
      </c>
      <c r="D194" s="129" t="s">
        <v>135</v>
      </c>
      <c r="E194" s="129" t="s">
        <v>135</v>
      </c>
      <c r="F194" s="129"/>
      <c r="G194" s="129"/>
      <c r="H194" s="129">
        <v>20</v>
      </c>
      <c r="I194" s="154" t="s">
        <v>762</v>
      </c>
    </row>
    <row r="195" spans="1:9" x14ac:dyDescent="0.3">
      <c r="A195" s="129">
        <v>26</v>
      </c>
      <c r="B195" s="129" t="s">
        <v>674</v>
      </c>
      <c r="C195" s="129" t="s">
        <v>675</v>
      </c>
      <c r="D195" s="129" t="s">
        <v>135</v>
      </c>
      <c r="E195" s="129" t="s">
        <v>135</v>
      </c>
      <c r="F195" s="129"/>
      <c r="G195" s="129" t="s">
        <v>98</v>
      </c>
      <c r="H195" s="129">
        <v>40</v>
      </c>
      <c r="I195" s="154" t="s">
        <v>762</v>
      </c>
    </row>
    <row r="196" spans="1:9" ht="27.6" x14ac:dyDescent="0.3">
      <c r="A196" s="129">
        <f>A195+1</f>
        <v>27</v>
      </c>
      <c r="B196" s="129" t="s">
        <v>676</v>
      </c>
      <c r="C196" s="129" t="s">
        <v>677</v>
      </c>
      <c r="D196" s="129" t="s">
        <v>135</v>
      </c>
      <c r="E196" s="129" t="s">
        <v>135</v>
      </c>
      <c r="F196" s="129"/>
      <c r="G196" s="129" t="s">
        <v>98</v>
      </c>
      <c r="H196" s="129">
        <v>2</v>
      </c>
      <c r="I196" s="154" t="s">
        <v>762</v>
      </c>
    </row>
    <row r="197" spans="1:9" x14ac:dyDescent="0.3">
      <c r="A197" s="129">
        <f t="shared" ref="A197:A201" si="0">A196+1</f>
        <v>28</v>
      </c>
      <c r="B197" s="129" t="s">
        <v>135</v>
      </c>
      <c r="C197" s="129" t="s">
        <v>135</v>
      </c>
      <c r="D197" s="129" t="s">
        <v>135</v>
      </c>
      <c r="E197" s="129" t="s">
        <v>135</v>
      </c>
      <c r="F197" s="129"/>
      <c r="G197" s="129" t="s">
        <v>98</v>
      </c>
      <c r="H197" s="129" t="s">
        <v>135</v>
      </c>
      <c r="I197" s="154" t="s">
        <v>762</v>
      </c>
    </row>
    <row r="198" spans="1:9" x14ac:dyDescent="0.3">
      <c r="A198" s="129">
        <f t="shared" si="0"/>
        <v>29</v>
      </c>
      <c r="B198" s="129" t="s">
        <v>135</v>
      </c>
      <c r="C198" s="129" t="s">
        <v>135</v>
      </c>
      <c r="D198" s="129" t="s">
        <v>135</v>
      </c>
      <c r="E198" s="129" t="s">
        <v>135</v>
      </c>
      <c r="F198" s="129"/>
      <c r="G198" s="129" t="s">
        <v>98</v>
      </c>
      <c r="H198" s="129" t="s">
        <v>135</v>
      </c>
      <c r="I198" s="154" t="s">
        <v>762</v>
      </c>
    </row>
    <row r="199" spans="1:9" x14ac:dyDescent="0.3">
      <c r="A199" s="129">
        <f t="shared" si="0"/>
        <v>30</v>
      </c>
      <c r="B199" s="129" t="s">
        <v>135</v>
      </c>
      <c r="C199" s="129" t="s">
        <v>135</v>
      </c>
      <c r="D199" s="129" t="s">
        <v>135</v>
      </c>
      <c r="E199" s="129" t="s">
        <v>135</v>
      </c>
      <c r="F199" s="129"/>
      <c r="G199" s="129" t="s">
        <v>98</v>
      </c>
      <c r="H199" s="129" t="s">
        <v>135</v>
      </c>
      <c r="I199" s="154" t="s">
        <v>762</v>
      </c>
    </row>
    <row r="200" spans="1:9" x14ac:dyDescent="0.3">
      <c r="A200" s="129">
        <f t="shared" si="0"/>
        <v>31</v>
      </c>
      <c r="B200" s="129" t="s">
        <v>135</v>
      </c>
      <c r="C200" s="129" t="s">
        <v>678</v>
      </c>
      <c r="D200" s="129" t="s">
        <v>135</v>
      </c>
      <c r="E200" s="129" t="s">
        <v>135</v>
      </c>
      <c r="F200" s="129"/>
      <c r="G200" s="129" t="s">
        <v>98</v>
      </c>
      <c r="H200" s="129" t="s">
        <v>135</v>
      </c>
      <c r="I200" s="154" t="s">
        <v>762</v>
      </c>
    </row>
    <row r="201" spans="1:9" x14ac:dyDescent="0.3">
      <c r="A201" s="129">
        <f t="shared" si="0"/>
        <v>32</v>
      </c>
      <c r="B201" s="129" t="s">
        <v>679</v>
      </c>
      <c r="C201" s="129" t="s">
        <v>680</v>
      </c>
      <c r="D201" s="129" t="s">
        <v>135</v>
      </c>
      <c r="E201" s="129" t="s">
        <v>135</v>
      </c>
      <c r="F201" s="129"/>
      <c r="G201" s="129" t="s">
        <v>98</v>
      </c>
      <c r="H201" s="129">
        <v>22</v>
      </c>
      <c r="I201" s="154" t="s">
        <v>762</v>
      </c>
    </row>
    <row r="202" spans="1:9" x14ac:dyDescent="0.3">
      <c r="A202" s="129"/>
      <c r="B202" s="129" t="s">
        <v>681</v>
      </c>
      <c r="C202" s="129" t="s">
        <v>682</v>
      </c>
      <c r="D202" s="129" t="s">
        <v>135</v>
      </c>
      <c r="E202" s="129" t="s">
        <v>135</v>
      </c>
      <c r="F202" s="129"/>
      <c r="G202" s="129" t="s">
        <v>135</v>
      </c>
      <c r="H202" s="129">
        <v>5</v>
      </c>
      <c r="I202" s="154" t="s">
        <v>762</v>
      </c>
    </row>
    <row r="203" spans="1:9" x14ac:dyDescent="0.3">
      <c r="A203" s="129"/>
      <c r="B203" s="129" t="s">
        <v>683</v>
      </c>
      <c r="C203" s="129" t="s">
        <v>644</v>
      </c>
      <c r="D203" s="129" t="s">
        <v>135</v>
      </c>
      <c r="E203" s="129" t="s">
        <v>645</v>
      </c>
      <c r="F203" s="129"/>
      <c r="G203" s="129"/>
      <c r="H203" s="129">
        <v>2</v>
      </c>
      <c r="I203" s="154" t="s">
        <v>762</v>
      </c>
    </row>
    <row r="204" spans="1:9" x14ac:dyDescent="0.3">
      <c r="A204" s="129">
        <f>A201+1</f>
        <v>33</v>
      </c>
      <c r="B204" s="129" t="s">
        <v>684</v>
      </c>
      <c r="C204" s="129" t="s">
        <v>685</v>
      </c>
      <c r="D204" s="129" t="s">
        <v>686</v>
      </c>
      <c r="E204" s="129" t="s">
        <v>687</v>
      </c>
      <c r="F204" s="129"/>
      <c r="G204" s="129" t="s">
        <v>98</v>
      </c>
      <c r="H204" s="129">
        <v>5</v>
      </c>
      <c r="I204" s="154" t="s">
        <v>762</v>
      </c>
    </row>
    <row r="205" spans="1:9" x14ac:dyDescent="0.3">
      <c r="A205" s="162"/>
      <c r="B205" s="162"/>
      <c r="C205" s="163" t="s">
        <v>755</v>
      </c>
      <c r="D205" s="163"/>
      <c r="E205" s="162"/>
      <c r="F205" s="163"/>
      <c r="G205" s="162"/>
      <c r="H205" s="164"/>
      <c r="I205" s="154" t="s">
        <v>763</v>
      </c>
    </row>
    <row r="206" spans="1:9" x14ac:dyDescent="0.3">
      <c r="A206" s="121">
        <v>1</v>
      </c>
      <c r="B206" s="121"/>
      <c r="C206" s="147" t="s">
        <v>688</v>
      </c>
      <c r="D206" s="68"/>
      <c r="E206" s="68" t="s">
        <v>689</v>
      </c>
      <c r="F206" s="121"/>
      <c r="G206" s="121" t="s">
        <v>98</v>
      </c>
      <c r="H206" s="121">
        <v>14</v>
      </c>
      <c r="I206" s="154" t="s">
        <v>763</v>
      </c>
    </row>
    <row r="207" spans="1:9" x14ac:dyDescent="0.3">
      <c r="A207" s="121">
        <v>2</v>
      </c>
      <c r="B207" s="121"/>
      <c r="C207" s="147" t="s">
        <v>690</v>
      </c>
      <c r="D207" s="148"/>
      <c r="E207" s="146" t="s">
        <v>689</v>
      </c>
      <c r="F207" s="121"/>
      <c r="G207" s="121" t="s">
        <v>98</v>
      </c>
      <c r="H207" s="121">
        <v>21</v>
      </c>
      <c r="I207" s="154" t="s">
        <v>763</v>
      </c>
    </row>
    <row r="208" spans="1:9" ht="55.2" x14ac:dyDescent="0.3">
      <c r="A208" s="121">
        <v>3</v>
      </c>
      <c r="B208" s="121"/>
      <c r="C208" s="147" t="s">
        <v>691</v>
      </c>
      <c r="D208" s="148"/>
      <c r="E208" s="146" t="s">
        <v>689</v>
      </c>
      <c r="F208" s="121"/>
      <c r="G208" s="121" t="s">
        <v>98</v>
      </c>
      <c r="H208" s="121">
        <v>6</v>
      </c>
      <c r="I208" s="154" t="s">
        <v>763</v>
      </c>
    </row>
    <row r="209" spans="1:9" ht="41.4" x14ac:dyDescent="0.3">
      <c r="A209" s="121">
        <v>4</v>
      </c>
      <c r="B209" s="121"/>
      <c r="C209" s="147" t="s">
        <v>692</v>
      </c>
      <c r="D209" s="148"/>
      <c r="E209" s="146" t="s">
        <v>689</v>
      </c>
      <c r="F209" s="121"/>
      <c r="G209" s="121" t="s">
        <v>98</v>
      </c>
      <c r="H209" s="121">
        <v>8</v>
      </c>
      <c r="I209" s="154" t="s">
        <v>763</v>
      </c>
    </row>
    <row r="210" spans="1:9" ht="41.4" x14ac:dyDescent="0.3">
      <c r="A210" s="121">
        <v>5</v>
      </c>
      <c r="B210" s="121"/>
      <c r="C210" s="147" t="s">
        <v>693</v>
      </c>
      <c r="D210" s="148"/>
      <c r="E210" s="146" t="s">
        <v>689</v>
      </c>
      <c r="F210" s="121"/>
      <c r="G210" s="121" t="s">
        <v>98</v>
      </c>
      <c r="H210" s="121">
        <v>1</v>
      </c>
      <c r="I210" s="154" t="s">
        <v>763</v>
      </c>
    </row>
    <row r="211" spans="1:9" ht="27.6" x14ac:dyDescent="0.3">
      <c r="A211" s="121">
        <v>6</v>
      </c>
      <c r="B211" s="121"/>
      <c r="C211" s="147" t="s">
        <v>694</v>
      </c>
      <c r="D211" s="148"/>
      <c r="E211" s="146" t="s">
        <v>689</v>
      </c>
      <c r="F211" s="121"/>
      <c r="G211" s="121" t="s">
        <v>98</v>
      </c>
      <c r="H211" s="121">
        <v>1</v>
      </c>
      <c r="I211" s="154" t="s">
        <v>763</v>
      </c>
    </row>
    <row r="212" spans="1:9" x14ac:dyDescent="0.3">
      <c r="A212" s="121">
        <v>7</v>
      </c>
      <c r="B212" s="121"/>
      <c r="C212" s="147" t="s">
        <v>695</v>
      </c>
      <c r="D212" s="148"/>
      <c r="E212" s="146" t="s">
        <v>689</v>
      </c>
      <c r="F212" s="121"/>
      <c r="G212" s="121" t="s">
        <v>98</v>
      </c>
      <c r="H212" s="121">
        <v>2</v>
      </c>
      <c r="I212" s="154" t="s">
        <v>763</v>
      </c>
    </row>
    <row r="213" spans="1:9" x14ac:dyDescent="0.3">
      <c r="A213" s="121">
        <v>8</v>
      </c>
      <c r="B213" s="121"/>
      <c r="C213" s="147" t="s">
        <v>696</v>
      </c>
      <c r="D213" s="148"/>
      <c r="E213" s="146" t="s">
        <v>697</v>
      </c>
      <c r="F213" s="121"/>
      <c r="G213" s="121" t="s">
        <v>98</v>
      </c>
      <c r="H213" s="121">
        <v>7</v>
      </c>
      <c r="I213" s="154" t="s">
        <v>763</v>
      </c>
    </row>
    <row r="214" spans="1:9" ht="27.6" x14ac:dyDescent="0.3">
      <c r="A214" s="121">
        <v>9</v>
      </c>
      <c r="B214" s="121"/>
      <c r="C214" s="147" t="s">
        <v>698</v>
      </c>
      <c r="D214" s="148"/>
      <c r="E214" s="146" t="s">
        <v>697</v>
      </c>
      <c r="F214" s="121"/>
      <c r="G214" s="121" t="s">
        <v>98</v>
      </c>
      <c r="H214" s="121">
        <v>3</v>
      </c>
      <c r="I214" s="154" t="s">
        <v>763</v>
      </c>
    </row>
    <row r="215" spans="1:9" x14ac:dyDescent="0.3">
      <c r="A215" s="121">
        <v>10</v>
      </c>
      <c r="B215" s="18"/>
      <c r="C215" s="147" t="s">
        <v>699</v>
      </c>
      <c r="D215" s="18"/>
      <c r="E215" s="146" t="s">
        <v>697</v>
      </c>
      <c r="F215" s="121"/>
      <c r="G215" s="121" t="s">
        <v>98</v>
      </c>
      <c r="H215" s="121">
        <v>3</v>
      </c>
      <c r="I215" s="154" t="s">
        <v>763</v>
      </c>
    </row>
    <row r="216" spans="1:9" x14ac:dyDescent="0.3">
      <c r="A216" s="121">
        <v>11</v>
      </c>
      <c r="B216" s="121"/>
      <c r="C216" s="147" t="s">
        <v>700</v>
      </c>
      <c r="D216" s="148"/>
      <c r="E216" s="146" t="s">
        <v>697</v>
      </c>
      <c r="F216" s="121"/>
      <c r="G216" s="121" t="s">
        <v>98</v>
      </c>
      <c r="H216" s="121">
        <v>1</v>
      </c>
      <c r="I216" s="154" t="s">
        <v>763</v>
      </c>
    </row>
    <row r="217" spans="1:9" x14ac:dyDescent="0.3">
      <c r="A217" s="121">
        <v>12</v>
      </c>
      <c r="B217" s="121"/>
      <c r="C217" s="147" t="s">
        <v>701</v>
      </c>
      <c r="D217" s="148"/>
      <c r="E217" s="146" t="s">
        <v>697</v>
      </c>
      <c r="F217" s="121"/>
      <c r="G217" s="121" t="s">
        <v>98</v>
      </c>
      <c r="H217" s="121">
        <v>1</v>
      </c>
      <c r="I217" s="154" t="s">
        <v>763</v>
      </c>
    </row>
    <row r="218" spans="1:9" x14ac:dyDescent="0.3">
      <c r="A218" s="121">
        <v>13</v>
      </c>
      <c r="B218" s="121"/>
      <c r="C218" s="147" t="s">
        <v>702</v>
      </c>
      <c r="D218" s="148"/>
      <c r="E218" s="146" t="s">
        <v>703</v>
      </c>
      <c r="F218" s="121"/>
      <c r="G218" s="121" t="s">
        <v>98</v>
      </c>
      <c r="H218" s="121">
        <v>1</v>
      </c>
      <c r="I218" s="154" t="s">
        <v>763</v>
      </c>
    </row>
    <row r="219" spans="1:9" x14ac:dyDescent="0.3">
      <c r="A219" s="121">
        <v>14</v>
      </c>
      <c r="B219" s="121"/>
      <c r="C219" s="147" t="s">
        <v>704</v>
      </c>
      <c r="D219" s="148"/>
      <c r="E219" s="146" t="s">
        <v>689</v>
      </c>
      <c r="F219" s="121"/>
      <c r="G219" s="121" t="s">
        <v>98</v>
      </c>
      <c r="H219" s="121">
        <v>4</v>
      </c>
      <c r="I219" s="154" t="s">
        <v>763</v>
      </c>
    </row>
    <row r="220" spans="1:9" x14ac:dyDescent="0.3">
      <c r="A220" s="121">
        <v>15</v>
      </c>
      <c r="B220" s="121"/>
      <c r="C220" s="147" t="s">
        <v>135</v>
      </c>
      <c r="D220" s="148"/>
      <c r="E220" s="146" t="s">
        <v>135</v>
      </c>
      <c r="F220" s="121"/>
      <c r="G220" s="121"/>
      <c r="H220" s="121" t="s">
        <v>135</v>
      </c>
      <c r="I220" s="154" t="s">
        <v>763</v>
      </c>
    </row>
    <row r="221" spans="1:9" ht="27.6" x14ac:dyDescent="0.3">
      <c r="A221" s="121">
        <v>16</v>
      </c>
      <c r="B221" s="121"/>
      <c r="C221" s="147" t="s">
        <v>694</v>
      </c>
      <c r="D221" s="148"/>
      <c r="E221" s="146" t="s">
        <v>689</v>
      </c>
      <c r="F221" s="121"/>
      <c r="G221" s="121" t="s">
        <v>98</v>
      </c>
      <c r="H221" s="121">
        <v>6</v>
      </c>
      <c r="I221" s="154" t="s">
        <v>763</v>
      </c>
    </row>
    <row r="222" spans="1:9" x14ac:dyDescent="0.3">
      <c r="A222" s="121">
        <v>17</v>
      </c>
      <c r="B222" s="121"/>
      <c r="C222" s="147" t="s">
        <v>705</v>
      </c>
      <c r="D222" s="148"/>
      <c r="E222" s="146"/>
      <c r="F222" s="121"/>
      <c r="G222" s="121"/>
      <c r="H222" s="121"/>
      <c r="I222" s="154" t="s">
        <v>763</v>
      </c>
    </row>
    <row r="223" spans="1:9" ht="27.6" x14ac:dyDescent="0.3">
      <c r="A223" s="121">
        <v>18</v>
      </c>
      <c r="B223" s="18"/>
      <c r="C223" s="147" t="s">
        <v>706</v>
      </c>
      <c r="D223" s="148"/>
      <c r="E223" s="146" t="s">
        <v>689</v>
      </c>
      <c r="F223" s="121"/>
      <c r="G223" s="121" t="s">
        <v>98</v>
      </c>
      <c r="H223" s="121">
        <v>12</v>
      </c>
      <c r="I223" s="154" t="s">
        <v>763</v>
      </c>
    </row>
    <row r="224" spans="1:9" ht="41.4" x14ac:dyDescent="0.3">
      <c r="A224" s="121">
        <v>19</v>
      </c>
      <c r="B224" s="121"/>
      <c r="C224" s="147" t="s">
        <v>707</v>
      </c>
      <c r="D224" s="148"/>
      <c r="E224" s="146" t="s">
        <v>689</v>
      </c>
      <c r="F224" s="121"/>
      <c r="G224" s="121" t="s">
        <v>98</v>
      </c>
      <c r="H224" s="121">
        <v>6</v>
      </c>
      <c r="I224" s="154" t="s">
        <v>763</v>
      </c>
    </row>
    <row r="225" spans="1:9" ht="41.4" x14ac:dyDescent="0.3">
      <c r="A225" s="121">
        <v>20</v>
      </c>
      <c r="B225" s="121"/>
      <c r="C225" s="147" t="s">
        <v>708</v>
      </c>
      <c r="D225" s="149"/>
      <c r="E225" s="146" t="s">
        <v>689</v>
      </c>
      <c r="F225" s="121"/>
      <c r="G225" s="121" t="s">
        <v>98</v>
      </c>
      <c r="H225" s="121">
        <v>3</v>
      </c>
      <c r="I225" s="154" t="s">
        <v>763</v>
      </c>
    </row>
    <row r="226" spans="1:9" ht="27.6" x14ac:dyDescent="0.3">
      <c r="A226" s="121">
        <v>21</v>
      </c>
      <c r="B226" s="121"/>
      <c r="C226" s="147" t="s">
        <v>694</v>
      </c>
      <c r="D226" s="149"/>
      <c r="E226" s="146" t="s">
        <v>689</v>
      </c>
      <c r="F226" s="121"/>
      <c r="G226" s="121" t="s">
        <v>98</v>
      </c>
      <c r="H226" s="121">
        <v>6</v>
      </c>
      <c r="I226" s="154" t="s">
        <v>763</v>
      </c>
    </row>
    <row r="227" spans="1:9" x14ac:dyDescent="0.3">
      <c r="A227" s="121">
        <v>22</v>
      </c>
      <c r="B227" s="121"/>
      <c r="C227" s="147" t="s">
        <v>709</v>
      </c>
      <c r="D227" s="149"/>
      <c r="E227" s="146" t="s">
        <v>689</v>
      </c>
      <c r="F227" s="121"/>
      <c r="G227" s="121" t="s">
        <v>98</v>
      </c>
      <c r="H227" s="121">
        <v>3</v>
      </c>
      <c r="I227" s="154" t="s">
        <v>763</v>
      </c>
    </row>
    <row r="228" spans="1:9" ht="27.6" x14ac:dyDescent="0.3">
      <c r="A228" s="121">
        <v>23</v>
      </c>
      <c r="B228" s="121"/>
      <c r="C228" s="147" t="s">
        <v>710</v>
      </c>
      <c r="D228" s="148"/>
      <c r="E228" s="146" t="s">
        <v>711</v>
      </c>
      <c r="F228" s="121"/>
      <c r="G228" s="121" t="s">
        <v>98</v>
      </c>
      <c r="H228" s="121">
        <v>3</v>
      </c>
      <c r="I228" s="154" t="s">
        <v>763</v>
      </c>
    </row>
    <row r="229" spans="1:9" x14ac:dyDescent="0.3">
      <c r="A229" s="121">
        <v>24</v>
      </c>
      <c r="B229" s="121"/>
      <c r="C229" s="147" t="s">
        <v>712</v>
      </c>
      <c r="D229" s="148"/>
      <c r="E229" s="146" t="s">
        <v>713</v>
      </c>
      <c r="F229" s="121"/>
      <c r="G229" s="121" t="s">
        <v>98</v>
      </c>
      <c r="H229" s="121">
        <v>3</v>
      </c>
      <c r="I229" s="154" t="s">
        <v>763</v>
      </c>
    </row>
    <row r="230" spans="1:9" ht="27.6" x14ac:dyDescent="0.3">
      <c r="A230" s="121">
        <v>25</v>
      </c>
      <c r="B230" s="121"/>
      <c r="C230" s="147" t="s">
        <v>714</v>
      </c>
      <c r="D230" s="148"/>
      <c r="E230" s="146" t="s">
        <v>697</v>
      </c>
      <c r="F230" s="121"/>
      <c r="G230" s="121" t="s">
        <v>98</v>
      </c>
      <c r="H230" s="121">
        <v>6</v>
      </c>
      <c r="I230" s="154" t="s">
        <v>763</v>
      </c>
    </row>
    <row r="231" spans="1:9" ht="27.6" x14ac:dyDescent="0.3">
      <c r="A231" s="121">
        <v>26</v>
      </c>
      <c r="B231" s="121"/>
      <c r="C231" s="147" t="s">
        <v>715</v>
      </c>
      <c r="D231" s="148"/>
      <c r="E231" s="146" t="s">
        <v>697</v>
      </c>
      <c r="F231" s="121"/>
      <c r="G231" s="121" t="s">
        <v>98</v>
      </c>
      <c r="H231" s="121">
        <v>3</v>
      </c>
      <c r="I231" s="154" t="s">
        <v>763</v>
      </c>
    </row>
    <row r="232" spans="1:9" x14ac:dyDescent="0.3">
      <c r="A232" s="121">
        <v>27</v>
      </c>
      <c r="B232" s="121"/>
      <c r="C232" s="147" t="s">
        <v>716</v>
      </c>
      <c r="D232" s="148"/>
      <c r="E232" s="146" t="s">
        <v>697</v>
      </c>
      <c r="F232" s="121"/>
      <c r="G232" s="121" t="s">
        <v>98</v>
      </c>
      <c r="H232" s="121">
        <v>6</v>
      </c>
      <c r="I232" s="154" t="s">
        <v>763</v>
      </c>
    </row>
    <row r="233" spans="1:9" x14ac:dyDescent="0.3">
      <c r="A233" s="121">
        <v>28</v>
      </c>
      <c r="B233" s="121"/>
      <c r="C233" s="147" t="s">
        <v>717</v>
      </c>
      <c r="D233" s="148"/>
      <c r="E233" s="146" t="s">
        <v>697</v>
      </c>
      <c r="F233" s="121"/>
      <c r="G233" s="121" t="s">
        <v>98</v>
      </c>
      <c r="H233" s="121">
        <v>3</v>
      </c>
      <c r="I233" s="154" t="s">
        <v>763</v>
      </c>
    </row>
    <row r="234" spans="1:9" x14ac:dyDescent="0.3">
      <c r="A234" s="121">
        <v>29</v>
      </c>
      <c r="B234" s="121"/>
      <c r="C234" s="147" t="s">
        <v>718</v>
      </c>
      <c r="D234" s="148"/>
      <c r="E234" s="146" t="s">
        <v>719</v>
      </c>
      <c r="F234" s="121"/>
      <c r="G234" s="121" t="s">
        <v>98</v>
      </c>
      <c r="H234" s="121">
        <v>3</v>
      </c>
      <c r="I234" s="154" t="s">
        <v>763</v>
      </c>
    </row>
    <row r="235" spans="1:9" x14ac:dyDescent="0.3">
      <c r="A235" s="121">
        <v>30</v>
      </c>
      <c r="B235" s="121"/>
      <c r="C235" s="147" t="s">
        <v>720</v>
      </c>
      <c r="D235" s="148"/>
      <c r="E235" s="146"/>
      <c r="F235" s="121"/>
      <c r="G235" s="121"/>
      <c r="H235" s="121"/>
      <c r="I235" s="154" t="s">
        <v>763</v>
      </c>
    </row>
    <row r="236" spans="1:9" x14ac:dyDescent="0.3">
      <c r="A236" s="121">
        <v>31</v>
      </c>
      <c r="B236" s="121"/>
      <c r="C236" s="147" t="s">
        <v>721</v>
      </c>
      <c r="D236" s="148"/>
      <c r="E236" s="146" t="s">
        <v>135</v>
      </c>
      <c r="F236" s="121"/>
      <c r="G236" s="121"/>
      <c r="H236" s="121" t="s">
        <v>135</v>
      </c>
      <c r="I236" s="154" t="s">
        <v>763</v>
      </c>
    </row>
    <row r="237" spans="1:9" x14ac:dyDescent="0.3">
      <c r="A237" s="121">
        <v>32</v>
      </c>
      <c r="B237" s="121"/>
      <c r="C237" s="68" t="s">
        <v>722</v>
      </c>
      <c r="D237" s="148"/>
      <c r="E237" s="68" t="s">
        <v>689</v>
      </c>
      <c r="F237" s="121"/>
      <c r="G237" s="121" t="s">
        <v>98</v>
      </c>
      <c r="H237" s="121">
        <v>3</v>
      </c>
      <c r="I237" s="154" t="s">
        <v>763</v>
      </c>
    </row>
    <row r="238" spans="1:9" ht="41.4" x14ac:dyDescent="0.3">
      <c r="A238" s="121">
        <v>33</v>
      </c>
      <c r="B238" s="121"/>
      <c r="C238" s="68" t="s">
        <v>723</v>
      </c>
      <c r="D238" s="148"/>
      <c r="E238" s="68" t="s">
        <v>689</v>
      </c>
      <c r="F238" s="121"/>
      <c r="G238" s="121" t="s">
        <v>98</v>
      </c>
      <c r="H238" s="121">
        <v>1</v>
      </c>
      <c r="I238" s="154" t="s">
        <v>763</v>
      </c>
    </row>
    <row r="239" spans="1:9" x14ac:dyDescent="0.3">
      <c r="A239" s="121">
        <v>34</v>
      </c>
      <c r="B239" s="121"/>
      <c r="C239" s="68" t="s">
        <v>724</v>
      </c>
      <c r="D239" s="121"/>
      <c r="E239" s="68" t="s">
        <v>135</v>
      </c>
      <c r="F239" s="121"/>
      <c r="G239" s="121" t="s">
        <v>98</v>
      </c>
      <c r="H239" s="121">
        <v>1</v>
      </c>
      <c r="I239" s="154" t="s">
        <v>763</v>
      </c>
    </row>
    <row r="240" spans="1:9" ht="27.6" x14ac:dyDescent="0.3">
      <c r="A240" s="121">
        <v>35</v>
      </c>
      <c r="B240" s="13"/>
      <c r="C240" s="22" t="s">
        <v>725</v>
      </c>
      <c r="D240" s="13"/>
      <c r="E240" s="22" t="s">
        <v>726</v>
      </c>
      <c r="F240" s="121"/>
      <c r="G240" s="121" t="s">
        <v>98</v>
      </c>
      <c r="H240" s="13">
        <v>1</v>
      </c>
      <c r="I240" s="154" t="s">
        <v>763</v>
      </c>
    </row>
    <row r="241" spans="1:9" ht="27.6" x14ac:dyDescent="0.3">
      <c r="A241" s="121">
        <v>36</v>
      </c>
      <c r="B241" s="13"/>
      <c r="C241" s="22" t="s">
        <v>727</v>
      </c>
      <c r="D241" s="13"/>
      <c r="E241" s="22" t="s">
        <v>135</v>
      </c>
      <c r="F241" s="121"/>
      <c r="G241" s="121" t="s">
        <v>98</v>
      </c>
      <c r="H241" s="13">
        <v>3</v>
      </c>
      <c r="I241" s="154" t="s">
        <v>763</v>
      </c>
    </row>
    <row r="242" spans="1:9" ht="27.6" x14ac:dyDescent="0.3">
      <c r="A242" s="121">
        <v>37</v>
      </c>
      <c r="B242" s="13"/>
      <c r="C242" s="22" t="s">
        <v>728</v>
      </c>
      <c r="D242" s="13"/>
      <c r="E242" s="22" t="s">
        <v>729</v>
      </c>
      <c r="F242" s="121"/>
      <c r="G242" s="121" t="s">
        <v>98</v>
      </c>
      <c r="H242" s="13">
        <v>1</v>
      </c>
      <c r="I242" s="154" t="s">
        <v>763</v>
      </c>
    </row>
    <row r="243" spans="1:9" x14ac:dyDescent="0.3">
      <c r="A243" s="121">
        <v>38</v>
      </c>
      <c r="B243" s="13"/>
      <c r="C243" s="22" t="s">
        <v>730</v>
      </c>
      <c r="D243" s="13"/>
      <c r="E243" s="22" t="s">
        <v>135</v>
      </c>
      <c r="F243" s="121"/>
      <c r="G243" s="121" t="s">
        <v>98</v>
      </c>
      <c r="H243" s="13">
        <v>1</v>
      </c>
      <c r="I243" s="154" t="s">
        <v>763</v>
      </c>
    </row>
    <row r="244" spans="1:9" ht="41.4" x14ac:dyDescent="0.3">
      <c r="A244" s="121">
        <v>39</v>
      </c>
      <c r="B244" s="13"/>
      <c r="C244" s="22" t="s">
        <v>731</v>
      </c>
      <c r="D244" s="13"/>
      <c r="E244" s="22" t="s">
        <v>732</v>
      </c>
      <c r="F244" s="121"/>
      <c r="G244" s="121" t="s">
        <v>98</v>
      </c>
      <c r="H244" s="13">
        <v>1</v>
      </c>
      <c r="I244" s="154" t="s">
        <v>763</v>
      </c>
    </row>
    <row r="245" spans="1:9" x14ac:dyDescent="0.3">
      <c r="A245" s="121">
        <v>40</v>
      </c>
      <c r="B245" s="13"/>
      <c r="C245" s="22" t="s">
        <v>733</v>
      </c>
      <c r="D245" s="13"/>
      <c r="E245" s="22" t="s">
        <v>734</v>
      </c>
      <c r="F245" s="121"/>
      <c r="G245" s="121" t="s">
        <v>98</v>
      </c>
      <c r="H245" s="13">
        <v>5</v>
      </c>
      <c r="I245" s="154" t="s">
        <v>763</v>
      </c>
    </row>
    <row r="246" spans="1:9" ht="27.6" x14ac:dyDescent="0.3">
      <c r="A246" s="121">
        <v>41</v>
      </c>
      <c r="B246" s="13"/>
      <c r="C246" s="22" t="s">
        <v>735</v>
      </c>
      <c r="D246" s="13"/>
      <c r="E246" s="22" t="s">
        <v>736</v>
      </c>
      <c r="F246" s="121"/>
      <c r="G246" s="121" t="s">
        <v>98</v>
      </c>
      <c r="H246" s="13">
        <v>5</v>
      </c>
      <c r="I246" s="154" t="s">
        <v>763</v>
      </c>
    </row>
    <row r="247" spans="1:9" x14ac:dyDescent="0.3">
      <c r="A247" s="121">
        <v>42</v>
      </c>
      <c r="B247" s="13"/>
      <c r="C247" s="22" t="s">
        <v>737</v>
      </c>
      <c r="D247" s="13"/>
      <c r="E247" s="22" t="s">
        <v>738</v>
      </c>
      <c r="F247" s="121"/>
      <c r="G247" s="121" t="s">
        <v>98</v>
      </c>
      <c r="H247" s="13">
        <v>5</v>
      </c>
      <c r="I247" s="154" t="s">
        <v>763</v>
      </c>
    </row>
    <row r="248" spans="1:9" x14ac:dyDescent="0.3">
      <c r="A248" s="121">
        <v>43</v>
      </c>
      <c r="B248" s="13"/>
      <c r="C248" s="22" t="s">
        <v>739</v>
      </c>
      <c r="D248" s="13"/>
      <c r="E248" s="22" t="s">
        <v>740</v>
      </c>
      <c r="F248" s="121"/>
      <c r="G248" s="121" t="s">
        <v>98</v>
      </c>
      <c r="H248" s="13">
        <v>1</v>
      </c>
      <c r="I248" s="154" t="s">
        <v>763</v>
      </c>
    </row>
    <row r="249" spans="1:9" x14ac:dyDescent="0.3">
      <c r="A249" s="121">
        <v>44</v>
      </c>
      <c r="B249" s="13"/>
      <c r="C249" s="22" t="s">
        <v>741</v>
      </c>
      <c r="D249" s="13"/>
      <c r="E249" s="22" t="s">
        <v>742</v>
      </c>
      <c r="F249" s="121"/>
      <c r="G249" s="121" t="s">
        <v>98</v>
      </c>
      <c r="H249" s="13">
        <v>1</v>
      </c>
      <c r="I249" s="154" t="s">
        <v>763</v>
      </c>
    </row>
    <row r="250" spans="1:9" x14ac:dyDescent="0.3">
      <c r="A250" s="121">
        <v>45</v>
      </c>
      <c r="B250" s="13"/>
      <c r="C250" s="22" t="s">
        <v>743</v>
      </c>
      <c r="D250" s="13"/>
      <c r="F250" s="121"/>
      <c r="G250" s="121"/>
      <c r="H250" s="13"/>
      <c r="I250" s="154" t="s">
        <v>763</v>
      </c>
    </row>
    <row r="251" spans="1:9" x14ac:dyDescent="0.3">
      <c r="A251" s="121">
        <v>46</v>
      </c>
      <c r="B251" s="13"/>
      <c r="C251" s="22" t="s">
        <v>721</v>
      </c>
      <c r="D251" s="13"/>
      <c r="E251" s="22" t="s">
        <v>135</v>
      </c>
      <c r="F251" s="121"/>
      <c r="G251" s="121"/>
      <c r="H251" s="13" t="s">
        <v>135</v>
      </c>
      <c r="I251" s="154" t="s">
        <v>763</v>
      </c>
    </row>
    <row r="252" spans="1:9" ht="27.6" x14ac:dyDescent="0.3">
      <c r="A252" s="121">
        <v>47</v>
      </c>
      <c r="B252" s="13"/>
      <c r="C252" s="22" t="s">
        <v>744</v>
      </c>
      <c r="D252" s="13"/>
      <c r="E252" s="22" t="s">
        <v>689</v>
      </c>
      <c r="F252" s="121"/>
      <c r="G252" s="121" t="s">
        <v>98</v>
      </c>
      <c r="H252" s="13">
        <v>4</v>
      </c>
      <c r="I252" s="154" t="s">
        <v>763</v>
      </c>
    </row>
    <row r="253" spans="1:9" ht="41.4" x14ac:dyDescent="0.3">
      <c r="A253" s="121">
        <v>48</v>
      </c>
      <c r="B253" s="13"/>
      <c r="C253" s="22" t="s">
        <v>745</v>
      </c>
      <c r="D253" s="13"/>
      <c r="E253" s="22" t="s">
        <v>689</v>
      </c>
      <c r="F253" s="121"/>
      <c r="G253" s="121" t="s">
        <v>98</v>
      </c>
      <c r="H253" s="13">
        <v>2</v>
      </c>
      <c r="I253" s="154" t="s">
        <v>763</v>
      </c>
    </row>
    <row r="254" spans="1:9" ht="27.6" x14ac:dyDescent="0.3">
      <c r="A254" s="121">
        <v>49</v>
      </c>
      <c r="B254" s="13"/>
      <c r="C254" s="22" t="s">
        <v>746</v>
      </c>
      <c r="D254" s="13"/>
      <c r="E254" s="22" t="s">
        <v>697</v>
      </c>
      <c r="F254" s="121"/>
      <c r="G254" s="121" t="s">
        <v>98</v>
      </c>
      <c r="H254" s="13">
        <v>1</v>
      </c>
      <c r="I254" s="154" t="s">
        <v>763</v>
      </c>
    </row>
    <row r="255" spans="1:9" x14ac:dyDescent="0.3">
      <c r="A255" s="121">
        <v>50</v>
      </c>
      <c r="B255" s="13"/>
      <c r="C255" s="22" t="s">
        <v>135</v>
      </c>
      <c r="D255" s="13"/>
      <c r="E255" s="22" t="s">
        <v>135</v>
      </c>
      <c r="F255" s="121"/>
      <c r="G255" s="121"/>
      <c r="H255" s="13" t="s">
        <v>135</v>
      </c>
      <c r="I255" s="154" t="s">
        <v>763</v>
      </c>
    </row>
    <row r="256" spans="1:9" x14ac:dyDescent="0.3">
      <c r="A256" s="121">
        <v>51</v>
      </c>
      <c r="B256" s="13"/>
      <c r="C256" s="22" t="s">
        <v>747</v>
      </c>
      <c r="D256" s="13"/>
      <c r="E256" s="22" t="s">
        <v>748</v>
      </c>
      <c r="F256" s="121"/>
      <c r="G256" s="121" t="s">
        <v>98</v>
      </c>
      <c r="H256" s="13">
        <v>2</v>
      </c>
      <c r="I256" s="154" t="s">
        <v>763</v>
      </c>
    </row>
    <row r="257" spans="1:9" x14ac:dyDescent="0.3">
      <c r="A257" s="13">
        <f>A254+1</f>
        <v>50</v>
      </c>
      <c r="B257" s="13"/>
      <c r="C257" s="22" t="s">
        <v>733</v>
      </c>
      <c r="D257" s="13"/>
      <c r="E257" s="22" t="s">
        <v>749</v>
      </c>
      <c r="F257" s="121"/>
      <c r="G257" s="121" t="s">
        <v>98</v>
      </c>
      <c r="H257" s="13">
        <v>3</v>
      </c>
      <c r="I257" s="154" t="s">
        <v>763</v>
      </c>
    </row>
    <row r="258" spans="1:9" ht="27.6" x14ac:dyDescent="0.3">
      <c r="A258" s="13"/>
      <c r="B258" s="13"/>
      <c r="C258" s="22" t="s">
        <v>735</v>
      </c>
      <c r="D258" s="13"/>
      <c r="E258" s="22" t="s">
        <v>749</v>
      </c>
      <c r="F258" s="121"/>
      <c r="G258" s="121" t="s">
        <v>98</v>
      </c>
      <c r="H258" s="13">
        <v>3</v>
      </c>
      <c r="I258" s="154" t="s">
        <v>763</v>
      </c>
    </row>
    <row r="259" spans="1:9" x14ac:dyDescent="0.3">
      <c r="A259" s="13"/>
      <c r="B259" s="13"/>
      <c r="C259" s="22" t="s">
        <v>135</v>
      </c>
      <c r="D259" s="13"/>
      <c r="E259" s="22" t="s">
        <v>135</v>
      </c>
      <c r="F259" s="121"/>
      <c r="G259" s="121" t="s">
        <v>98</v>
      </c>
      <c r="H259" s="13" t="s">
        <v>135</v>
      </c>
      <c r="I259" s="154" t="s">
        <v>763</v>
      </c>
    </row>
    <row r="260" spans="1:9" x14ac:dyDescent="0.3">
      <c r="A260" s="13">
        <f>A257+1</f>
        <v>51</v>
      </c>
      <c r="B260" s="13"/>
      <c r="C260" s="22" t="s">
        <v>750</v>
      </c>
      <c r="D260" s="13"/>
      <c r="E260" s="22" t="s">
        <v>749</v>
      </c>
      <c r="F260" s="121"/>
      <c r="G260" s="121" t="s">
        <v>98</v>
      </c>
      <c r="H260" s="13">
        <v>3</v>
      </c>
      <c r="I260" s="154" t="s">
        <v>763</v>
      </c>
    </row>
    <row r="261" spans="1:9" x14ac:dyDescent="0.3">
      <c r="A261" s="13">
        <f>A260+1</f>
        <v>52</v>
      </c>
      <c r="B261" s="13"/>
      <c r="C261" s="22" t="s">
        <v>751</v>
      </c>
      <c r="D261" s="13"/>
      <c r="E261" s="22" t="s">
        <v>749</v>
      </c>
      <c r="F261" s="121"/>
      <c r="G261" s="121" t="s">
        <v>98</v>
      </c>
      <c r="H261" s="13">
        <v>3</v>
      </c>
      <c r="I261" s="154" t="s">
        <v>763</v>
      </c>
    </row>
    <row r="262" spans="1:9" x14ac:dyDescent="0.3">
      <c r="A262" s="13">
        <f t="shared" ref="A262:A264" si="1">A261+1</f>
        <v>53</v>
      </c>
      <c r="B262" s="13"/>
      <c r="C262" s="22" t="s">
        <v>752</v>
      </c>
      <c r="D262" s="13"/>
      <c r="E262" s="22" t="s">
        <v>749</v>
      </c>
      <c r="F262" s="121"/>
      <c r="G262" s="121" t="s">
        <v>98</v>
      </c>
      <c r="H262" s="13">
        <v>3</v>
      </c>
      <c r="I262" s="154" t="s">
        <v>763</v>
      </c>
    </row>
    <row r="263" spans="1:9" x14ac:dyDescent="0.3">
      <c r="A263" s="13">
        <f t="shared" si="1"/>
        <v>54</v>
      </c>
      <c r="B263" s="13"/>
      <c r="C263" s="22" t="s">
        <v>753</v>
      </c>
      <c r="D263" s="13"/>
      <c r="E263" s="22" t="s">
        <v>749</v>
      </c>
      <c r="F263" s="121"/>
      <c r="G263" s="121" t="s">
        <v>98</v>
      </c>
      <c r="H263" s="13">
        <v>3</v>
      </c>
      <c r="I263" s="154" t="s">
        <v>763</v>
      </c>
    </row>
    <row r="264" spans="1:9" x14ac:dyDescent="0.3">
      <c r="A264" s="13">
        <f t="shared" si="1"/>
        <v>55</v>
      </c>
      <c r="B264" s="13"/>
      <c r="C264" s="22" t="s">
        <v>754</v>
      </c>
      <c r="D264" s="13"/>
      <c r="E264" s="22" t="s">
        <v>749</v>
      </c>
      <c r="F264" s="121"/>
      <c r="G264" s="121" t="s">
        <v>98</v>
      </c>
      <c r="H264" s="13">
        <v>3</v>
      </c>
      <c r="I264" s="154" t="s">
        <v>763</v>
      </c>
    </row>
    <row r="265" spans="1:9" x14ac:dyDescent="0.3">
      <c r="A265" s="47"/>
      <c r="I265" s="154"/>
    </row>
    <row r="266" spans="1:9" x14ac:dyDescent="0.3">
      <c r="A266" s="47"/>
      <c r="I266" s="154"/>
    </row>
    <row r="267" spans="1:9" x14ac:dyDescent="0.3">
      <c r="A267" s="47"/>
      <c r="I267" s="154"/>
    </row>
    <row r="268" spans="1:9" x14ac:dyDescent="0.3">
      <c r="A268" s="47"/>
      <c r="I268" s="154"/>
    </row>
    <row r="269" spans="1:9" x14ac:dyDescent="0.3">
      <c r="A269" s="47"/>
      <c r="I269" s="154"/>
    </row>
    <row r="270" spans="1:9" x14ac:dyDescent="0.3">
      <c r="A270" s="47"/>
      <c r="I270" s="154"/>
    </row>
    <row r="271" spans="1:9" x14ac:dyDescent="0.3">
      <c r="A271" s="47"/>
      <c r="I271" s="154"/>
    </row>
    <row r="272" spans="1:9" x14ac:dyDescent="0.3">
      <c r="A272" s="47"/>
      <c r="I272" s="154"/>
    </row>
    <row r="273" spans="1:9" x14ac:dyDescent="0.3">
      <c r="A273" s="47"/>
      <c r="I273" s="154"/>
    </row>
    <row r="274" spans="1:9" x14ac:dyDescent="0.3">
      <c r="A274" s="47"/>
      <c r="I274" s="154"/>
    </row>
    <row r="275" spans="1:9" x14ac:dyDescent="0.3">
      <c r="A275" s="47"/>
      <c r="I275" s="154"/>
    </row>
    <row r="276" spans="1:9" x14ac:dyDescent="0.3">
      <c r="A276" s="47"/>
      <c r="I276" s="154"/>
    </row>
    <row r="277" spans="1:9" x14ac:dyDescent="0.3">
      <c r="A277" s="47"/>
      <c r="I277" s="154"/>
    </row>
    <row r="278" spans="1:9" x14ac:dyDescent="0.3">
      <c r="A278" s="47"/>
      <c r="I278" s="154"/>
    </row>
    <row r="279" spans="1:9" x14ac:dyDescent="0.3">
      <c r="A279" s="47"/>
      <c r="I279" s="154"/>
    </row>
    <row r="280" spans="1:9" x14ac:dyDescent="0.3">
      <c r="A280" s="47"/>
      <c r="I280" s="154"/>
    </row>
    <row r="281" spans="1:9" x14ac:dyDescent="0.3">
      <c r="A281" s="47"/>
      <c r="I281" s="154"/>
    </row>
    <row r="282" spans="1:9" x14ac:dyDescent="0.3">
      <c r="A282" s="47"/>
      <c r="I282" s="154"/>
    </row>
    <row r="283" spans="1:9" x14ac:dyDescent="0.3">
      <c r="A283" s="47"/>
      <c r="I283" s="71"/>
    </row>
    <row r="284" spans="1:9" x14ac:dyDescent="0.3">
      <c r="A284" s="47"/>
      <c r="I284" s="71"/>
    </row>
    <row r="285" spans="1:9" x14ac:dyDescent="0.3">
      <c r="A285" s="47"/>
      <c r="I285" s="71"/>
    </row>
    <row r="286" spans="1:9" x14ac:dyDescent="0.3">
      <c r="A286" s="47"/>
      <c r="I286" s="71"/>
    </row>
    <row r="287" spans="1:9" x14ac:dyDescent="0.3">
      <c r="A287" s="47"/>
      <c r="I287" s="71"/>
    </row>
    <row r="288" spans="1:9" x14ac:dyDescent="0.3">
      <c r="A288" s="47"/>
      <c r="I288" s="71"/>
    </row>
    <row r="289" spans="1:9" x14ac:dyDescent="0.3">
      <c r="A289" s="47"/>
      <c r="I289" s="71"/>
    </row>
    <row r="290" spans="1:9" x14ac:dyDescent="0.3">
      <c r="A290" s="47"/>
      <c r="I290" s="71"/>
    </row>
    <row r="291" spans="1:9" x14ac:dyDescent="0.3">
      <c r="A291" s="47"/>
      <c r="I291" s="71"/>
    </row>
    <row r="292" spans="1:9" x14ac:dyDescent="0.3">
      <c r="A292" s="47"/>
      <c r="I292" s="71"/>
    </row>
    <row r="293" spans="1:9" x14ac:dyDescent="0.3">
      <c r="A293" s="47"/>
      <c r="I293" s="71"/>
    </row>
    <row r="294" spans="1:9" x14ac:dyDescent="0.3">
      <c r="A294" s="47"/>
      <c r="I294" s="71"/>
    </row>
    <row r="295" spans="1:9" x14ac:dyDescent="0.3">
      <c r="A295" s="47"/>
      <c r="I295" s="71"/>
    </row>
    <row r="296" spans="1:9" x14ac:dyDescent="0.3">
      <c r="A296" s="47"/>
      <c r="I296" s="71"/>
    </row>
    <row r="297" spans="1:9" x14ac:dyDescent="0.3">
      <c r="A297" s="47"/>
      <c r="I297" s="71"/>
    </row>
    <row r="298" spans="1:9" x14ac:dyDescent="0.3">
      <c r="A298" s="47"/>
      <c r="I298" s="71"/>
    </row>
    <row r="299" spans="1:9" x14ac:dyDescent="0.3">
      <c r="A299" s="47"/>
      <c r="I299" s="71"/>
    </row>
    <row r="300" spans="1:9" x14ac:dyDescent="0.3">
      <c r="A300" s="47"/>
      <c r="I300" s="71"/>
    </row>
    <row r="301" spans="1:9" x14ac:dyDescent="0.3">
      <c r="A301" s="47"/>
      <c r="C301" s="138"/>
      <c r="I301" s="71"/>
    </row>
    <row r="302" spans="1:9" x14ac:dyDescent="0.3">
      <c r="A302" s="47"/>
      <c r="C302" s="138"/>
      <c r="I302" s="71"/>
    </row>
    <row r="303" spans="1:9" x14ac:dyDescent="0.3">
      <c r="A303" s="47"/>
      <c r="C303" s="138"/>
      <c r="I303" s="71"/>
    </row>
    <row r="304" spans="1:9" x14ac:dyDescent="0.3">
      <c r="A304" s="47"/>
      <c r="I304" s="71"/>
    </row>
    <row r="305" spans="1:9" x14ac:dyDescent="0.3">
      <c r="A305" s="47"/>
      <c r="I305" s="71"/>
    </row>
    <row r="306" spans="1:9" x14ac:dyDescent="0.3">
      <c r="A306" s="47"/>
      <c r="I306" s="71"/>
    </row>
    <row r="307" spans="1:9" x14ac:dyDescent="0.3">
      <c r="A307" s="47"/>
      <c r="I307" s="71"/>
    </row>
    <row r="308" spans="1:9" x14ac:dyDescent="0.3">
      <c r="I308" s="71"/>
    </row>
    <row r="309" spans="1:9" x14ac:dyDescent="0.3">
      <c r="A309" s="139"/>
      <c r="C309" s="140"/>
      <c r="D309" s="27"/>
      <c r="E309" s="27"/>
      <c r="F309" s="27"/>
      <c r="G309" s="27"/>
      <c r="H309" s="27"/>
      <c r="I309" s="71"/>
    </row>
    <row r="310" spans="1:9" x14ac:dyDescent="0.3">
      <c r="I310" s="71"/>
    </row>
    <row r="311" spans="1:9" x14ac:dyDescent="0.3">
      <c r="A311" s="47"/>
      <c r="I311" s="71"/>
    </row>
    <row r="312" spans="1:9" x14ac:dyDescent="0.3">
      <c r="I312" s="71"/>
    </row>
    <row r="313" spans="1:9" x14ac:dyDescent="0.3">
      <c r="A313" s="47"/>
      <c r="I313" s="71"/>
    </row>
    <row r="314" spans="1:9" x14ac:dyDescent="0.3">
      <c r="A314" s="47"/>
      <c r="I314" s="71"/>
    </row>
    <row r="315" spans="1:9" x14ac:dyDescent="0.3">
      <c r="A315" s="47"/>
      <c r="I315" s="71"/>
    </row>
    <row r="316" spans="1:9" x14ac:dyDescent="0.3">
      <c r="A316" s="47"/>
      <c r="I316" s="71"/>
    </row>
    <row r="317" spans="1:9" x14ac:dyDescent="0.3">
      <c r="A317" s="47"/>
      <c r="I317" s="71"/>
    </row>
    <row r="318" spans="1:9" x14ac:dyDescent="0.3">
      <c r="A318" s="47"/>
      <c r="I318" s="71"/>
    </row>
    <row r="319" spans="1:9" x14ac:dyDescent="0.3">
      <c r="A319" s="47"/>
      <c r="I319" s="71"/>
    </row>
    <row r="320" spans="1:9" x14ac:dyDescent="0.3">
      <c r="A320" s="47"/>
      <c r="I320" s="71"/>
    </row>
    <row r="321" spans="1:9" x14ac:dyDescent="0.3">
      <c r="A321" s="47"/>
      <c r="I321" s="71"/>
    </row>
    <row r="322" spans="1:9" x14ac:dyDescent="0.3">
      <c r="A322" s="47"/>
      <c r="I322" s="71"/>
    </row>
    <row r="323" spans="1:9" x14ac:dyDescent="0.3">
      <c r="I323" s="71"/>
    </row>
    <row r="324" spans="1:9" x14ac:dyDescent="0.3">
      <c r="A324" s="47"/>
      <c r="I324" s="71"/>
    </row>
    <row r="325" spans="1:9" x14ac:dyDescent="0.3">
      <c r="I325" s="71"/>
    </row>
    <row r="326" spans="1:9" x14ac:dyDescent="0.3">
      <c r="I326" s="71"/>
    </row>
    <row r="327" spans="1:9" x14ac:dyDescent="0.3">
      <c r="I327" s="71"/>
    </row>
    <row r="328" spans="1:9" x14ac:dyDescent="0.3">
      <c r="I328" s="71"/>
    </row>
    <row r="329" spans="1:9" x14ac:dyDescent="0.3">
      <c r="I329" s="71"/>
    </row>
    <row r="330" spans="1:9" x14ac:dyDescent="0.3">
      <c r="A330" s="47"/>
      <c r="I330" s="71"/>
    </row>
    <row r="331" spans="1:9" x14ac:dyDescent="0.3">
      <c r="A331" s="47"/>
      <c r="I331" s="71"/>
    </row>
    <row r="332" spans="1:9" x14ac:dyDescent="0.3">
      <c r="A332" s="47"/>
      <c r="I332" s="71"/>
    </row>
    <row r="333" spans="1:9" x14ac:dyDescent="0.3">
      <c r="A333" s="47"/>
      <c r="I333" s="71"/>
    </row>
    <row r="334" spans="1:9" x14ac:dyDescent="0.3">
      <c r="A334" s="47"/>
      <c r="I334" s="71"/>
    </row>
    <row r="335" spans="1:9" x14ac:dyDescent="0.3">
      <c r="I335" s="71"/>
    </row>
    <row r="336" spans="1:9" x14ac:dyDescent="0.3">
      <c r="A336" s="139"/>
      <c r="B336" s="27"/>
      <c r="C336" s="140"/>
      <c r="D336" s="27"/>
      <c r="E336" s="27"/>
      <c r="F336" s="27"/>
      <c r="G336" s="27"/>
      <c r="H336" s="27"/>
      <c r="I336" s="71"/>
    </row>
    <row r="337" spans="1:9" x14ac:dyDescent="0.3">
      <c r="A337" s="139"/>
      <c r="B337" s="27"/>
      <c r="C337" s="140"/>
      <c r="D337" s="27"/>
      <c r="E337" s="27"/>
      <c r="F337" s="27"/>
      <c r="G337" s="27"/>
      <c r="H337" s="27"/>
      <c r="I337" s="71"/>
    </row>
    <row r="338" spans="1:9" x14ac:dyDescent="0.3">
      <c r="A338" s="139"/>
      <c r="B338" s="27"/>
      <c r="C338" s="140"/>
      <c r="D338" s="27"/>
      <c r="E338" s="27"/>
      <c r="F338" s="27"/>
      <c r="G338" s="27"/>
      <c r="H338" s="27"/>
      <c r="I338" s="71"/>
    </row>
    <row r="339" spans="1:9" x14ac:dyDescent="0.3">
      <c r="A339" s="139"/>
      <c r="B339" s="27"/>
      <c r="C339" s="140"/>
      <c r="D339" s="27"/>
      <c r="E339" s="27"/>
      <c r="F339" s="27"/>
      <c r="G339" s="27"/>
      <c r="H339" s="27"/>
      <c r="I339" s="71"/>
    </row>
    <row r="340" spans="1:9" x14ac:dyDescent="0.3">
      <c r="A340" s="139"/>
      <c r="B340" s="27"/>
      <c r="C340" s="140"/>
      <c r="D340" s="27"/>
      <c r="E340" s="27"/>
      <c r="F340" s="27"/>
      <c r="G340" s="27"/>
      <c r="H340" s="27"/>
      <c r="I340" s="71"/>
    </row>
    <row r="341" spans="1:9" x14ac:dyDescent="0.3">
      <c r="A341" s="139"/>
      <c r="B341" s="27"/>
      <c r="C341" s="140"/>
      <c r="D341" s="27"/>
      <c r="E341" s="27"/>
      <c r="F341" s="27"/>
      <c r="G341" s="27"/>
      <c r="H341" s="27"/>
      <c r="I341" s="71"/>
    </row>
    <row r="342" spans="1:9" x14ac:dyDescent="0.3">
      <c r="A342" s="139"/>
      <c r="B342" s="27"/>
      <c r="C342" s="140"/>
      <c r="D342" s="27"/>
      <c r="E342" s="27"/>
      <c r="F342" s="27"/>
      <c r="G342" s="27"/>
      <c r="H342" s="27"/>
      <c r="I342" s="71"/>
    </row>
    <row r="343" spans="1:9" x14ac:dyDescent="0.3">
      <c r="A343" s="139"/>
      <c r="B343" s="27"/>
      <c r="C343" s="140"/>
      <c r="D343" s="27"/>
      <c r="E343" s="27"/>
      <c r="F343" s="27"/>
      <c r="G343" s="27"/>
      <c r="H343" s="27"/>
      <c r="I343" s="71"/>
    </row>
    <row r="344" spans="1:9" x14ac:dyDescent="0.3">
      <c r="A344" s="139"/>
      <c r="B344" s="27"/>
      <c r="C344" s="140"/>
      <c r="D344" s="27"/>
      <c r="E344" s="27"/>
      <c r="F344" s="27"/>
      <c r="G344" s="27"/>
      <c r="H344" s="27"/>
      <c r="I344" s="71"/>
    </row>
    <row r="345" spans="1:9" x14ac:dyDescent="0.3">
      <c r="A345" s="139"/>
      <c r="B345" s="27"/>
      <c r="C345" s="140"/>
      <c r="D345" s="27"/>
      <c r="E345" s="27"/>
      <c r="F345" s="27"/>
      <c r="G345" s="27"/>
      <c r="H345" s="27"/>
      <c r="I345" s="71"/>
    </row>
    <row r="346" spans="1:9" x14ac:dyDescent="0.3">
      <c r="I346" s="71"/>
    </row>
    <row r="347" spans="1:9" x14ac:dyDescent="0.3">
      <c r="A347" s="47"/>
      <c r="I347" s="71"/>
    </row>
    <row r="348" spans="1:9" x14ac:dyDescent="0.3">
      <c r="A348" s="47"/>
      <c r="B348" s="27"/>
      <c r="I348" s="71"/>
    </row>
    <row r="349" spans="1:9" x14ac:dyDescent="0.3">
      <c r="A349" s="47"/>
      <c r="B349" s="27"/>
      <c r="I349" s="71"/>
    </row>
    <row r="350" spans="1:9" x14ac:dyDescent="0.3">
      <c r="A350" s="47"/>
      <c r="B350" s="27"/>
      <c r="I350" s="71"/>
    </row>
    <row r="351" spans="1:9" x14ac:dyDescent="0.3">
      <c r="A351" s="47"/>
      <c r="B351" s="27"/>
      <c r="I351" s="71"/>
    </row>
    <row r="352" spans="1:9" x14ac:dyDescent="0.3">
      <c r="A352" s="47"/>
      <c r="B352" s="27"/>
      <c r="I352" s="71"/>
    </row>
    <row r="353" spans="1:9" x14ac:dyDescent="0.3">
      <c r="A353" s="47"/>
      <c r="B353" s="27"/>
      <c r="I353" s="71"/>
    </row>
    <row r="354" spans="1:9" x14ac:dyDescent="0.3">
      <c r="A354" s="47"/>
      <c r="B354" s="27"/>
      <c r="I354" s="71"/>
    </row>
    <row r="355" spans="1:9" x14ac:dyDescent="0.3">
      <c r="A355" s="47"/>
      <c r="B355" s="27"/>
      <c r="I355" s="71"/>
    </row>
    <row r="356" spans="1:9" x14ac:dyDescent="0.3">
      <c r="A356" s="47"/>
      <c r="B356" s="27"/>
      <c r="I356" s="71"/>
    </row>
    <row r="357" spans="1:9" x14ac:dyDescent="0.3">
      <c r="A357" s="47"/>
      <c r="B357" s="27"/>
      <c r="I357" s="71"/>
    </row>
    <row r="358" spans="1:9" x14ac:dyDescent="0.3">
      <c r="I358" s="71"/>
    </row>
    <row r="359" spans="1:9" x14ac:dyDescent="0.3">
      <c r="A359" s="47"/>
      <c r="I359" s="71"/>
    </row>
    <row r="360" spans="1:9" x14ac:dyDescent="0.3">
      <c r="A360" s="47"/>
      <c r="B360" s="27"/>
      <c r="I360" s="71"/>
    </row>
    <row r="361" spans="1:9" x14ac:dyDescent="0.3">
      <c r="A361" s="47"/>
      <c r="B361" s="27"/>
      <c r="I361" s="71"/>
    </row>
    <row r="362" spans="1:9" x14ac:dyDescent="0.3">
      <c r="A362" s="47"/>
      <c r="B362" s="27"/>
      <c r="I362" s="71"/>
    </row>
    <row r="363" spans="1:9" x14ac:dyDescent="0.3">
      <c r="I363" s="71"/>
    </row>
    <row r="364" spans="1:9" x14ac:dyDescent="0.3">
      <c r="A364" s="47"/>
      <c r="I364" s="71"/>
    </row>
    <row r="365" spans="1:9" x14ac:dyDescent="0.3">
      <c r="A365" s="47"/>
      <c r="I365" s="71"/>
    </row>
    <row r="366" spans="1:9" x14ac:dyDescent="0.3">
      <c r="A366" s="47"/>
      <c r="B366" s="27"/>
      <c r="I366" s="71"/>
    </row>
    <row r="367" spans="1:9" x14ac:dyDescent="0.3">
      <c r="A367" s="47"/>
      <c r="B367" s="27"/>
      <c r="I367" s="71"/>
    </row>
    <row r="368" spans="1:9" x14ac:dyDescent="0.3">
      <c r="A368" s="47"/>
      <c r="B368" s="27"/>
      <c r="I368" s="71"/>
    </row>
    <row r="369" spans="1:9" x14ac:dyDescent="0.3">
      <c r="A369" s="47"/>
      <c r="B369" s="27"/>
      <c r="I369" s="71"/>
    </row>
    <row r="370" spans="1:9" x14ac:dyDescent="0.3">
      <c r="A370" s="47"/>
      <c r="B370" s="27"/>
      <c r="I370" s="71"/>
    </row>
    <row r="371" spans="1:9" x14ac:dyDescent="0.3">
      <c r="A371" s="47"/>
      <c r="B371" s="27"/>
      <c r="I371" s="71"/>
    </row>
    <row r="372" spans="1:9" x14ac:dyDescent="0.3">
      <c r="I372" s="71"/>
    </row>
    <row r="373" spans="1:9" x14ac:dyDescent="0.3">
      <c r="A373" s="47"/>
      <c r="I373" s="71"/>
    </row>
    <row r="374" spans="1:9" x14ac:dyDescent="0.3">
      <c r="A374" s="47"/>
      <c r="I374" s="71"/>
    </row>
    <row r="375" spans="1:9" x14ac:dyDescent="0.3">
      <c r="A375" s="47"/>
      <c r="B375" s="27"/>
      <c r="I375" s="71"/>
    </row>
    <row r="376" spans="1:9" x14ac:dyDescent="0.3">
      <c r="A376" s="47"/>
      <c r="B376" s="27"/>
      <c r="I376" s="71"/>
    </row>
    <row r="377" spans="1:9" x14ac:dyDescent="0.3">
      <c r="A377" s="47"/>
      <c r="B377" s="27"/>
      <c r="I377" s="71"/>
    </row>
    <row r="378" spans="1:9" x14ac:dyDescent="0.3">
      <c r="A378" s="47"/>
      <c r="B378" s="27"/>
      <c r="I378" s="71"/>
    </row>
    <row r="379" spans="1:9" x14ac:dyDescent="0.3">
      <c r="A379" s="47"/>
      <c r="B379" s="27"/>
      <c r="I379" s="71"/>
    </row>
    <row r="380" spans="1:9" x14ac:dyDescent="0.3">
      <c r="I380" s="71"/>
    </row>
    <row r="381" spans="1:9" x14ac:dyDescent="0.3">
      <c r="A381" s="47"/>
      <c r="I381" s="71"/>
    </row>
    <row r="382" spans="1:9" x14ac:dyDescent="0.3">
      <c r="A382" s="47"/>
      <c r="B382" s="27"/>
      <c r="I382" s="71"/>
    </row>
    <row r="383" spans="1:9" x14ac:dyDescent="0.3">
      <c r="I383" s="71"/>
    </row>
    <row r="384" spans="1:9" x14ac:dyDescent="0.3">
      <c r="A384" s="47"/>
      <c r="I384" s="71"/>
    </row>
    <row r="385" spans="1:9" x14ac:dyDescent="0.3">
      <c r="A385" s="47"/>
      <c r="I385" s="71"/>
    </row>
    <row r="386" spans="1:9" x14ac:dyDescent="0.3">
      <c r="A386" s="47"/>
      <c r="B386" s="27"/>
      <c r="I386" s="71"/>
    </row>
    <row r="387" spans="1:9" x14ac:dyDescent="0.3">
      <c r="A387" s="47"/>
      <c r="B387" s="27"/>
      <c r="I387" s="71"/>
    </row>
    <row r="388" spans="1:9" x14ac:dyDescent="0.3">
      <c r="A388" s="47"/>
      <c r="B388" s="27"/>
      <c r="I388" s="71"/>
    </row>
    <row r="389" spans="1:9" x14ac:dyDescent="0.3">
      <c r="A389" s="47"/>
      <c r="B389" s="27"/>
      <c r="I389" s="71"/>
    </row>
    <row r="390" spans="1:9" x14ac:dyDescent="0.3">
      <c r="A390" s="47"/>
      <c r="B390" s="27"/>
      <c r="I390" s="71"/>
    </row>
    <row r="391" spans="1:9" x14ac:dyDescent="0.3">
      <c r="A391" s="47"/>
      <c r="B391" s="27"/>
      <c r="I391" s="71"/>
    </row>
    <row r="392" spans="1:9" x14ac:dyDescent="0.3">
      <c r="I392" s="71"/>
    </row>
    <row r="393" spans="1:9" x14ac:dyDescent="0.3">
      <c r="A393" s="47"/>
      <c r="B393" s="27"/>
      <c r="I393" s="71"/>
    </row>
    <row r="394" spans="1:9" x14ac:dyDescent="0.3">
      <c r="A394" s="47"/>
      <c r="I394" s="71"/>
    </row>
    <row r="395" spans="1:9" x14ac:dyDescent="0.3">
      <c r="A395" s="47"/>
      <c r="I395" s="71"/>
    </row>
    <row r="396" spans="1:9" x14ac:dyDescent="0.3">
      <c r="A396" s="47"/>
      <c r="I396" s="71"/>
    </row>
    <row r="397" spans="1:9" x14ac:dyDescent="0.3">
      <c r="A397" s="47"/>
      <c r="B397" s="27"/>
      <c r="I397" s="71"/>
    </row>
    <row r="398" spans="1:9" x14ac:dyDescent="0.3">
      <c r="A398" s="47"/>
      <c r="B398" s="27"/>
      <c r="I398" s="71"/>
    </row>
    <row r="399" spans="1:9" x14ac:dyDescent="0.3">
      <c r="A399" s="47"/>
      <c r="I399" s="71"/>
    </row>
    <row r="400" spans="1:9" x14ac:dyDescent="0.3">
      <c r="A400" s="47"/>
      <c r="B400" s="27"/>
      <c r="I400" s="71"/>
    </row>
    <row r="401" spans="1:9" x14ac:dyDescent="0.3">
      <c r="A401" s="47"/>
      <c r="I401" s="71"/>
    </row>
    <row r="402" spans="1:9" x14ac:dyDescent="0.3">
      <c r="A402" s="47"/>
      <c r="I402" s="71"/>
    </row>
    <row r="403" spans="1:9" x14ac:dyDescent="0.3">
      <c r="A403" s="47"/>
      <c r="I403" s="71"/>
    </row>
    <row r="404" spans="1:9" x14ac:dyDescent="0.3">
      <c r="A404" s="47"/>
      <c r="I404" s="71"/>
    </row>
    <row r="405" spans="1:9" x14ac:dyDescent="0.3">
      <c r="A405" s="47"/>
      <c r="B405" s="27"/>
      <c r="I405" s="71"/>
    </row>
    <row r="406" spans="1:9" x14ac:dyDescent="0.3">
      <c r="A406" s="47"/>
      <c r="I406" s="71"/>
    </row>
    <row r="407" spans="1:9" x14ac:dyDescent="0.3">
      <c r="A407" s="47"/>
      <c r="I407" s="71"/>
    </row>
    <row r="408" spans="1:9" x14ac:dyDescent="0.3">
      <c r="A408" s="47"/>
      <c r="C408" s="126"/>
      <c r="G408" s="126"/>
      <c r="H408" s="126"/>
      <c r="I408" s="71"/>
    </row>
    <row r="409" spans="1:9" x14ac:dyDescent="0.3">
      <c r="A409" s="47"/>
      <c r="B409" s="27"/>
      <c r="I409" s="71"/>
    </row>
    <row r="410" spans="1:9" x14ac:dyDescent="0.3">
      <c r="I410" s="71"/>
    </row>
    <row r="411" spans="1:9" x14ac:dyDescent="0.3">
      <c r="A411" s="47"/>
      <c r="B411" s="27"/>
      <c r="I411" s="71"/>
    </row>
    <row r="412" spans="1:9" x14ac:dyDescent="0.3">
      <c r="A412" s="47"/>
      <c r="I412" s="71"/>
    </row>
    <row r="413" spans="1:9" x14ac:dyDescent="0.3">
      <c r="A413" s="47"/>
      <c r="D413" s="126"/>
      <c r="F413" s="126"/>
      <c r="I413" s="71"/>
    </row>
    <row r="414" spans="1:9" x14ac:dyDescent="0.3">
      <c r="A414" s="47"/>
      <c r="B414" s="27"/>
      <c r="I414" s="71"/>
    </row>
    <row r="415" spans="1:9" x14ac:dyDescent="0.3">
      <c r="A415" s="47"/>
      <c r="B415" s="27"/>
      <c r="I415" s="71"/>
    </row>
    <row r="416" spans="1:9" x14ac:dyDescent="0.3">
      <c r="A416" s="47"/>
      <c r="B416" s="27"/>
      <c r="I416" s="71"/>
    </row>
    <row r="417" spans="1:9" x14ac:dyDescent="0.3">
      <c r="A417" s="47"/>
      <c r="B417" s="27"/>
      <c r="I417" s="71"/>
    </row>
    <row r="418" spans="1:9" x14ac:dyDescent="0.3">
      <c r="A418" s="47"/>
      <c r="B418" s="27"/>
      <c r="I418" s="71"/>
    </row>
    <row r="419" spans="1:9" x14ac:dyDescent="0.3">
      <c r="A419" s="47"/>
      <c r="B419" s="27"/>
      <c r="I419" s="71"/>
    </row>
    <row r="420" spans="1:9" x14ac:dyDescent="0.3">
      <c r="A420" s="47"/>
      <c r="I420" s="71"/>
    </row>
    <row r="421" spans="1:9" x14ac:dyDescent="0.3">
      <c r="A421" s="47"/>
      <c r="B421" s="27"/>
      <c r="I421" s="71"/>
    </row>
    <row r="422" spans="1:9" x14ac:dyDescent="0.3">
      <c r="A422" s="47"/>
      <c r="I422" s="71"/>
    </row>
    <row r="423" spans="1:9" x14ac:dyDescent="0.3">
      <c r="A423" s="47"/>
      <c r="B423" s="27"/>
      <c r="I423" s="71"/>
    </row>
    <row r="424" spans="1:9" x14ac:dyDescent="0.3">
      <c r="A424" s="47"/>
      <c r="I424" s="71"/>
    </row>
    <row r="425" spans="1:9" x14ac:dyDescent="0.3">
      <c r="A425" s="47"/>
      <c r="B425" s="27"/>
      <c r="I425" s="71"/>
    </row>
    <row r="426" spans="1:9" x14ac:dyDescent="0.3">
      <c r="I426" s="71"/>
    </row>
    <row r="427" spans="1:9" x14ac:dyDescent="0.3">
      <c r="A427" s="47"/>
      <c r="I427" s="71"/>
    </row>
    <row r="428" spans="1:9" x14ac:dyDescent="0.3">
      <c r="A428" s="47"/>
      <c r="B428" s="27"/>
      <c r="I428" s="71"/>
    </row>
    <row r="429" spans="1:9" x14ac:dyDescent="0.3">
      <c r="A429" s="47"/>
      <c r="B429" s="27"/>
      <c r="I429" s="71"/>
    </row>
    <row r="430" spans="1:9" x14ac:dyDescent="0.3">
      <c r="A430" s="47"/>
      <c r="B430" s="27"/>
      <c r="I430" s="71"/>
    </row>
    <row r="431" spans="1:9" x14ac:dyDescent="0.3">
      <c r="A431" s="47"/>
      <c r="B431" s="27"/>
      <c r="I431" s="71"/>
    </row>
    <row r="432" spans="1:9" x14ac:dyDescent="0.3">
      <c r="A432" s="47"/>
      <c r="B432" s="27"/>
      <c r="I432" s="71"/>
    </row>
    <row r="433" spans="1:9" x14ac:dyDescent="0.3">
      <c r="A433" s="47"/>
      <c r="B433" s="27"/>
      <c r="I433" s="71"/>
    </row>
    <row r="434" spans="1:9" x14ac:dyDescent="0.3">
      <c r="A434" s="47"/>
      <c r="B434" s="27"/>
      <c r="I434" s="71"/>
    </row>
    <row r="435" spans="1:9" x14ac:dyDescent="0.3">
      <c r="A435" s="47"/>
      <c r="B435" s="27"/>
      <c r="I435" s="71"/>
    </row>
    <row r="436" spans="1:9" x14ac:dyDescent="0.3">
      <c r="I436" s="71"/>
    </row>
    <row r="437" spans="1:9" x14ac:dyDescent="0.3">
      <c r="A437" s="47"/>
      <c r="B437" s="27"/>
      <c r="I437" s="71"/>
    </row>
    <row r="438" spans="1:9" x14ac:dyDescent="0.3">
      <c r="I438" s="71"/>
    </row>
    <row r="439" spans="1:9" x14ac:dyDescent="0.3">
      <c r="A439" s="47"/>
      <c r="B439" s="27"/>
      <c r="I439" s="71"/>
    </row>
    <row r="440" spans="1:9" x14ac:dyDescent="0.3">
      <c r="A440" s="47"/>
      <c r="B440" s="27"/>
      <c r="I440" s="71"/>
    </row>
    <row r="441" spans="1:9" x14ac:dyDescent="0.3">
      <c r="A441" s="47"/>
      <c r="B441" s="27"/>
      <c r="I441" s="71"/>
    </row>
    <row r="442" spans="1:9" x14ac:dyDescent="0.3">
      <c r="A442" s="47"/>
      <c r="B442" s="27"/>
      <c r="I442" s="71"/>
    </row>
    <row r="443" spans="1:9" x14ac:dyDescent="0.3">
      <c r="A443" s="47"/>
      <c r="B443" s="27"/>
      <c r="I443" s="71"/>
    </row>
    <row r="444" spans="1:9" x14ac:dyDescent="0.3">
      <c r="A444" s="47"/>
      <c r="B444" s="27"/>
      <c r="I444" s="71"/>
    </row>
    <row r="445" spans="1:9" x14ac:dyDescent="0.3">
      <c r="A445" s="47"/>
      <c r="B445" s="27"/>
      <c r="I445" s="71"/>
    </row>
    <row r="446" spans="1:9" x14ac:dyDescent="0.3">
      <c r="A446" s="47"/>
      <c r="B446" s="27"/>
      <c r="I446" s="71"/>
    </row>
    <row r="447" spans="1:9" x14ac:dyDescent="0.3">
      <c r="A447" s="47"/>
      <c r="B447" s="27"/>
      <c r="I447" s="71"/>
    </row>
    <row r="448" spans="1:9" x14ac:dyDescent="0.3">
      <c r="A448" s="47"/>
      <c r="B448" s="27"/>
      <c r="I448" s="71"/>
    </row>
    <row r="449" spans="1:9" x14ac:dyDescent="0.3">
      <c r="A449" s="47"/>
      <c r="B449" s="27"/>
      <c r="I449" s="71"/>
    </row>
    <row r="450" spans="1:9" x14ac:dyDescent="0.3">
      <c r="I450" s="71"/>
    </row>
    <row r="451" spans="1:9" x14ac:dyDescent="0.3">
      <c r="A451" s="47"/>
      <c r="I451" s="71"/>
    </row>
    <row r="452" spans="1:9" x14ac:dyDescent="0.3">
      <c r="A452" s="47"/>
      <c r="I452" s="71"/>
    </row>
    <row r="453" spans="1:9" x14ac:dyDescent="0.3">
      <c r="A453" s="47"/>
      <c r="I453" s="71"/>
    </row>
    <row r="454" spans="1:9" x14ac:dyDescent="0.3">
      <c r="A454" s="47"/>
      <c r="I454" s="71"/>
    </row>
    <row r="455" spans="1:9" x14ac:dyDescent="0.3">
      <c r="I455" s="71"/>
    </row>
    <row r="456" spans="1:9" x14ac:dyDescent="0.3">
      <c r="I456" s="71"/>
    </row>
    <row r="457" spans="1:9" x14ac:dyDescent="0.3">
      <c r="I457" s="71"/>
    </row>
    <row r="458" spans="1:9" x14ac:dyDescent="0.3">
      <c r="I458" s="71"/>
    </row>
    <row r="459" spans="1:9" x14ac:dyDescent="0.3">
      <c r="I459" s="71"/>
    </row>
    <row r="460" spans="1:9" x14ac:dyDescent="0.3">
      <c r="I460" s="71"/>
    </row>
    <row r="461" spans="1:9" x14ac:dyDescent="0.3">
      <c r="I461" s="71"/>
    </row>
    <row r="462" spans="1:9" x14ac:dyDescent="0.3">
      <c r="I462" s="71"/>
    </row>
    <row r="463" spans="1:9" x14ac:dyDescent="0.3">
      <c r="I463" s="71"/>
    </row>
    <row r="464" spans="1:9" x14ac:dyDescent="0.3">
      <c r="I464" s="71"/>
    </row>
    <row r="465" spans="9:9" x14ac:dyDescent="0.3">
      <c r="I465" s="71"/>
    </row>
    <row r="466" spans="9:9" x14ac:dyDescent="0.3">
      <c r="I466" s="71"/>
    </row>
    <row r="467" spans="9:9" x14ac:dyDescent="0.3">
      <c r="I467" s="71"/>
    </row>
    <row r="468" spans="9:9" x14ac:dyDescent="0.3">
      <c r="I468" s="71"/>
    </row>
    <row r="469" spans="9:9" x14ac:dyDescent="0.3">
      <c r="I469" s="71"/>
    </row>
    <row r="470" spans="9:9" x14ac:dyDescent="0.3">
      <c r="I470" s="71"/>
    </row>
    <row r="471" spans="9:9" x14ac:dyDescent="0.3">
      <c r="I471" s="71"/>
    </row>
    <row r="472" spans="9:9" x14ac:dyDescent="0.3">
      <c r="I472" s="71"/>
    </row>
    <row r="473" spans="9:9" x14ac:dyDescent="0.3">
      <c r="I473" s="71"/>
    </row>
    <row r="474" spans="9:9" x14ac:dyDescent="0.3">
      <c r="I474" s="71"/>
    </row>
    <row r="475" spans="9:9" x14ac:dyDescent="0.3">
      <c r="I475" s="71"/>
    </row>
    <row r="476" spans="9:9" x14ac:dyDescent="0.3">
      <c r="I476" s="71"/>
    </row>
    <row r="477" spans="9:9" x14ac:dyDescent="0.3">
      <c r="I477" s="71"/>
    </row>
    <row r="478" spans="9:9" x14ac:dyDescent="0.3">
      <c r="I478" s="71"/>
    </row>
    <row r="479" spans="9:9" x14ac:dyDescent="0.3">
      <c r="I479" s="71"/>
    </row>
    <row r="480" spans="9:9" x14ac:dyDescent="0.3">
      <c r="I480" s="71"/>
    </row>
    <row r="481" spans="9:9" x14ac:dyDescent="0.3">
      <c r="I481" s="71"/>
    </row>
    <row r="482" spans="9:9" x14ac:dyDescent="0.3">
      <c r="I482" s="71"/>
    </row>
    <row r="483" spans="9:9" x14ac:dyDescent="0.3">
      <c r="I483" s="71"/>
    </row>
    <row r="484" spans="9:9" x14ac:dyDescent="0.3">
      <c r="I484" s="71"/>
    </row>
    <row r="485" spans="9:9" x14ac:dyDescent="0.3">
      <c r="I485" s="71"/>
    </row>
    <row r="486" spans="9:9" x14ac:dyDescent="0.3">
      <c r="I486" s="71"/>
    </row>
    <row r="487" spans="9:9" x14ac:dyDescent="0.3">
      <c r="I487" s="71"/>
    </row>
    <row r="488" spans="9:9" x14ac:dyDescent="0.3">
      <c r="I488" s="71"/>
    </row>
    <row r="489" spans="9:9" x14ac:dyDescent="0.3">
      <c r="I489" s="71"/>
    </row>
    <row r="490" spans="9:9" x14ac:dyDescent="0.3">
      <c r="I490" s="71"/>
    </row>
    <row r="491" spans="9:9" x14ac:dyDescent="0.3">
      <c r="I491" s="71"/>
    </row>
    <row r="492" spans="9:9" x14ac:dyDescent="0.3">
      <c r="I492" s="71"/>
    </row>
    <row r="493" spans="9:9" x14ac:dyDescent="0.3">
      <c r="I493" s="71"/>
    </row>
    <row r="494" spans="9:9" x14ac:dyDescent="0.3">
      <c r="I494" s="71"/>
    </row>
    <row r="495" spans="9:9" x14ac:dyDescent="0.3">
      <c r="I495" s="71"/>
    </row>
    <row r="496" spans="9:9" x14ac:dyDescent="0.3">
      <c r="I496" s="71"/>
    </row>
    <row r="497" spans="9:9" x14ac:dyDescent="0.3">
      <c r="I497" s="71"/>
    </row>
  </sheetData>
  <autoFilter ref="I3:I497" xr:uid="{88032E05-4AD5-4CA8-B9C4-4C651CE01C78}"/>
  <mergeCells count="2">
    <mergeCell ref="I3:I5"/>
    <mergeCell ref="I1:I2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113834C-65A9-4467-8D11-707E81FADBE9}">
            <xm:f>NOT(ISERROR(SEARCH("АК",I1)))</xm:f>
            <xm:f>"АК"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" operator="containsText" id="{C328D04A-CDE5-4179-9FFF-4C5232A6BA57}">
            <xm:f>NOT(ISERROR(SEARCH("ЭМ",I1)))</xm:f>
            <xm:f>"ЭМ"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3C3EA3DC-2838-4756-BDAE-BCE50ED89D66}">
            <xm:f>NOT(ISERROR(SEARCH("ИКГ",I1)))</xm:f>
            <xm:f>"ИКГ"</xm:f>
            <x14:dxf>
              <fill>
                <patternFill>
                  <bgColor rgb="FF92D050"/>
                </patternFill>
              </fill>
            </x14:dxf>
          </x14:cfRule>
          <x14:cfRule type="containsText" priority="4" operator="containsText" id="{95CA84FF-6F24-444F-995F-4284D3C41D90}">
            <xm:f>NOT(ISERROR(SEARCH("ОВ",I1)))</xm:f>
            <xm:f>"ОВ"</xm:f>
            <x14:dxf>
              <fill>
                <patternFill>
                  <bgColor rgb="FF00B0F0"/>
                </patternFill>
              </fill>
            </x14:dxf>
          </x14:cfRule>
          <x14:cfRule type="containsText" priority="5" operator="containsText" id="{293D4841-6B55-4C6B-9F87-573ACF195591}">
            <xm:f>NOT(ISERROR(SEARCH("ГСВ",I1)))</xm:f>
            <xm:f>"ГСВ"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6" operator="containsText" id="{B1E07E45-7517-4B90-9185-2E16FDCDC118}">
            <xm:f>NOT(ISERROR(SEARCH("ДТ",I1)))</xm:f>
            <xm:f>"ДТ"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" operator="containsText" id="{447CBCBE-2D61-43A3-B114-9A1079C54689}">
            <xm:f>NOT(ISERROR(SEARCH("ТМ",I1)))</xm:f>
            <xm:f>"ТМ"</xm:f>
            <x14:dxf>
              <fill>
                <patternFill>
                  <bgColor theme="7"/>
                </patternFill>
              </fill>
            </x14:dxf>
          </x14:cfRule>
          <xm:sqref>I1:I500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CDEC-31B3-4B84-856C-0B3D803144D6}">
  <dimension ref="A1:V500"/>
  <sheetViews>
    <sheetView zoomScale="70" zoomScaleNormal="70" workbookViewId="0">
      <pane ySplit="6" topLeftCell="A7" activePane="bottomLeft" state="frozen"/>
      <selection pane="bottomLeft" activeCell="T1" sqref="S1:T1048576"/>
    </sheetView>
  </sheetViews>
  <sheetFormatPr defaultRowHeight="14.4" x14ac:dyDescent="0.3"/>
  <cols>
    <col min="1" max="1" width="6.6640625" style="59" customWidth="1"/>
    <col min="2" max="2" width="9.88671875" style="59" customWidth="1"/>
    <col min="3" max="3" width="56" style="59" customWidth="1"/>
    <col min="4" max="4" width="24.33203125" style="59" customWidth="1"/>
    <col min="5" max="5" width="21.33203125" style="59" hidden="1" customWidth="1"/>
    <col min="6" max="6" width="15.5546875" style="59" customWidth="1"/>
    <col min="7" max="7" width="7.5546875" style="59" customWidth="1"/>
    <col min="8" max="8" width="9.44140625" style="59" customWidth="1"/>
    <col min="9" max="9" width="6.44140625" style="151" customWidth="1"/>
    <col min="10" max="10" width="13" style="22" customWidth="1"/>
    <col min="11" max="11" width="17.6640625" style="22" customWidth="1"/>
    <col min="12" max="13" width="11.109375" style="59" customWidth="1"/>
    <col min="14" max="14" width="60.6640625" style="59" customWidth="1"/>
    <col min="15" max="15" width="6.5546875" style="59" customWidth="1"/>
    <col min="16" max="16" width="9.109375" style="59"/>
    <col min="17" max="17" width="23.5546875" style="59" customWidth="1"/>
    <col min="20" max="20" width="35.6640625" style="84" customWidth="1"/>
    <col min="21" max="21" width="19.88671875" style="84" customWidth="1"/>
    <col min="22" max="22" width="10.88671875" customWidth="1"/>
  </cols>
  <sheetData>
    <row r="1" spans="1:22" ht="17.25" customHeight="1" x14ac:dyDescent="0.3">
      <c r="I1" s="171"/>
      <c r="J1" s="58"/>
      <c r="K1" s="58"/>
      <c r="L1" s="119"/>
      <c r="M1" s="119"/>
    </row>
    <row r="2" spans="1:22" ht="30" customHeight="1" x14ac:dyDescent="0.3">
      <c r="A2" s="58" t="str">
        <f>IF(Спецификация!A1="","",Спецификация!A1)</f>
        <v/>
      </c>
      <c r="B2" s="58" t="str">
        <f>IF(Спецификация!B1="","",Спецификация!B1)</f>
        <v/>
      </c>
      <c r="C2" s="58" t="str">
        <f>IF(Спецификация!C1="","",Спецификация!C1)</f>
        <v/>
      </c>
      <c r="D2" s="58" t="str">
        <f>IF(Спецификация!D1="","",Спецификация!D1)</f>
        <v/>
      </c>
      <c r="E2" s="58" t="str">
        <f>IF(Спецификация!E1="","",Спецификация!E1)</f>
        <v/>
      </c>
      <c r="F2" s="58" t="str">
        <f>IF(Спецификация!F1="","",Спецификация!F1)</f>
        <v/>
      </c>
      <c r="G2" s="58" t="str">
        <f>IF(Спецификация!G1="","",Спецификация!G1)</f>
        <v/>
      </c>
      <c r="H2" s="58" t="str">
        <f>IF(Спецификация!H1="","",Спецификация!H1)</f>
        <v/>
      </c>
      <c r="I2" s="171"/>
      <c r="J2" s="58"/>
      <c r="K2" s="58"/>
      <c r="L2" s="173" t="s">
        <v>379</v>
      </c>
      <c r="M2" s="173"/>
      <c r="N2" s="174"/>
      <c r="O2" s="174"/>
      <c r="P2" s="174"/>
      <c r="T2" s="173" t="s">
        <v>379</v>
      </c>
      <c r="U2" s="173"/>
    </row>
    <row r="3" spans="1:22" ht="27.75" customHeight="1" x14ac:dyDescent="0.3">
      <c r="A3" s="58" t="str">
        <f>IF(Спецификация!A2="","",Спецификация!A2)</f>
        <v/>
      </c>
      <c r="B3" s="58" t="str">
        <f>IF(Спецификация!B2="","",Спецификация!B2)</f>
        <v/>
      </c>
      <c r="C3" s="58" t="str">
        <f>IF(Спецификация!C2="","",Спецификация!C2)</f>
        <v/>
      </c>
      <c r="D3" s="58" t="str">
        <f>IF(Спецификация!D2="","",Спецификация!D2)</f>
        <v/>
      </c>
      <c r="E3" s="58" t="str">
        <f>IF(Спецификация!E2="","",Спецификация!E2)</f>
        <v/>
      </c>
      <c r="F3" s="58" t="str">
        <f>IF(Спецификация!F2="","",Спецификация!F2)</f>
        <v/>
      </c>
      <c r="G3" s="58" t="str">
        <f>IF(Спецификация!G2="","",Спецификация!G2)</f>
        <v/>
      </c>
      <c r="H3" s="58" t="str">
        <f>IF(Спецификация!H2="","",Спецификация!H2)</f>
        <v/>
      </c>
      <c r="I3" s="171"/>
      <c r="J3" s="176" t="s">
        <v>362</v>
      </c>
      <c r="K3" s="58"/>
      <c r="L3" s="173"/>
      <c r="M3" s="173"/>
      <c r="N3" s="175" t="s">
        <v>389</v>
      </c>
      <c r="O3" s="176"/>
      <c r="P3" s="176"/>
      <c r="Q3" s="176"/>
      <c r="T3" s="177" t="s">
        <v>375</v>
      </c>
      <c r="U3" s="177"/>
    </row>
    <row r="4" spans="1:22" ht="15" thickBot="1" x14ac:dyDescent="0.35">
      <c r="A4" s="58" t="str">
        <f>IF(Спецификация!A3="","",Спецификация!A3)</f>
        <v/>
      </c>
      <c r="B4" s="58" t="str">
        <f>IF(Спецификация!B3="","",Спецификация!B3)</f>
        <v/>
      </c>
      <c r="C4" s="58" t="str">
        <f>IF(Спецификация!C3="","",Спецификация!C3)</f>
        <v/>
      </c>
      <c r="D4" s="58" t="str">
        <f>IF(Спецификация!D3="","",Спецификация!D3)</f>
        <v/>
      </c>
      <c r="E4" s="58" t="str">
        <f>IF(Спецификация!E3="","",Спецификация!E3)</f>
        <v/>
      </c>
      <c r="F4" s="58" t="str">
        <f>IF(Спецификация!F3="","",Спецификация!F3)</f>
        <v/>
      </c>
      <c r="G4" s="58" t="str">
        <f>IF(Спецификация!G3="","",Спецификация!G3)</f>
        <v/>
      </c>
      <c r="H4" s="88">
        <f>IF(Спецификация!H3="","",Спецификация!H3)</f>
        <v>201</v>
      </c>
      <c r="I4" s="171"/>
      <c r="J4" s="176"/>
      <c r="K4" s="58"/>
      <c r="L4" s="79">
        <f>COUNTIF($L7:$L500,"ЗАМЕНА")</f>
        <v>2</v>
      </c>
      <c r="M4" s="79">
        <f>COUNTIF($M7:$M500,"ЗАМЕНА")</f>
        <v>3</v>
      </c>
      <c r="T4" s="59"/>
      <c r="U4" s="59"/>
    </row>
    <row r="5" spans="1:22" ht="55.8" customHeight="1" thickBot="1" x14ac:dyDescent="0.35">
      <c r="A5" s="67" t="str">
        <f>IF(INDEX(Спецификация!$A$3:$I$500,ROW()-3,COLUMN())="","",INDEX(Спецификация!$A$3:$I$500,ROW()-3,COLUMN()))</f>
        <v>№</v>
      </c>
      <c r="B5" s="67" t="str">
        <f>IF(INDEX(Спецификация!$A$3:$I$500,ROW()-3,COLUMN())="","",INDEX(Спецификация!$A$3:$I$500,ROW()-3,COLUMN()))</f>
        <v>Позиция</v>
      </c>
      <c r="C5" s="67" t="str">
        <f>IF(INDEX(Спецификация!$A$3:$I$500,ROW()-3,COLUMN())="","",INDEX(Спецификация!$A$3:$I$500,ROW()-3,COLUMN()))</f>
        <v>Наименование и техническая характеристика</v>
      </c>
      <c r="D5" s="67" t="str">
        <f>IF(INDEX(Спецификация!$A$3:$I$500,ROW()-3,COLUMN())="","",INDEX(Спецификация!$A$3:$I$500,ROW()-3,COLUMN()))</f>
        <v>Тип, марка, обозначение
документа, опросного листа</v>
      </c>
      <c r="E5" s="67" t="str">
        <f>IF(INDEX(Спецификация!$A$3:$I$500,ROW()-3,COLUMN())="","",INDEX(Спецификация!$A$3:$I$500,ROW()-3,COLUMN()))</f>
        <v>Код оборудования,
изделия, материала</v>
      </c>
      <c r="F5" s="67" t="str">
        <f>IF(INDEX(Спецификация!$A$3:$I$500,ROW()-3,COLUMN())="","",INDEX(Спецификация!$A$3:$I$500,ROW()-3,COLUMN()))</f>
        <v>Завод-изготовитель</v>
      </c>
      <c r="G5" s="67" t="str">
        <f>IF(INDEX(Спецификация!$A$3:$I$500,ROW()-3,COLUMN())="","",INDEX(Спецификация!$A$3:$I$500,ROW()-3,COLUMN()))</f>
        <v>Ед.
изм.</v>
      </c>
      <c r="H5" s="67" t="str">
        <f>IF(INDEX(Спецификация!$A$3:$I$500,ROW()-3,COLUMN())="","",INDEX(Спецификация!$A$3:$I$500,ROW()-3,COLUMN()))</f>
        <v>Кол-во необходимое</v>
      </c>
      <c r="I5" s="153" t="s">
        <v>756</v>
      </c>
      <c r="J5" s="115" t="s">
        <v>385</v>
      </c>
      <c r="K5" s="70" t="s">
        <v>316</v>
      </c>
      <c r="L5" s="178" t="s">
        <v>345</v>
      </c>
      <c r="M5" s="179"/>
      <c r="N5" s="71" t="s">
        <v>343</v>
      </c>
      <c r="O5" s="71" t="s">
        <v>341</v>
      </c>
      <c r="P5" s="71" t="s">
        <v>342</v>
      </c>
      <c r="Q5" s="71" t="s">
        <v>376</v>
      </c>
      <c r="R5" s="18"/>
      <c r="S5" s="18"/>
      <c r="T5" s="117" t="s">
        <v>384</v>
      </c>
      <c r="U5" s="68" t="str">
        <f>Снабжение!S5</f>
        <v>Снабжение 
(Исполнитель)</v>
      </c>
    </row>
    <row r="6" spans="1:22" ht="25.8" customHeight="1" x14ac:dyDescent="0.3">
      <c r="A6" s="67" t="str">
        <f>IF(INDEX(Спецификация!$A$3:$I$500,ROW()-3,COLUMN())="","",INDEX(Спецификация!$A$3:$I$500,ROW()-3,COLUMN()))</f>
        <v/>
      </c>
      <c r="B6" s="67" t="str">
        <f>IF(INDEX(Спецификация!$A$3:$I$500,ROW()-3,COLUMN())="","",INDEX(Спецификация!$A$3:$I$500,ROW()-3,COLUMN()))</f>
        <v/>
      </c>
      <c r="C6" s="67" t="str">
        <f>IF(INDEX(Спецификация!$A$3:$I$500,ROW()-3,COLUMN())="","",INDEX(Спецификация!$A$3:$I$500,ROW()-3,COLUMN()))</f>
        <v>Оборудование</v>
      </c>
      <c r="D6" s="67" t="str">
        <f>IF(INDEX(Спецификация!$A$3:$I$500,ROW()-3,COLUMN())="","",INDEX(Спецификация!$A$3:$I$500,ROW()-3,COLUMN()))</f>
        <v/>
      </c>
      <c r="E6" s="67" t="str">
        <f>IF(INDEX(Спецификация!$A$3:$I$500,ROW()-3,COLUMN())="","",INDEX(Спецификация!$A$3:$I$500,ROW()-3,COLUMN()))</f>
        <v/>
      </c>
      <c r="F6" s="67" t="str">
        <f>IF(INDEX(Спецификация!$A$3:$I$500,ROW()-3,COLUMN())="","",INDEX(Спецификация!$A$3:$I$500,ROW()-3,COLUMN()))</f>
        <v/>
      </c>
      <c r="G6" s="67" t="str">
        <f>IF(INDEX(Спецификация!$A$3:$I$500,ROW()-3,COLUMN())="","",INDEX(Спецификация!$A$3:$I$500,ROW()-3,COLUMN()))</f>
        <v/>
      </c>
      <c r="H6" s="67" t="str">
        <f>IF(INDEX(Спецификация!$A$3:$I$500,ROW()-3,COLUMN())="","",INDEX(Спецификация!$A$3:$I$500,ROW()-3,COLUMN()))</f>
        <v/>
      </c>
      <c r="I6" s="155"/>
      <c r="J6" s="95" t="s">
        <v>322</v>
      </c>
      <c r="K6" s="96" t="s">
        <v>301</v>
      </c>
      <c r="L6" s="94" t="s">
        <v>344</v>
      </c>
      <c r="M6" s="94" t="s">
        <v>342</v>
      </c>
      <c r="N6" s="97" t="s">
        <v>74</v>
      </c>
      <c r="O6" s="97"/>
      <c r="P6" s="97"/>
      <c r="Q6" s="97" t="s">
        <v>365</v>
      </c>
      <c r="R6" s="102"/>
      <c r="S6" s="102"/>
      <c r="T6" s="97" t="s">
        <v>352</v>
      </c>
      <c r="U6" s="97" t="str">
        <f>Снабжение!S6</f>
        <v>Фамилия</v>
      </c>
    </row>
    <row r="7" spans="1:22" ht="27.6" x14ac:dyDescent="0.3">
      <c r="A7" s="67" t="str">
        <f>IF(INDEX(Спецификация!$A$3:$I$500,ROW()-3,COLUMN())="","",INDEX(Спецификация!$A$3:$I$500,ROW()-3,COLUMN()))</f>
        <v/>
      </c>
      <c r="B7" s="67" t="str">
        <f>IF(INDEX(Спецификация!$A$3:$I$500,ROW()-3,COLUMN())="","",INDEX(Спецификация!$A$3:$I$500,ROW()-3,COLUMN()))</f>
        <v/>
      </c>
      <c r="C7" s="67" t="str">
        <f>IF(INDEX(Спецификация!$A$3:$I$500,ROW()-3,COLUMN())="","",INDEX(Спецификация!$A$3:$I$500,ROW()-3,COLUMN()))</f>
        <v>Раздел ТМ</v>
      </c>
      <c r="D7" s="67" t="str">
        <f>IF(INDEX(Спецификация!$A$3:$I$500,ROW()-3,COLUMN())="","",INDEX(Спецификация!$A$3:$I$500,ROW()-3,COLUMN()))</f>
        <v/>
      </c>
      <c r="E7" s="67" t="str">
        <f>IF(INDEX(Спецификация!$A$3:$I$500,ROW()-3,COLUMN())="","",INDEX(Спецификация!$A$3:$I$500,ROW()-3,COLUMN()))</f>
        <v/>
      </c>
      <c r="F7" s="67" t="str">
        <f>IF(INDEX(Спецификация!$A$3:$I$500,ROW()-3,COLUMN())="","",INDEX(Спецификация!$A$3:$I$500,ROW()-3,COLUMN()))</f>
        <v/>
      </c>
      <c r="G7" s="67" t="str">
        <f>IF(INDEX(Спецификация!$A$3:$I$500,ROW()-3,COLUMN())="","",INDEX(Спецификация!$A$3:$I$500,ROW()-3,COLUMN()))</f>
        <v/>
      </c>
      <c r="H7" s="67" t="str">
        <f>IF(INDEX(Спецификация!$A$3:$I$500,ROW()-3,COLUMN())="","",INDEX(Спецификация!$A$3:$I$500,ROW()-3,COLUMN()))</f>
        <v/>
      </c>
      <c r="I7" s="154" t="str">
        <f>IF(INDEX(Спецификация!$A$3:$I$500,ROW()-3,COLUMN())="","",INDEX(Спецификация!$A$3:$I$500,ROW()-3,COLUMN()))</f>
        <v>ТМ</v>
      </c>
      <c r="J7" s="74">
        <v>45610</v>
      </c>
      <c r="K7" s="27" t="s">
        <v>383</v>
      </c>
      <c r="L7" s="73" t="str">
        <f>IF(N7=0,"","ЗАМЕНА")</f>
        <v>ЗАМЕНА</v>
      </c>
      <c r="M7" s="73" t="str">
        <f>IF(P7=0,"","ЗАМЕНА")</f>
        <v>ЗАМЕНА</v>
      </c>
      <c r="N7" s="27" t="s">
        <v>367</v>
      </c>
      <c r="O7" s="68" t="str">
        <f>G7</f>
        <v/>
      </c>
      <c r="P7" s="68">
        <v>12</v>
      </c>
      <c r="Q7" s="68" t="s">
        <v>351</v>
      </c>
      <c r="T7" s="118" t="str">
        <f>IF(Снабжение!Q7="","",Снабжение!Q7)</f>
        <v>Нет в наличии. Замена на 
утюг № 5 - 17 шт.</v>
      </c>
      <c r="U7" s="68" t="str">
        <f>IF(Снабжение!S7="Указать снабжение","",Снабжение!S7)</f>
        <v>Баклыков А.С.</v>
      </c>
    </row>
    <row r="8" spans="1:22" ht="27.6" customHeight="1" x14ac:dyDescent="0.3">
      <c r="A8" s="67">
        <f>IF(INDEX(Спецификация!$A$3:$I$500,ROW()-3,COLUMN())="","",INDEX(Спецификация!$A$3:$I$500,ROW()-3,COLUMN()))</f>
        <v>1</v>
      </c>
      <c r="B8" s="67" t="str">
        <f>IF(INDEX(Спецификация!$A$3:$I$500,ROW()-3,COLUMN())="","",INDEX(Спецификация!$A$3:$I$500,ROW()-3,COLUMN()))</f>
        <v>К1.1-К1.3</v>
      </c>
      <c r="C8" s="67" t="str">
        <f>IF(INDEX(Спецификация!$A$3:$I$500,ROW()-3,COLUMN())="","",INDEX(Спецификация!$A$3:$I$500,ROW()-3,COLUMN()))</f>
        <v>Котел водогрейный Дорогобуж-750, ф. «Дорогобужкотломаш»</v>
      </c>
      <c r="D8" s="67" t="str">
        <f>IF(INDEX(Спецификация!$A$3:$I$500,ROW()-3,COLUMN())="","",INDEX(Спецификация!$A$3:$I$500,ROW()-3,COLUMN()))</f>
        <v>Q=0,75 МВт;  t1/t2=95/70оС;  P/раб=6,0 бар; 3 рабочих</v>
      </c>
      <c r="E8" s="67" t="str">
        <f>IF(INDEX(Спецификация!$A$3:$I$500,ROW()-3,COLUMN())="","",INDEX(Спецификация!$A$3:$I$500,ROW()-3,COLUMN()))</f>
        <v/>
      </c>
      <c r="F8" s="67" t="str">
        <f>IF(INDEX(Спецификация!$A$3:$I$500,ROW()-3,COLUMN())="","",INDEX(Спецификация!$A$3:$I$500,ROW()-3,COLUMN()))</f>
        <v/>
      </c>
      <c r="G8" s="67" t="str">
        <f>IF(INDEX(Спецификация!$A$3:$I$500,ROW()-3,COLUMN())="","",INDEX(Спецификация!$A$3:$I$500,ROW()-3,COLUMN()))</f>
        <v>шт.</v>
      </c>
      <c r="H8" s="67">
        <f>IF(INDEX(Спецификация!$A$3:$I$500,ROW()-3,COLUMN())="","",INDEX(Спецификация!$A$3:$I$500,ROW()-3,COLUMN()))</f>
        <v>3</v>
      </c>
      <c r="I8" s="154" t="str">
        <f>IF(INDEX(Спецификация!$A$3:$I$500,ROW()-3,COLUMN())="","",INDEX(Спецификация!$A$3:$I$500,ROW()-3,COLUMN()))</f>
        <v>ТМ</v>
      </c>
      <c r="J8" s="75"/>
      <c r="K8" s="27" t="s">
        <v>326</v>
      </c>
      <c r="L8" s="73" t="str">
        <f t="shared" ref="L8:L71" si="0">IF(N8=0,"","ЗАМЕНА")</f>
        <v/>
      </c>
      <c r="M8" s="73" t="str">
        <f t="shared" ref="M8:M71" si="1">IF(P8=0,"","ЗАМЕНА")</f>
        <v/>
      </c>
      <c r="N8" s="156"/>
      <c r="O8" s="68" t="str">
        <f t="shared" ref="O8:O15" si="2">G8</f>
        <v>шт.</v>
      </c>
      <c r="P8" s="68"/>
      <c r="Q8" s="68"/>
      <c r="T8" s="85" t="str">
        <f>IF(Снабжение!Q8="","",Снабжение!Q8)</f>
        <v/>
      </c>
      <c r="U8" s="68" t="str">
        <f>IF(Снабжение!S8="Указать снабжение","",Снабжение!S8)</f>
        <v/>
      </c>
    </row>
    <row r="9" spans="1:22" ht="41.4" x14ac:dyDescent="0.3">
      <c r="A9" s="67">
        <f>IF(INDEX(Спецификация!$A$3:$I$500,ROW()-3,COLUMN())="","",INDEX(Спецификация!$A$3:$I$500,ROW()-3,COLUMN()))</f>
        <v>2</v>
      </c>
      <c r="B9" s="67" t="str">
        <f>IF(INDEX(Спецификация!$A$3:$I$500,ROW()-3,COLUMN())="","",INDEX(Спецификация!$A$3:$I$500,ROW()-3,COLUMN()))</f>
        <v>К2.1-К2.2</v>
      </c>
      <c r="C9" s="67" t="str">
        <f>IF(INDEX(Спецификация!$A$3:$I$500,ROW()-3,COLUMN())="","",INDEX(Спецификация!$A$3:$I$500,ROW()-3,COLUMN()))</f>
        <v>Насос рециркуляции котла Rz-M25-10-16 ф. Рационал</v>
      </c>
      <c r="D9" s="67" t="str">
        <f>IF(INDEX(Спецификация!$A$3:$I$500,ROW()-3,COLUMN())="","",INDEX(Спецификация!$A$3:$I$500,ROW()-3,COLUMN()))</f>
        <v xml:space="preserve">Q=8,0 м3/ч; H=5,0 м; P=0,5 кВт; _x000D_
_x000D_3 рабочих            </v>
      </c>
      <c r="E9" s="67" t="str">
        <f>IF(INDEX(Спецификация!$A$3:$I$500,ROW()-3,COLUMN())="","",INDEX(Спецификация!$A$3:$I$500,ROW()-3,COLUMN()))</f>
        <v/>
      </c>
      <c r="F9" s="67" t="str">
        <f>IF(INDEX(Спецификация!$A$3:$I$500,ROW()-3,COLUMN())="","",INDEX(Спецификация!$A$3:$I$500,ROW()-3,COLUMN()))</f>
        <v/>
      </c>
      <c r="G9" s="67" t="str">
        <f>IF(INDEX(Спецификация!$A$3:$I$500,ROW()-3,COLUMN())="","",INDEX(Спецификация!$A$3:$I$500,ROW()-3,COLUMN()))</f>
        <v>шт.</v>
      </c>
      <c r="H9" s="67">
        <f>IF(INDEX(Спецификация!$A$3:$I$500,ROW()-3,COLUMN())="","",INDEX(Спецификация!$A$3:$I$500,ROW()-3,COLUMN()))</f>
        <v>3</v>
      </c>
      <c r="I9" s="154" t="str">
        <f>IF(INDEX(Спецификация!$A$3:$I$500,ROW()-3,COLUMN())="","",INDEX(Спецификация!$A$3:$I$500,ROW()-3,COLUMN()))</f>
        <v>ТМ</v>
      </c>
      <c r="J9" s="120">
        <v>45613</v>
      </c>
      <c r="K9" s="27" t="s">
        <v>382</v>
      </c>
      <c r="L9" s="73" t="str">
        <f t="shared" si="0"/>
        <v/>
      </c>
      <c r="M9" s="73" t="str">
        <f t="shared" si="1"/>
        <v>ЗАМЕНА</v>
      </c>
      <c r="N9" s="156"/>
      <c r="O9" s="68" t="str">
        <f t="shared" si="2"/>
        <v>шт.</v>
      </c>
      <c r="P9" s="68">
        <v>5665</v>
      </c>
      <c r="Q9" s="68" t="s">
        <v>359</v>
      </c>
      <c r="T9" s="85" t="str">
        <f>IF(Снабжение!Q9="","",Снабжение!Q9)</f>
        <v/>
      </c>
      <c r="U9" s="68" t="str">
        <f>IF(Снабжение!S9="Указать снабжение","",Снабжение!S9)</f>
        <v/>
      </c>
    </row>
    <row r="10" spans="1:22" ht="41.4" x14ac:dyDescent="0.3">
      <c r="A10" s="67">
        <f>IF(INDEX(Спецификация!$A$3:$I$500,ROW()-3,COLUMN())="","",INDEX(Спецификация!$A$3:$I$500,ROW()-3,COLUMN()))</f>
        <v>3</v>
      </c>
      <c r="B10" s="67" t="str">
        <f>IF(INDEX(Спецификация!$A$3:$I$500,ROW()-3,COLUMN())="","",INDEX(Спецификация!$A$3:$I$500,ROW()-3,COLUMN()))</f>
        <v>К3.1-К3.2</v>
      </c>
      <c r="C10" s="67" t="str">
        <f>IF(INDEX(Спецификация!$A$3:$I$500,ROW()-3,COLUMN())="","",INDEX(Спецификация!$A$3:$I$500,ROW()-3,COLUMN()))</f>
        <v>Насос сетевой воды Rz-L50-31/31-3/2 ф. Рационал</v>
      </c>
      <c r="D10" s="67" t="str">
        <f>IF(INDEX(Спецификация!$A$3:$I$500,ROW()-3,COLUMN())="","",INDEX(Спецификация!$A$3:$I$500,ROW()-3,COLUMN()))</f>
        <v>Q=19,4 м3/ч; H=29,5 м; P=3,0 кВт; 1-рабочий, 1 резервный</v>
      </c>
      <c r="E10" s="67" t="str">
        <f>IF(INDEX(Спецификация!$A$3:$I$500,ROW()-3,COLUMN())="","",INDEX(Спецификация!$A$3:$I$500,ROW()-3,COLUMN()))</f>
        <v/>
      </c>
      <c r="F10" s="67" t="str">
        <f>IF(INDEX(Спецификация!$A$3:$I$500,ROW()-3,COLUMN())="","",INDEX(Спецификация!$A$3:$I$500,ROW()-3,COLUMN()))</f>
        <v/>
      </c>
      <c r="G10" s="67" t="str">
        <f>IF(INDEX(Спецификация!$A$3:$I$500,ROW()-3,COLUMN())="","",INDEX(Спецификация!$A$3:$I$500,ROW()-3,COLUMN()))</f>
        <v>шт.</v>
      </c>
      <c r="H10" s="67">
        <f>IF(INDEX(Спецификация!$A$3:$I$500,ROW()-3,COLUMN())="","",INDEX(Спецификация!$A$3:$I$500,ROW()-3,COLUMN()))</f>
        <v>2</v>
      </c>
      <c r="I10" s="154" t="str">
        <f>IF(INDEX(Спецификация!$A$3:$I$500,ROW()-3,COLUMN())="","",INDEX(Спецификация!$A$3:$I$500,ROW()-3,COLUMN()))</f>
        <v>ТМ</v>
      </c>
      <c r="J10" s="120">
        <v>45613</v>
      </c>
      <c r="K10" s="27" t="s">
        <v>383</v>
      </c>
      <c r="L10" s="73" t="str">
        <f t="shared" si="0"/>
        <v>ЗАМЕНА</v>
      </c>
      <c r="M10" s="73" t="str">
        <f t="shared" si="1"/>
        <v>ЗАМЕНА</v>
      </c>
      <c r="N10" s="156" t="s">
        <v>368</v>
      </c>
      <c r="O10" s="68" t="str">
        <f t="shared" si="2"/>
        <v>шт.</v>
      </c>
      <c r="P10" s="68">
        <v>4444</v>
      </c>
      <c r="Q10" s="68" t="s">
        <v>360</v>
      </c>
      <c r="T10" s="85" t="str">
        <f>IF(Снабжение!Q10="","",Снабжение!Q10)</f>
        <v>Сделай красиво, по братски - 5 шт.</v>
      </c>
      <c r="U10" s="68" t="str">
        <f>IF(Снабжение!S10="Указать снабжение","",Снабжение!S10)</f>
        <v>Баклыков А.С.</v>
      </c>
      <c r="V10" s="83"/>
    </row>
    <row r="11" spans="1:22" ht="41.4" x14ac:dyDescent="0.3">
      <c r="A11" s="67">
        <f>IF(INDEX(Спецификация!$A$3:$I$500,ROW()-3,COLUMN())="","",INDEX(Спецификация!$A$3:$I$500,ROW()-3,COLUMN()))</f>
        <v>4</v>
      </c>
      <c r="B11" s="67" t="str">
        <f>IF(INDEX(Спецификация!$A$3:$I$500,ROW()-3,COLUMN())="","",INDEX(Спецификация!$A$3:$I$500,ROW()-3,COLUMN()))</f>
        <v>К4.1-К4.2</v>
      </c>
      <c r="C11" s="67" t="str">
        <f>IF(INDEX(Спецификация!$A$3:$I$500,ROW()-3,COLUMN())="","",INDEX(Спецификация!$A$3:$I$500,ROW()-3,COLUMN()))</f>
        <v>Насос исходной воды Rz-VC65-40/54-5,5/2 с ЧП, ф. Рационал</v>
      </c>
      <c r="D11" s="67" t="str">
        <f>IF(INDEX(Спецификация!$A$3:$I$500,ROW()-3,COLUMN())="","",INDEX(Спецификация!$A$3:$I$500,ROW()-3,COLUMN()))</f>
        <v xml:space="preserve">Q=20,0 м3/ч; H=50 м; P=5,5 кВт; 1-рабочий, 1 резервный             </v>
      </c>
      <c r="E11" s="67" t="str">
        <f>IF(INDEX(Спецификация!$A$3:$I$500,ROW()-3,COLUMN())="","",INDEX(Спецификация!$A$3:$I$500,ROW()-3,COLUMN()))</f>
        <v/>
      </c>
      <c r="F11" s="67" t="str">
        <f>IF(INDEX(Спецификация!$A$3:$I$500,ROW()-3,COLUMN())="","",INDEX(Спецификация!$A$3:$I$500,ROW()-3,COLUMN()))</f>
        <v/>
      </c>
      <c r="G11" s="67" t="str">
        <f>IF(INDEX(Спецификация!$A$3:$I$500,ROW()-3,COLUMN())="","",INDEX(Спецификация!$A$3:$I$500,ROW()-3,COLUMN()))</f>
        <v>шт.</v>
      </c>
      <c r="H11" s="67">
        <f>IF(INDEX(Спецификация!$A$3:$I$500,ROW()-3,COLUMN())="","",INDEX(Спецификация!$A$3:$I$500,ROW()-3,COLUMN()))</f>
        <v>2</v>
      </c>
      <c r="I11" s="154" t="str">
        <f>IF(INDEX(Спецификация!$A$3:$I$500,ROW()-3,COLUMN())="","",INDEX(Спецификация!$A$3:$I$500,ROW()-3,COLUMN()))</f>
        <v>ТМ</v>
      </c>
      <c r="J11" s="76"/>
      <c r="K11" s="27" t="s">
        <v>326</v>
      </c>
      <c r="L11" s="73" t="str">
        <f t="shared" si="0"/>
        <v/>
      </c>
      <c r="M11" s="73" t="str">
        <f t="shared" si="1"/>
        <v/>
      </c>
      <c r="N11" s="156"/>
      <c r="O11" s="68" t="str">
        <f t="shared" si="2"/>
        <v>шт.</v>
      </c>
      <c r="P11" s="68"/>
      <c r="Q11" s="68"/>
      <c r="T11" s="85" t="str">
        <f>IF(Снабжение!Q11="","",Снабжение!Q11)</f>
        <v/>
      </c>
      <c r="U11" s="68" t="str">
        <f>IF(Снабжение!S11="Указать снабжение","",Снабжение!S11)</f>
        <v/>
      </c>
      <c r="V11" s="83"/>
    </row>
    <row r="12" spans="1:22" ht="41.4" x14ac:dyDescent="0.3">
      <c r="A12" s="67">
        <f>IF(INDEX(Спецификация!$A$3:$I$500,ROW()-3,COLUMN())="","",INDEX(Спецификация!$A$3:$I$500,ROW()-3,COLUMN()))</f>
        <v>5</v>
      </c>
      <c r="B12" s="67" t="str">
        <f>IF(INDEX(Спецификация!$A$3:$I$500,ROW()-3,COLUMN())="","",INDEX(Спецификация!$A$3:$I$500,ROW()-3,COLUMN()))</f>
        <v>К5.1-К5.2</v>
      </c>
      <c r="C12" s="67" t="str">
        <f>IF(INDEX(Спецификация!$A$3:$I$500,ROW()-3,COLUMN())="","",INDEX(Спецификация!$A$3:$I$500,ROW()-3,COLUMN()))</f>
        <v>Насос внутреннего контура ГВС TD100-9/2, ф. CNP</v>
      </c>
      <c r="D12" s="67" t="str">
        <f>IF(INDEX(Спецификация!$A$3:$I$500,ROW()-3,COLUMN())="","",INDEX(Спецификация!$A$3:$I$500,ROW()-3,COLUMN()))</f>
        <v xml:space="preserve">Q=53,5 м3/ч; H=8 м; P=2,2 кВт; 1-рабочий, 1 резервный             </v>
      </c>
      <c r="E12" s="67" t="str">
        <f>IF(INDEX(Спецификация!$A$3:$I$500,ROW()-3,COLUMN())="","",INDEX(Спецификация!$A$3:$I$500,ROW()-3,COLUMN()))</f>
        <v/>
      </c>
      <c r="F12" s="67" t="str">
        <f>IF(INDEX(Спецификация!$A$3:$I$500,ROW()-3,COLUMN())="","",INDEX(Спецификация!$A$3:$I$500,ROW()-3,COLUMN()))</f>
        <v/>
      </c>
      <c r="G12" s="67" t="str">
        <f>IF(INDEX(Спецификация!$A$3:$I$500,ROW()-3,COLUMN())="","",INDEX(Спецификация!$A$3:$I$500,ROW()-3,COLUMN()))</f>
        <v>шт.</v>
      </c>
      <c r="H12" s="67">
        <f>IF(INDEX(Спецификация!$A$3:$I$500,ROW()-3,COLUMN())="","",INDEX(Спецификация!$A$3:$I$500,ROW()-3,COLUMN()))</f>
        <v>2</v>
      </c>
      <c r="I12" s="154" t="str">
        <f>IF(INDEX(Спецификация!$A$3:$I$500,ROW()-3,COLUMN())="","",INDEX(Спецификация!$A$3:$I$500,ROW()-3,COLUMN()))</f>
        <v>ТМ</v>
      </c>
      <c r="J12" s="76"/>
      <c r="K12" s="27" t="s">
        <v>382</v>
      </c>
      <c r="L12" s="73" t="str">
        <f t="shared" si="0"/>
        <v/>
      </c>
      <c r="M12" s="73" t="str">
        <f t="shared" si="1"/>
        <v/>
      </c>
      <c r="N12" s="156"/>
      <c r="O12" s="68" t="str">
        <f t="shared" si="2"/>
        <v>шт.</v>
      </c>
      <c r="P12" s="68"/>
      <c r="Q12" s="68"/>
      <c r="T12" s="85" t="str">
        <f>IF(Снабжение!Q12="","",Снабжение!Q12)</f>
        <v/>
      </c>
      <c r="U12" s="68" t="str">
        <f>IF(Снабжение!S12="Указать снабжение","",Снабжение!S12)</f>
        <v>Кириллова Н.М.</v>
      </c>
      <c r="V12" s="83"/>
    </row>
    <row r="13" spans="1:22" ht="41.4" customHeight="1" x14ac:dyDescent="0.3">
      <c r="A13" s="67">
        <f>IF(INDEX(Спецификация!$A$3:$I$500,ROW()-3,COLUMN())="","",INDEX(Спецификация!$A$3:$I$500,ROW()-3,COLUMN()))</f>
        <v>6</v>
      </c>
      <c r="B13" s="67" t="str">
        <f>IF(INDEX(Спецификация!$A$3:$I$500,ROW()-3,COLUMN())="","",INDEX(Спецификация!$A$3:$I$500,ROW()-3,COLUMN()))</f>
        <v>К6</v>
      </c>
      <c r="C13" s="67" t="str">
        <f>IF(INDEX(Спецификация!$A$3:$I$500,ROW()-3,COLUMN())="","",INDEX(Спецификация!$A$3:$I$500,ROW()-3,COLUMN()))</f>
        <v>Насос рециркуляции ГВС Rz-H32-4/30-3/0,75 ф. Рационал</v>
      </c>
      <c r="D13" s="67" t="str">
        <f>IF(INDEX(Спецификация!$A$3:$I$500,ROW()-3,COLUMN())="","",INDEX(Спецификация!$A$3:$I$500,ROW()-3,COLUMN()))</f>
        <v>Q=5 м3/ч; H=26 м; P=0,75 кВт;             1-рабочий</v>
      </c>
      <c r="E13" s="67" t="str">
        <f>IF(INDEX(Спецификация!$A$3:$I$500,ROW()-3,COLUMN())="","",INDEX(Спецификация!$A$3:$I$500,ROW()-3,COLUMN()))</f>
        <v/>
      </c>
      <c r="F13" s="67" t="str">
        <f>IF(INDEX(Спецификация!$A$3:$I$500,ROW()-3,COLUMN())="","",INDEX(Спецификация!$A$3:$I$500,ROW()-3,COLUMN()))</f>
        <v/>
      </c>
      <c r="G13" s="67" t="str">
        <f>IF(INDEX(Спецификация!$A$3:$I$500,ROW()-3,COLUMN())="","",INDEX(Спецификация!$A$3:$I$500,ROW()-3,COLUMN()))</f>
        <v>шт.</v>
      </c>
      <c r="H13" s="67">
        <f>IF(INDEX(Спецификация!$A$3:$I$500,ROW()-3,COLUMN())="","",INDEX(Спецификация!$A$3:$I$500,ROW()-3,COLUMN()))</f>
        <v>1</v>
      </c>
      <c r="I13" s="154" t="str">
        <f>IF(INDEX(Спецификация!$A$3:$I$500,ROW()-3,COLUMN())="","",INDEX(Спецификация!$A$3:$I$500,ROW()-3,COLUMN()))</f>
        <v>ТМ</v>
      </c>
      <c r="J13" s="76"/>
      <c r="K13" s="27" t="s">
        <v>326</v>
      </c>
      <c r="L13" s="73" t="str">
        <f t="shared" si="0"/>
        <v/>
      </c>
      <c r="M13" s="73" t="str">
        <f t="shared" si="1"/>
        <v/>
      </c>
      <c r="N13" s="156"/>
      <c r="O13" s="68" t="str">
        <f t="shared" si="2"/>
        <v>шт.</v>
      </c>
      <c r="P13" s="68"/>
      <c r="Q13" s="68"/>
      <c r="T13" s="85" t="str">
        <f>IF(Снабжение!Q13="","",Снабжение!Q13)</f>
        <v/>
      </c>
      <c r="U13" s="68" t="str">
        <f>IF(Снабжение!S13="Указать снабжение","",Снабжение!S13)</f>
        <v/>
      </c>
    </row>
    <row r="14" spans="1:22" ht="41.4" x14ac:dyDescent="0.3">
      <c r="A14" s="67">
        <f>IF(INDEX(Спецификация!$A$3:$I$500,ROW()-3,COLUMN())="","",INDEX(Спецификация!$A$3:$I$500,ROW()-3,COLUMN()))</f>
        <v>7</v>
      </c>
      <c r="B14" s="67" t="str">
        <f>IF(INDEX(Спецификация!$A$3:$I$500,ROW()-3,COLUMN())="","",INDEX(Спецификация!$A$3:$I$500,ROW()-3,COLUMN()))</f>
        <v>К7</v>
      </c>
      <c r="C14" s="67" t="str">
        <f>IF(INDEX(Спецификация!$A$3:$I$500,ROW()-3,COLUMN())="","",INDEX(Спецификация!$A$3:$I$500,ROW()-3,COLUMN()))</f>
        <v>Насос подпиточной воды Rz-H25-1/25-3/0,25, ф. Рационал</v>
      </c>
      <c r="D14" s="67" t="str">
        <f>IF(INDEX(Спецификация!$A$3:$I$500,ROW()-3,COLUMN())="","",INDEX(Спецификация!$A$3:$I$500,ROW()-3,COLUMN()))</f>
        <v xml:space="preserve">Q=0,5 м3/ч; H=28 м; P=0,25 кВт; 1-рабочий, 1 резервный             </v>
      </c>
      <c r="E14" s="67" t="str">
        <f>IF(INDEX(Спецификация!$A$3:$I$500,ROW()-3,COLUMN())="","",INDEX(Спецификация!$A$3:$I$500,ROW()-3,COLUMN()))</f>
        <v/>
      </c>
      <c r="F14" s="67" t="str">
        <f>IF(INDEX(Спецификация!$A$3:$I$500,ROW()-3,COLUMN())="","",INDEX(Спецификация!$A$3:$I$500,ROW()-3,COLUMN()))</f>
        <v/>
      </c>
      <c r="G14" s="67" t="str">
        <f>IF(INDEX(Спецификация!$A$3:$I$500,ROW()-3,COLUMN())="","",INDEX(Спецификация!$A$3:$I$500,ROW()-3,COLUMN()))</f>
        <v>шт.</v>
      </c>
      <c r="H14" s="67">
        <f>IF(INDEX(Спецификация!$A$3:$I$500,ROW()-3,COLUMN())="","",INDEX(Спецификация!$A$3:$I$500,ROW()-3,COLUMN()))</f>
        <v>2</v>
      </c>
      <c r="I14" s="154" t="str">
        <f>IF(INDEX(Спецификация!$A$3:$I$500,ROW()-3,COLUMN())="","",INDEX(Спецификация!$A$3:$I$500,ROW()-3,COLUMN()))</f>
        <v>ТМ</v>
      </c>
      <c r="J14" s="76"/>
      <c r="K14" s="27" t="s">
        <v>326</v>
      </c>
      <c r="L14" s="73" t="str">
        <f t="shared" si="0"/>
        <v/>
      </c>
      <c r="M14" s="73" t="str">
        <f t="shared" si="1"/>
        <v/>
      </c>
      <c r="N14" s="156"/>
      <c r="O14" s="68" t="str">
        <f t="shared" si="2"/>
        <v>шт.</v>
      </c>
      <c r="P14" s="68"/>
      <c r="Q14" s="68"/>
      <c r="T14" s="85" t="str">
        <f>IF(Снабжение!Q14="","",Снабжение!Q14)</f>
        <v/>
      </c>
      <c r="U14" s="68" t="str">
        <f>IF(Снабжение!S14="Указать снабжение","",Снабжение!S14)</f>
        <v/>
      </c>
    </row>
    <row r="15" spans="1:22" ht="41.4" customHeight="1" x14ac:dyDescent="0.3">
      <c r="A15" s="67">
        <f>IF(INDEX(Спецификация!$A$3:$I$500,ROW()-3,COLUMN())="","",INDEX(Спецификация!$A$3:$I$500,ROW()-3,COLUMN()))</f>
        <v>8</v>
      </c>
      <c r="B15" s="67" t="str">
        <f>IF(INDEX(Спецификация!$A$3:$I$500,ROW()-3,COLUMN())="","",INDEX(Спецификация!$A$3:$I$500,ROW()-3,COLUMN()))</f>
        <v>К8</v>
      </c>
      <c r="C15" s="67" t="str">
        <f>IF(INDEX(Спецификация!$A$3:$I$500,ROW()-3,COLUMN())="","",INDEX(Спецификация!$A$3:$I$500,ROW()-3,COLUMN()))</f>
        <v>Пластинчатый теплообменник ГВС HH№09 ф. Ридан</v>
      </c>
      <c r="D15" s="67" t="str">
        <f>IF(INDEX(Спецификация!$A$3:$I$500,ROW()-3,COLUMN())="","",INDEX(Спецификация!$A$3:$I$500,ROW()-3,COLUMN()))</f>
        <v>w102183673</v>
      </c>
      <c r="E15" s="67" t="str">
        <f>IF(INDEX(Спецификация!$A$3:$I$500,ROW()-3,COLUMN())="","",INDEX(Спецификация!$A$3:$I$500,ROW()-3,COLUMN()))</f>
        <v/>
      </c>
      <c r="F15" s="67" t="str">
        <f>IF(INDEX(Спецификация!$A$3:$I$500,ROW()-3,COLUMN())="","",INDEX(Спецификация!$A$3:$I$500,ROW()-3,COLUMN()))</f>
        <v/>
      </c>
      <c r="G15" s="67" t="str">
        <f>IF(INDEX(Спецификация!$A$3:$I$500,ROW()-3,COLUMN())="","",INDEX(Спецификация!$A$3:$I$500,ROW()-3,COLUMN()))</f>
        <v>шт.</v>
      </c>
      <c r="H15" s="67">
        <f>IF(INDEX(Спецификация!$A$3:$I$500,ROW()-3,COLUMN())="","",INDEX(Спецификация!$A$3:$I$500,ROW()-3,COLUMN()))</f>
        <v>2</v>
      </c>
      <c r="I15" s="154" t="str">
        <f>IF(INDEX(Спецификация!$A$3:$I$500,ROW()-3,COLUMN())="","",INDEX(Спецификация!$A$3:$I$500,ROW()-3,COLUMN()))</f>
        <v>ТМ</v>
      </c>
      <c r="J15" s="76"/>
      <c r="K15" s="27" t="s">
        <v>326</v>
      </c>
      <c r="L15" s="73" t="str">
        <f t="shared" si="0"/>
        <v/>
      </c>
      <c r="M15" s="73" t="str">
        <f t="shared" si="1"/>
        <v/>
      </c>
      <c r="N15" s="156"/>
      <c r="O15" s="68" t="str">
        <f t="shared" si="2"/>
        <v>шт.</v>
      </c>
      <c r="P15" s="68"/>
      <c r="Q15" s="68"/>
      <c r="T15" s="85" t="str">
        <f>IF(Снабжение!Q15="","",Снабжение!Q15)</f>
        <v/>
      </c>
      <c r="U15" s="68" t="str">
        <f>IF(Снабжение!S15="Указать снабжение","",Снабжение!S15)</f>
        <v/>
      </c>
    </row>
    <row r="16" spans="1:22" ht="41.4" x14ac:dyDescent="0.3">
      <c r="A16" s="67">
        <f>IF(INDEX(Спецификация!$A$3:$I$500,ROW()-3,COLUMN())="","",INDEX(Спецификация!$A$3:$I$500,ROW()-3,COLUMN()))</f>
        <v>9</v>
      </c>
      <c r="B16" s="67" t="str">
        <f>IF(INDEX(Спецификация!$A$3:$I$500,ROW()-3,COLUMN())="","",INDEX(Спецификация!$A$3:$I$500,ROW()-3,COLUMN()))</f>
        <v>К9</v>
      </c>
      <c r="C16" s="67" t="str">
        <f>IF(INDEX(Спецификация!$A$3:$I$500,ROW()-3,COLUMN())="","",INDEX(Спецификация!$A$3:$I$500,ROW()-3,COLUMN()))</f>
        <v>Установка водоотчистная АКВАФЛОУ SA 036-377/5, ф. Водэко
с солевым баком 500л</v>
      </c>
      <c r="D16" s="67" t="str">
        <f>IF(INDEX(Спецификация!$A$3:$I$500,ROW()-3,COLUMN())="","",INDEX(Спецификация!$A$3:$I$500,ROW()-3,COLUMN()))</f>
        <v xml:space="preserve"> </v>
      </c>
      <c r="E16" s="67" t="str">
        <f>IF(INDEX(Спецификация!$A$3:$I$500,ROW()-3,COLUMN())="","",INDEX(Спецификация!$A$3:$I$500,ROW()-3,COLUMN()))</f>
        <v/>
      </c>
      <c r="F16" s="67" t="str">
        <f>IF(INDEX(Спецификация!$A$3:$I$500,ROW()-3,COLUMN())="","",INDEX(Спецификация!$A$3:$I$500,ROW()-3,COLUMN()))</f>
        <v/>
      </c>
      <c r="G16" s="67" t="str">
        <f>IF(INDEX(Спецификация!$A$3:$I$500,ROW()-3,COLUMN())="","",INDEX(Спецификация!$A$3:$I$500,ROW()-3,COLUMN()))</f>
        <v>шт.</v>
      </c>
      <c r="H16" s="67">
        <f>IF(INDEX(Спецификация!$A$3:$I$500,ROW()-3,COLUMN())="","",INDEX(Спецификация!$A$3:$I$500,ROW()-3,COLUMN()))</f>
        <v>1</v>
      </c>
      <c r="I16" s="154" t="str">
        <f>IF(INDEX(Спецификация!$A$3:$I$500,ROW()-3,COLUMN())="","",INDEX(Спецификация!$A$3:$I$500,ROW()-3,COLUMN()))</f>
        <v>ТМ</v>
      </c>
      <c r="J16" s="76"/>
      <c r="K16" s="27" t="s">
        <v>326</v>
      </c>
      <c r="L16" s="73" t="str">
        <f t="shared" si="0"/>
        <v/>
      </c>
      <c r="M16" s="73" t="str">
        <f t="shared" si="1"/>
        <v/>
      </c>
      <c r="N16" s="156"/>
      <c r="O16" s="68"/>
      <c r="P16" s="68"/>
      <c r="Q16" s="68"/>
      <c r="T16" s="85" t="str">
        <f>IF(Снабжение!Q16="","",Снабжение!Q16)</f>
        <v/>
      </c>
      <c r="U16" s="68" t="str">
        <f>IF(Снабжение!S16="Указать снабжение","",Снабжение!S16)</f>
        <v/>
      </c>
    </row>
    <row r="17" spans="1:21" ht="41.4" customHeight="1" x14ac:dyDescent="0.3">
      <c r="A17" s="67">
        <f>IF(INDEX(Спецификация!$A$3:$I$500,ROW()-3,COLUMN())="","",INDEX(Спецификация!$A$3:$I$500,ROW()-3,COLUMN()))</f>
        <v>10</v>
      </c>
      <c r="B17" s="67" t="str">
        <f>IF(INDEX(Спецификация!$A$3:$I$500,ROW()-3,COLUMN())="","",INDEX(Спецификация!$A$3:$I$500,ROW()-3,COLUMN()))</f>
        <v>К9.1</v>
      </c>
      <c r="C17" s="67" t="str">
        <f>IF(INDEX(Спецификация!$A$3:$I$500,ROW()-3,COLUMN())="","",INDEX(Спецификация!$A$3:$I$500,ROW()-3,COLUMN()))</f>
        <v>Комплекс дозирования АКВАФЛОУ DC SP 61506, ф. Водэко</v>
      </c>
      <c r="D17" s="67" t="str">
        <f>IF(INDEX(Спецификация!$A$3:$I$500,ROW()-3,COLUMN())="","",INDEX(Спецификация!$A$3:$I$500,ROW()-3,COLUMN()))</f>
        <v xml:space="preserve"> </v>
      </c>
      <c r="E17" s="67" t="str">
        <f>IF(INDEX(Спецификация!$A$3:$I$500,ROW()-3,COLUMN())="","",INDEX(Спецификация!$A$3:$I$500,ROW()-3,COLUMN()))</f>
        <v/>
      </c>
      <c r="F17" s="67" t="str">
        <f>IF(INDEX(Спецификация!$A$3:$I$500,ROW()-3,COLUMN())="","",INDEX(Спецификация!$A$3:$I$500,ROW()-3,COLUMN()))</f>
        <v/>
      </c>
      <c r="G17" s="67" t="str">
        <f>IF(INDEX(Спецификация!$A$3:$I$500,ROW()-3,COLUMN())="","",INDEX(Спецификация!$A$3:$I$500,ROW()-3,COLUMN()))</f>
        <v>шт.</v>
      </c>
      <c r="H17" s="67">
        <f>IF(INDEX(Спецификация!$A$3:$I$500,ROW()-3,COLUMN())="","",INDEX(Спецификация!$A$3:$I$500,ROW()-3,COLUMN()))</f>
        <v>1</v>
      </c>
      <c r="I17" s="154" t="str">
        <f>IF(INDEX(Спецификация!$A$3:$I$500,ROW()-3,COLUMN())="","",INDEX(Спецификация!$A$3:$I$500,ROW()-3,COLUMN()))</f>
        <v>ТМ</v>
      </c>
      <c r="J17" s="76"/>
      <c r="K17" s="27" t="s">
        <v>326</v>
      </c>
      <c r="L17" s="73" t="str">
        <f t="shared" si="0"/>
        <v/>
      </c>
      <c r="M17" s="73" t="str">
        <f t="shared" si="1"/>
        <v/>
      </c>
      <c r="N17" s="156"/>
      <c r="O17" s="68"/>
      <c r="P17" s="68"/>
      <c r="Q17" s="68"/>
      <c r="T17" s="85" t="str">
        <f>IF(Снабжение!Q17="","",Снабжение!Q17)</f>
        <v/>
      </c>
      <c r="U17" s="68" t="str">
        <f>IF(Снабжение!S17="Указать снабжение","",Снабжение!S17)</f>
        <v/>
      </c>
    </row>
    <row r="18" spans="1:21" ht="41.4" customHeight="1" x14ac:dyDescent="0.3">
      <c r="A18" s="67">
        <f>IF(INDEX(Спецификация!$A$3:$I$500,ROW()-3,COLUMN())="","",INDEX(Спецификация!$A$3:$I$500,ROW()-3,COLUMN()))</f>
        <v>11</v>
      </c>
      <c r="B18" s="67" t="str">
        <f>IF(INDEX(Спецификация!$A$3:$I$500,ROW()-3,COLUMN())="","",INDEX(Спецификация!$A$3:$I$500,ROW()-3,COLUMN()))</f>
        <v>К10</v>
      </c>
      <c r="C18" s="67" t="str">
        <f>IF(INDEX(Спецификация!$A$3:$I$500,ROW()-3,COLUMN())="","",INDEX(Спецификация!$A$3:$I$500,ROW()-3,COLUMN()))</f>
        <v>Бак запаса подпиточной воды, стальной</v>
      </c>
      <c r="D18" s="67" t="str">
        <f>IF(INDEX(Спецификация!$A$3:$I$500,ROW()-3,COLUMN())="","",INDEX(Спецификация!$A$3:$I$500,ROW()-3,COLUMN()))</f>
        <v>V=3 м3/ч</v>
      </c>
      <c r="E18" s="67" t="str">
        <f>IF(INDEX(Спецификация!$A$3:$I$500,ROW()-3,COLUMN())="","",INDEX(Спецификация!$A$3:$I$500,ROW()-3,COLUMN()))</f>
        <v/>
      </c>
      <c r="F18" s="67" t="str">
        <f>IF(INDEX(Спецификация!$A$3:$I$500,ROW()-3,COLUMN())="","",INDEX(Спецификация!$A$3:$I$500,ROW()-3,COLUMN()))</f>
        <v/>
      </c>
      <c r="G18" s="67" t="str">
        <f>IF(INDEX(Спецификация!$A$3:$I$500,ROW()-3,COLUMN())="","",INDEX(Спецификация!$A$3:$I$500,ROW()-3,COLUMN()))</f>
        <v>шт.</v>
      </c>
      <c r="H18" s="67">
        <f>IF(INDEX(Спецификация!$A$3:$I$500,ROW()-3,COLUMN())="","",INDEX(Спецификация!$A$3:$I$500,ROW()-3,COLUMN()))</f>
        <v>1</v>
      </c>
      <c r="I18" s="154" t="str">
        <f>IF(INDEX(Спецификация!$A$3:$I$500,ROW()-3,COLUMN())="","",INDEX(Спецификация!$A$3:$I$500,ROW()-3,COLUMN()))</f>
        <v>ТМ</v>
      </c>
      <c r="J18" s="76"/>
      <c r="K18" s="27" t="s">
        <v>326</v>
      </c>
      <c r="L18" s="73" t="str">
        <f t="shared" si="0"/>
        <v/>
      </c>
      <c r="M18" s="73" t="str">
        <f t="shared" si="1"/>
        <v/>
      </c>
      <c r="N18" s="156"/>
      <c r="O18" s="68"/>
      <c r="P18" s="68"/>
      <c r="Q18" s="68"/>
      <c r="T18" s="85" t="str">
        <f>IF(Снабжение!Q18="","",Снабжение!Q18)</f>
        <v/>
      </c>
      <c r="U18" s="68" t="str">
        <f>IF(Снабжение!S18="Указать снабжение","",Снабжение!S18)</f>
        <v/>
      </c>
    </row>
    <row r="19" spans="1:21" ht="41.4" customHeight="1" x14ac:dyDescent="0.3">
      <c r="A19" s="67">
        <f>IF(INDEX(Спецификация!$A$3:$I$500,ROW()-3,COLUMN())="","",INDEX(Спецификация!$A$3:$I$500,ROW()-3,COLUMN()))</f>
        <v>12</v>
      </c>
      <c r="B19" s="67" t="str">
        <f>IF(INDEX(Спецификация!$A$3:$I$500,ROW()-3,COLUMN())="","",INDEX(Спецификация!$A$3:$I$500,ROW()-3,COLUMN()))</f>
        <v>К11.1-К11.2</v>
      </c>
      <c r="C19" s="67" t="str">
        <f>IF(INDEX(Спецификация!$A$3:$I$500,ROW()-3,COLUMN())="","",INDEX(Спецификация!$A$3:$I$500,ROW()-3,COLUMN()))</f>
        <v>Бак мембранный WRV-300, ф. Таэн</v>
      </c>
      <c r="D19" s="67" t="str">
        <f>IF(INDEX(Спецификация!$A$3:$I$500,ROW()-3,COLUMN())="","",INDEX(Спецификация!$A$3:$I$500,ROW()-3,COLUMN()))</f>
        <v>V=300 л</v>
      </c>
      <c r="E19" s="67" t="str">
        <f>IF(INDEX(Спецификация!$A$3:$I$500,ROW()-3,COLUMN())="","",INDEX(Спецификация!$A$3:$I$500,ROW()-3,COLUMN()))</f>
        <v/>
      </c>
      <c r="F19" s="67" t="str">
        <f>IF(INDEX(Спецификация!$A$3:$I$500,ROW()-3,COLUMN())="","",INDEX(Спецификация!$A$3:$I$500,ROW()-3,COLUMN()))</f>
        <v/>
      </c>
      <c r="G19" s="67" t="str">
        <f>IF(INDEX(Спецификация!$A$3:$I$500,ROW()-3,COLUMN())="","",INDEX(Спецификация!$A$3:$I$500,ROW()-3,COLUMN()))</f>
        <v>шт.</v>
      </c>
      <c r="H19" s="67">
        <f>IF(INDEX(Спецификация!$A$3:$I$500,ROW()-3,COLUMN())="","",INDEX(Спецификация!$A$3:$I$500,ROW()-3,COLUMN()))</f>
        <v>2</v>
      </c>
      <c r="I19" s="154" t="str">
        <f>IF(INDEX(Спецификация!$A$3:$I$500,ROW()-3,COLUMN())="","",INDEX(Спецификация!$A$3:$I$500,ROW()-3,COLUMN()))</f>
        <v>ТМ</v>
      </c>
      <c r="J19" s="76"/>
      <c r="K19" s="27" t="s">
        <v>326</v>
      </c>
      <c r="L19" s="73" t="str">
        <f t="shared" si="0"/>
        <v/>
      </c>
      <c r="M19" s="73" t="str">
        <f t="shared" si="1"/>
        <v/>
      </c>
      <c r="N19" s="156"/>
      <c r="O19" s="68"/>
      <c r="P19" s="68"/>
      <c r="Q19" s="68"/>
      <c r="T19" s="85" t="str">
        <f>IF(Снабжение!Q19="","",Снабжение!Q19)</f>
        <v/>
      </c>
      <c r="U19" s="68" t="str">
        <f>IF(Снабжение!S19="Указать снабжение","",Снабжение!S19)</f>
        <v/>
      </c>
    </row>
    <row r="20" spans="1:21" ht="41.4" customHeight="1" x14ac:dyDescent="0.3">
      <c r="A20" s="67">
        <f>IF(INDEX(Спецификация!$A$3:$I$500,ROW()-3,COLUMN())="","",INDEX(Спецификация!$A$3:$I$500,ROW()-3,COLUMN()))</f>
        <v>13</v>
      </c>
      <c r="B20" s="67" t="str">
        <f>IF(INDEX(Спецификация!$A$3:$I$500,ROW()-3,COLUMN())="","",INDEX(Спецификация!$A$3:$I$500,ROW()-3,COLUMN()))</f>
        <v>К12</v>
      </c>
      <c r="C20" s="67" t="str">
        <f>IF(INDEX(Спецификация!$A$3:$I$500,ROW()-3,COLUMN())="","",INDEX(Спецификация!$A$3:$I$500,ROW()-3,COLUMN()))</f>
        <v>Бак мембранный WRV-35, ф. Таэн</v>
      </c>
      <c r="D20" s="67" t="str">
        <f>IF(INDEX(Спецификация!$A$3:$I$500,ROW()-3,COLUMN())="","",INDEX(Спецификация!$A$3:$I$500,ROW()-3,COLUMN()))</f>
        <v>V=35 л</v>
      </c>
      <c r="E20" s="67" t="str">
        <f>IF(INDEX(Спецификация!$A$3:$I$500,ROW()-3,COLUMN())="","",INDEX(Спецификация!$A$3:$I$500,ROW()-3,COLUMN()))</f>
        <v/>
      </c>
      <c r="F20" s="67" t="str">
        <f>IF(INDEX(Спецификация!$A$3:$I$500,ROW()-3,COLUMN())="","",INDEX(Спецификация!$A$3:$I$500,ROW()-3,COLUMN()))</f>
        <v/>
      </c>
      <c r="G20" s="67" t="str">
        <f>IF(INDEX(Спецификация!$A$3:$I$500,ROW()-3,COLUMN())="","",INDEX(Спецификация!$A$3:$I$500,ROW()-3,COLUMN()))</f>
        <v>шт.</v>
      </c>
      <c r="H20" s="67">
        <f>IF(INDEX(Спецификация!$A$3:$I$500,ROW()-3,COLUMN())="","",INDEX(Спецификация!$A$3:$I$500,ROW()-3,COLUMN()))</f>
        <v>1</v>
      </c>
      <c r="I20" s="154" t="str">
        <f>IF(INDEX(Спецификация!$A$3:$I$500,ROW()-3,COLUMN())="","",INDEX(Спецификация!$A$3:$I$500,ROW()-3,COLUMN()))</f>
        <v>ТМ</v>
      </c>
      <c r="J20" s="77"/>
      <c r="K20" s="27" t="s">
        <v>326</v>
      </c>
      <c r="L20" s="73" t="str">
        <f t="shared" si="0"/>
        <v/>
      </c>
      <c r="M20" s="73" t="str">
        <f t="shared" si="1"/>
        <v/>
      </c>
      <c r="N20" s="156"/>
      <c r="O20" s="68"/>
      <c r="P20" s="68"/>
      <c r="Q20" s="68"/>
      <c r="T20" s="85" t="str">
        <f>IF(Снабжение!Q20="","",Снабжение!Q20)</f>
        <v/>
      </c>
      <c r="U20" s="68" t="str">
        <f>IF(Снабжение!S20="Указать снабжение","",Снабжение!S20)</f>
        <v/>
      </c>
    </row>
    <row r="21" spans="1:21" ht="41.4" customHeight="1" x14ac:dyDescent="0.3">
      <c r="A21" s="67">
        <f>IF(INDEX(Спецификация!$A$3:$I$500,ROW()-3,COLUMN())="","",INDEX(Спецификация!$A$3:$I$500,ROW()-3,COLUMN()))</f>
        <v>14</v>
      </c>
      <c r="B21" s="67" t="str">
        <f>IF(INDEX(Спецификация!$A$3:$I$500,ROW()-3,COLUMN())="","",INDEX(Спецификация!$A$3:$I$500,ROW()-3,COLUMN()))</f>
        <v>К13</v>
      </c>
      <c r="C21" s="67" t="str">
        <f>IF(INDEX(Спецификация!$A$3:$I$500,ROW()-3,COLUMN())="","",INDEX(Спецификация!$A$3:$I$500,ROW()-3,COLUMN()))</f>
        <v>Магнитный полиградиентный активатор воды МПАВ</v>
      </c>
      <c r="D21" s="67" t="str">
        <f>IF(INDEX(Спецификация!$A$3:$I$500,ROW()-3,COLUMN())="","",INDEX(Спецификация!$A$3:$I$500,ROW()-3,COLUMN()))</f>
        <v>Ду80</v>
      </c>
      <c r="E21" s="67" t="str">
        <f>IF(INDEX(Спецификация!$A$3:$I$500,ROW()-3,COLUMN())="","",INDEX(Спецификация!$A$3:$I$500,ROW()-3,COLUMN()))</f>
        <v/>
      </c>
      <c r="F21" s="67" t="str">
        <f>IF(INDEX(Спецификация!$A$3:$I$500,ROW()-3,COLUMN())="","",INDEX(Спецификация!$A$3:$I$500,ROW()-3,COLUMN()))</f>
        <v/>
      </c>
      <c r="G21" s="67" t="str">
        <f>IF(INDEX(Спецификация!$A$3:$I$500,ROW()-3,COLUMN())="","",INDEX(Спецификация!$A$3:$I$500,ROW()-3,COLUMN()))</f>
        <v>шт.</v>
      </c>
      <c r="H21" s="67">
        <f>IF(INDEX(Спецификация!$A$3:$I$500,ROW()-3,COLUMN())="","",INDEX(Спецификация!$A$3:$I$500,ROW()-3,COLUMN()))</f>
        <v>1</v>
      </c>
      <c r="I21" s="154" t="str">
        <f>IF(INDEX(Спецификация!$A$3:$I$500,ROW()-3,COLUMN())="","",INDEX(Спецификация!$A$3:$I$500,ROW()-3,COLUMN()))</f>
        <v>ТМ</v>
      </c>
      <c r="J21" s="76"/>
      <c r="K21" s="27" t="s">
        <v>326</v>
      </c>
      <c r="L21" s="73" t="str">
        <f t="shared" si="0"/>
        <v/>
      </c>
      <c r="M21" s="73" t="str">
        <f t="shared" si="1"/>
        <v/>
      </c>
      <c r="N21" s="156"/>
      <c r="O21" s="68"/>
      <c r="P21" s="68"/>
      <c r="Q21" s="68"/>
      <c r="T21" s="85" t="str">
        <f>IF(Снабжение!Q21="","",Снабжение!Q21)</f>
        <v/>
      </c>
      <c r="U21" s="68" t="str">
        <f>IF(Снабжение!S21="Указать снабжение","",Снабжение!S21)</f>
        <v/>
      </c>
    </row>
    <row r="22" spans="1:21" ht="41.4" customHeight="1" x14ac:dyDescent="0.3">
      <c r="A22" s="67">
        <f>IF(INDEX(Спецификация!$A$3:$I$500,ROW()-3,COLUMN())="","",INDEX(Спецификация!$A$3:$I$500,ROW()-3,COLUMN()))</f>
        <v>15</v>
      </c>
      <c r="B22" s="67" t="str">
        <f>IF(INDEX(Спецификация!$A$3:$I$500,ROW()-3,COLUMN())="","",INDEX(Спецификация!$A$3:$I$500,ROW()-3,COLUMN()))</f>
        <v>КР1</v>
      </c>
      <c r="C22" s="67" t="str">
        <f>IF(INDEX(Спецификация!$A$3:$I$500,ROW()-3,COLUMN())="","",INDEX(Спецификация!$A$3:$I$500,ROW()-3,COLUMN()))</f>
        <v>Клапан регулирующий 3-х ходовой HFE-3R _x000D_
_x000D_с электроприводом AMB-162</v>
      </c>
      <c r="D22" s="67" t="str">
        <f>IF(INDEX(Спецификация!$A$3:$I$500,ROW()-3,COLUMN())="","",INDEX(Спецификация!$A$3:$I$500,ROW()-3,COLUMN()))</f>
        <v xml:space="preserve">Ду50; Ру0,6, Кvs=60 м3/ч </v>
      </c>
      <c r="E22" s="67" t="str">
        <f>IF(INDEX(Спецификация!$A$3:$I$500,ROW()-3,COLUMN())="","",INDEX(Спецификация!$A$3:$I$500,ROW()-3,COLUMN()))</f>
        <v/>
      </c>
      <c r="F22" s="67" t="str">
        <f>IF(INDEX(Спецификация!$A$3:$I$500,ROW()-3,COLUMN())="","",INDEX(Спецификация!$A$3:$I$500,ROW()-3,COLUMN()))</f>
        <v/>
      </c>
      <c r="G22" s="67" t="str">
        <f>IF(INDEX(Спецификация!$A$3:$I$500,ROW()-3,COLUMN())="","",INDEX(Спецификация!$A$3:$I$500,ROW()-3,COLUMN()))</f>
        <v>шт.</v>
      </c>
      <c r="H22" s="67">
        <f>IF(INDEX(Спецификация!$A$3:$I$500,ROW()-3,COLUMN())="","",INDEX(Спецификация!$A$3:$I$500,ROW()-3,COLUMN()))</f>
        <v>1</v>
      </c>
      <c r="I22" s="154" t="str">
        <f>IF(INDEX(Спецификация!$A$3:$I$500,ROW()-3,COLUMN())="","",INDEX(Спецификация!$A$3:$I$500,ROW()-3,COLUMN()))</f>
        <v>ТМ</v>
      </c>
      <c r="J22" s="76"/>
      <c r="K22" s="27" t="s">
        <v>326</v>
      </c>
      <c r="L22" s="73" t="str">
        <f t="shared" si="0"/>
        <v/>
      </c>
      <c r="M22" s="73" t="str">
        <f t="shared" si="1"/>
        <v/>
      </c>
      <c r="N22" s="156"/>
      <c r="O22" s="68"/>
      <c r="P22" s="68"/>
      <c r="Q22" s="68"/>
      <c r="T22" s="85" t="str">
        <f>IF(Снабжение!Q22="","",Снабжение!Q22)</f>
        <v/>
      </c>
      <c r="U22" s="68" t="str">
        <f>IF(Снабжение!S22="Указать снабжение","",Снабжение!S22)</f>
        <v/>
      </c>
    </row>
    <row r="23" spans="1:21" ht="41.4" customHeight="1" x14ac:dyDescent="0.3">
      <c r="A23" s="67">
        <f>IF(INDEX(Спецификация!$A$3:$I$500,ROW()-3,COLUMN())="","",INDEX(Спецификация!$A$3:$I$500,ROW()-3,COLUMN()))</f>
        <v>16</v>
      </c>
      <c r="B23" s="67" t="str">
        <f>IF(INDEX(Спецификация!$A$3:$I$500,ROW()-3,COLUMN())="","",INDEX(Спецификация!$A$3:$I$500,ROW()-3,COLUMN()))</f>
        <v>КР2</v>
      </c>
      <c r="C23" s="67" t="str">
        <f>IF(INDEX(Спецификация!$A$3:$I$500,ROW()-3,COLUMN())="","",INDEX(Спецификация!$A$3:$I$500,ROW()-3,COLUMN()))</f>
        <v>Клапан регулирующий 3-х ходовой HFE-3R _x000D_
_x000D_с электроприводом AMB-162</v>
      </c>
      <c r="D23" s="67" t="str">
        <f>IF(INDEX(Спецификация!$A$3:$I$500,ROW()-3,COLUMN())="","",INDEX(Спецификация!$A$3:$I$500,ROW()-3,COLUMN()))</f>
        <v xml:space="preserve">Ду80; Ру0,6, Кvs=150 м3/ч </v>
      </c>
      <c r="E23" s="67" t="str">
        <f>IF(INDEX(Спецификация!$A$3:$I$500,ROW()-3,COLUMN())="","",INDEX(Спецификация!$A$3:$I$500,ROW()-3,COLUMN()))</f>
        <v/>
      </c>
      <c r="F23" s="67" t="str">
        <f>IF(INDEX(Спецификация!$A$3:$I$500,ROW()-3,COLUMN())="","",INDEX(Спецификация!$A$3:$I$500,ROW()-3,COLUMN()))</f>
        <v/>
      </c>
      <c r="G23" s="67" t="str">
        <f>IF(INDEX(Спецификация!$A$3:$I$500,ROW()-3,COLUMN())="","",INDEX(Спецификация!$A$3:$I$500,ROW()-3,COLUMN()))</f>
        <v>шт.</v>
      </c>
      <c r="H23" s="67">
        <f>IF(INDEX(Спецификация!$A$3:$I$500,ROW()-3,COLUMN())="","",INDEX(Спецификация!$A$3:$I$500,ROW()-3,COLUMN()))</f>
        <v>1</v>
      </c>
      <c r="I23" s="154" t="str">
        <f>IF(INDEX(Спецификация!$A$3:$I$500,ROW()-3,COLUMN())="","",INDEX(Спецификация!$A$3:$I$500,ROW()-3,COLUMN()))</f>
        <v>ТМ</v>
      </c>
      <c r="J23" s="76"/>
      <c r="K23" s="27" t="s">
        <v>326</v>
      </c>
      <c r="L23" s="73" t="str">
        <f t="shared" si="0"/>
        <v/>
      </c>
      <c r="M23" s="73" t="str">
        <f t="shared" si="1"/>
        <v/>
      </c>
      <c r="N23" s="156"/>
      <c r="O23" s="68"/>
      <c r="P23" s="68"/>
      <c r="Q23" s="68"/>
      <c r="T23" s="85" t="str">
        <f>IF(Снабжение!Q23="","",Снабжение!Q23)</f>
        <v/>
      </c>
      <c r="U23" s="68" t="str">
        <f>IF(Снабжение!S23="Указать снабжение","",Снабжение!S23)</f>
        <v/>
      </c>
    </row>
    <row r="24" spans="1:21" ht="41.4" customHeight="1" x14ac:dyDescent="0.3">
      <c r="A24" s="67">
        <f>IF(INDEX(Спецификация!$A$3:$I$500,ROW()-3,COLUMN())="","",INDEX(Спецификация!$A$3:$I$500,ROW()-3,COLUMN()))</f>
        <v>17</v>
      </c>
      <c r="B24" s="67" t="str">
        <f>IF(INDEX(Спецификация!$A$3:$I$500,ROW()-3,COLUMN())="","",INDEX(Спецификация!$A$3:$I$500,ROW()-3,COLUMN()))</f>
        <v>КС1</v>
      </c>
      <c r="C24" s="67" t="str">
        <f>IF(INDEX(Спецификация!$A$3:$I$500,ROW()-3,COLUMN())="","",INDEX(Спецификация!$A$3:$I$500,ROW()-3,COLUMN()))</f>
        <v>Клапан электромагнитный н/з CK-11-15 Росма</v>
      </c>
      <c r="D24" s="67" t="str">
        <f>IF(INDEX(Спецификация!$A$3:$I$500,ROW()-3,COLUMN())="","",INDEX(Спецификация!$A$3:$I$500,ROW()-3,COLUMN()))</f>
        <v xml:space="preserve">Ду15; Ру1,0 </v>
      </c>
      <c r="E24" s="67" t="str">
        <f>IF(INDEX(Спецификация!$A$3:$I$500,ROW()-3,COLUMN())="","",INDEX(Спецификация!$A$3:$I$500,ROW()-3,COLUMN()))</f>
        <v/>
      </c>
      <c r="F24" s="67" t="str">
        <f>IF(INDEX(Спецификация!$A$3:$I$500,ROW()-3,COLUMN())="","",INDEX(Спецификация!$A$3:$I$500,ROW()-3,COLUMN()))</f>
        <v/>
      </c>
      <c r="G24" s="67" t="str">
        <f>IF(INDEX(Спецификация!$A$3:$I$500,ROW()-3,COLUMN())="","",INDEX(Спецификация!$A$3:$I$500,ROW()-3,COLUMN()))</f>
        <v>шт.</v>
      </c>
      <c r="H24" s="67">
        <f>IF(INDEX(Спецификация!$A$3:$I$500,ROW()-3,COLUMN())="","",INDEX(Спецификация!$A$3:$I$500,ROW()-3,COLUMN()))</f>
        <v>3</v>
      </c>
      <c r="I24" s="154" t="str">
        <f>IF(INDEX(Спецификация!$A$3:$I$500,ROW()-3,COLUMN())="","",INDEX(Спецификация!$A$3:$I$500,ROW()-3,COLUMN()))</f>
        <v>ТМ</v>
      </c>
      <c r="J24" s="75"/>
      <c r="K24" s="27" t="s">
        <v>326</v>
      </c>
      <c r="L24" s="73" t="str">
        <f t="shared" si="0"/>
        <v/>
      </c>
      <c r="M24" s="73" t="str">
        <f t="shared" si="1"/>
        <v/>
      </c>
      <c r="N24" s="156"/>
      <c r="O24" s="68"/>
      <c r="P24" s="68"/>
      <c r="Q24" s="68"/>
      <c r="T24" s="85" t="str">
        <f>IF(Снабжение!Q24="","",Снабжение!Q24)</f>
        <v/>
      </c>
      <c r="U24" s="68" t="str">
        <f>IF(Снабжение!S24="Указать снабжение","",Снабжение!S24)</f>
        <v/>
      </c>
    </row>
    <row r="25" spans="1:21" ht="41.4" customHeight="1" x14ac:dyDescent="0.3">
      <c r="A25" s="67">
        <f>IF(INDEX(Спецификация!$A$3:$I$500,ROW()-3,COLUMN())="","",INDEX(Спецификация!$A$3:$I$500,ROW()-3,COLUMN()))</f>
        <v>18</v>
      </c>
      <c r="B25" s="67" t="str">
        <f>IF(INDEX(Спецификация!$A$3:$I$500,ROW()-3,COLUMN())="","",INDEX(Спецификация!$A$3:$I$500,ROW()-3,COLUMN()))</f>
        <v>КП1</v>
      </c>
      <c r="C25" s="67" t="str">
        <f>IF(INDEX(Спецификация!$A$3:$I$500,ROW()-3,COLUMN())="","",INDEX(Спецификация!$A$3:$I$500,ROW()-3,COLUMN()))</f>
        <v>Клапан предохранительный полноподъемный 17с28нж</v>
      </c>
      <c r="D25" s="67" t="str">
        <f>IF(INDEX(Спецификация!$A$3:$I$500,ROW()-3,COLUMN())="","",INDEX(Спецификация!$A$3:$I$500,ROW()-3,COLUMN()))</f>
        <v xml:space="preserve">Ду40х65; Ру1,6; Pн.о.=6,0бар   </v>
      </c>
      <c r="E25" s="67" t="str">
        <f>IF(INDEX(Спецификация!$A$3:$I$500,ROW()-3,COLUMN())="","",INDEX(Спецификация!$A$3:$I$500,ROW()-3,COLUMN()))</f>
        <v/>
      </c>
      <c r="F25" s="67" t="str">
        <f>IF(INDEX(Спецификация!$A$3:$I$500,ROW()-3,COLUMN())="","",INDEX(Спецификация!$A$3:$I$500,ROW()-3,COLUMN()))</f>
        <v/>
      </c>
      <c r="G25" s="67" t="str">
        <f>IF(INDEX(Спецификация!$A$3:$I$500,ROW()-3,COLUMN())="","",INDEX(Спецификация!$A$3:$I$500,ROW()-3,COLUMN()))</f>
        <v>шт.</v>
      </c>
      <c r="H25" s="67">
        <f>IF(INDEX(Спецификация!$A$3:$I$500,ROW()-3,COLUMN())="","",INDEX(Спецификация!$A$3:$I$500,ROW()-3,COLUMN()))</f>
        <v>6</v>
      </c>
      <c r="I25" s="154" t="str">
        <f>IF(INDEX(Спецификация!$A$3:$I$500,ROW()-3,COLUMN())="","",INDEX(Спецификация!$A$3:$I$500,ROW()-3,COLUMN()))</f>
        <v>ТМ</v>
      </c>
      <c r="J25" s="75"/>
      <c r="K25" s="27" t="s">
        <v>326</v>
      </c>
      <c r="L25" s="73" t="str">
        <f t="shared" si="0"/>
        <v/>
      </c>
      <c r="M25" s="73" t="str">
        <f t="shared" si="1"/>
        <v/>
      </c>
      <c r="N25" s="156"/>
      <c r="O25" s="68"/>
      <c r="P25" s="68"/>
      <c r="Q25" s="68"/>
      <c r="T25" s="85" t="str">
        <f>IF(Снабжение!Q25="","",Снабжение!Q25)</f>
        <v/>
      </c>
      <c r="U25" s="68" t="str">
        <f>IF(Снабжение!S25="Указать снабжение","",Снабжение!S25)</f>
        <v/>
      </c>
    </row>
    <row r="26" spans="1:21" ht="41.4" customHeight="1" x14ac:dyDescent="0.3">
      <c r="A26" s="67">
        <f>IF(INDEX(Спецификация!$A$3:$I$500,ROW()-3,COLUMN())="","",INDEX(Спецификация!$A$3:$I$500,ROW()-3,COLUMN()))</f>
        <v>19</v>
      </c>
      <c r="B26" s="67" t="str">
        <f>IF(INDEX(Спецификация!$A$3:$I$500,ROW()-3,COLUMN())="","",INDEX(Спецификация!$A$3:$I$500,ROW()-3,COLUMN()))</f>
        <v>КП2</v>
      </c>
      <c r="C26" s="67" t="str">
        <f>IF(INDEX(Спецификация!$A$3:$I$500,ROW()-3,COLUMN())="","",INDEX(Спецификация!$A$3:$I$500,ROW()-3,COLUMN()))</f>
        <v>Клапан предохранительный резьбовой VT.1831.N.06, Pн.о.=6,0бар</v>
      </c>
      <c r="D26" s="67" t="str">
        <f>IF(INDEX(Спецификация!$A$3:$I$500,ROW()-3,COLUMN())="","",INDEX(Спецификация!$A$3:$I$500,ROW()-3,COLUMN()))</f>
        <v xml:space="preserve">Ду25; Ру1,6; Pн.о.=6,0бар  </v>
      </c>
      <c r="E26" s="67" t="str">
        <f>IF(INDEX(Спецификация!$A$3:$I$500,ROW()-3,COLUMN())="","",INDEX(Спецификация!$A$3:$I$500,ROW()-3,COLUMN()))</f>
        <v/>
      </c>
      <c r="F26" s="67" t="str">
        <f>IF(INDEX(Спецификация!$A$3:$I$500,ROW()-3,COLUMN())="","",INDEX(Спецификация!$A$3:$I$500,ROW()-3,COLUMN()))</f>
        <v/>
      </c>
      <c r="G26" s="67" t="str">
        <f>IF(INDEX(Спецификация!$A$3:$I$500,ROW()-3,COLUMN())="","",INDEX(Спецификация!$A$3:$I$500,ROW()-3,COLUMN()))</f>
        <v>шт.</v>
      </c>
      <c r="H26" s="67">
        <f>IF(INDEX(Спецификация!$A$3:$I$500,ROW()-3,COLUMN())="","",INDEX(Спецификация!$A$3:$I$500,ROW()-3,COLUMN()))</f>
        <v>4</v>
      </c>
      <c r="I26" s="154" t="str">
        <f>IF(INDEX(Спецификация!$A$3:$I$500,ROW()-3,COLUMN())="","",INDEX(Спецификация!$A$3:$I$500,ROW()-3,COLUMN()))</f>
        <v>ТМ</v>
      </c>
      <c r="J26" s="76"/>
      <c r="K26" s="27" t="s">
        <v>326</v>
      </c>
      <c r="L26" s="73" t="str">
        <f t="shared" si="0"/>
        <v/>
      </c>
      <c r="M26" s="73" t="str">
        <f t="shared" si="1"/>
        <v/>
      </c>
      <c r="N26" s="156"/>
      <c r="O26" s="68"/>
      <c r="P26" s="68"/>
      <c r="Q26" s="68"/>
      <c r="T26" s="85" t="str">
        <f>IF(Снабжение!Q26="","",Снабжение!Q26)</f>
        <v/>
      </c>
      <c r="U26" s="68" t="str">
        <f>IF(Снабжение!S26="Указать снабжение","",Снабжение!S26)</f>
        <v/>
      </c>
    </row>
    <row r="27" spans="1:21" ht="41.4" customHeight="1" x14ac:dyDescent="0.3">
      <c r="A27" s="67">
        <f>IF(INDEX(Спецификация!$A$3:$I$500,ROW()-3,COLUMN())="","",INDEX(Спецификация!$A$3:$I$500,ROW()-3,COLUMN()))</f>
        <v>20</v>
      </c>
      <c r="B27" s="67" t="str">
        <f>IF(INDEX(Спецификация!$A$3:$I$500,ROW()-3,COLUMN())="","",INDEX(Спецификация!$A$3:$I$500,ROW()-3,COLUMN()))</f>
        <v>Ф1</v>
      </c>
      <c r="C27" s="67" t="str">
        <f>IF(INDEX(Спецификация!$A$3:$I$500,ROW()-3,COLUMN())="","",INDEX(Спецификация!$A$3:$I$500,ROW()-3,COLUMN()))</f>
        <v>Фильтр сетчатый фланцевый ФСФ, ф. Ридан</v>
      </c>
      <c r="D27" s="67" t="str">
        <f>IF(INDEX(Спецификация!$A$3:$I$500,ROW()-3,COLUMN())="","",INDEX(Спецификация!$A$3:$I$500,ROW()-3,COLUMN()))</f>
        <v xml:space="preserve">Ду80; Ру1,6 </v>
      </c>
      <c r="E27" s="67" t="str">
        <f>IF(INDEX(Спецификация!$A$3:$I$500,ROW()-3,COLUMN())="","",INDEX(Спецификация!$A$3:$I$500,ROW()-3,COLUMN()))</f>
        <v/>
      </c>
      <c r="F27" s="67" t="str">
        <f>IF(INDEX(Спецификация!$A$3:$I$500,ROW()-3,COLUMN())="","",INDEX(Спецификация!$A$3:$I$500,ROW()-3,COLUMN()))</f>
        <v/>
      </c>
      <c r="G27" s="67" t="str">
        <f>IF(INDEX(Спецификация!$A$3:$I$500,ROW()-3,COLUMN())="","",INDEX(Спецификация!$A$3:$I$500,ROW()-3,COLUMN()))</f>
        <v>шт.</v>
      </c>
      <c r="H27" s="67">
        <f>IF(INDEX(Спецификация!$A$3:$I$500,ROW()-3,COLUMN())="","",INDEX(Спецификация!$A$3:$I$500,ROW()-3,COLUMN()))</f>
        <v>1</v>
      </c>
      <c r="I27" s="154" t="str">
        <f>IF(INDEX(Спецификация!$A$3:$I$500,ROW()-3,COLUMN())="","",INDEX(Спецификация!$A$3:$I$500,ROW()-3,COLUMN()))</f>
        <v>ТМ</v>
      </c>
      <c r="J27" s="76"/>
      <c r="K27" s="27" t="s">
        <v>326</v>
      </c>
      <c r="L27" s="73" t="str">
        <f t="shared" si="0"/>
        <v/>
      </c>
      <c r="M27" s="73" t="str">
        <f t="shared" si="1"/>
        <v/>
      </c>
      <c r="N27" s="156"/>
      <c r="O27" s="68"/>
      <c r="P27" s="68"/>
      <c r="Q27" s="68"/>
      <c r="T27" s="85" t="str">
        <f>IF(Снабжение!Q27="","",Снабжение!Q27)</f>
        <v/>
      </c>
      <c r="U27" s="68" t="str">
        <f>IF(Снабжение!S27="Указать снабжение","",Снабжение!S27)</f>
        <v/>
      </c>
    </row>
    <row r="28" spans="1:21" ht="41.4" customHeight="1" x14ac:dyDescent="0.3">
      <c r="A28" s="67">
        <f>IF(INDEX(Спецификация!$A$3:$I$500,ROW()-3,COLUMN())="","",INDEX(Спецификация!$A$3:$I$500,ROW()-3,COLUMN()))</f>
        <v>21</v>
      </c>
      <c r="B28" s="67" t="str">
        <f>IF(INDEX(Спецификация!$A$3:$I$500,ROW()-3,COLUMN())="","",INDEX(Спецификация!$A$3:$I$500,ROW()-3,COLUMN()))</f>
        <v>Ф2</v>
      </c>
      <c r="C28" s="67" t="str">
        <f>IF(INDEX(Спецификация!$A$3:$I$500,ROW()-3,COLUMN())="","",INDEX(Спецификация!$A$3:$I$500,ROW()-3,COLUMN()))</f>
        <v>Фильтр сетчатый фланцевый ФСФ, ф. Ридан</v>
      </c>
      <c r="D28" s="67" t="str">
        <f>IF(INDEX(Спецификация!$A$3:$I$500,ROW()-3,COLUMN())="","",INDEX(Спецификация!$A$3:$I$500,ROW()-3,COLUMN()))</f>
        <v xml:space="preserve">Ду50; Ру1,6 </v>
      </c>
      <c r="E28" s="67" t="str">
        <f>IF(INDEX(Спецификация!$A$3:$I$500,ROW()-3,COLUMN())="","",INDEX(Спецификация!$A$3:$I$500,ROW()-3,COLUMN()))</f>
        <v/>
      </c>
      <c r="F28" s="67" t="str">
        <f>IF(INDEX(Спецификация!$A$3:$I$500,ROW()-3,COLUMN())="","",INDEX(Спецификация!$A$3:$I$500,ROW()-3,COLUMN()))</f>
        <v/>
      </c>
      <c r="G28" s="67" t="str">
        <f>IF(INDEX(Спецификация!$A$3:$I$500,ROW()-3,COLUMN())="","",INDEX(Спецификация!$A$3:$I$500,ROW()-3,COLUMN()))</f>
        <v>шт.</v>
      </c>
      <c r="H28" s="67">
        <f>IF(INDEX(Спецификация!$A$3:$I$500,ROW()-3,COLUMN())="","",INDEX(Спецификация!$A$3:$I$500,ROW()-3,COLUMN()))</f>
        <v>1</v>
      </c>
      <c r="I28" s="154" t="str">
        <f>IF(INDEX(Спецификация!$A$3:$I$500,ROW()-3,COLUMN())="","",INDEX(Спецификация!$A$3:$I$500,ROW()-3,COLUMN()))</f>
        <v>ТМ</v>
      </c>
      <c r="J28" s="76"/>
      <c r="K28" s="27" t="s">
        <v>326</v>
      </c>
      <c r="L28" s="73" t="str">
        <f t="shared" si="0"/>
        <v/>
      </c>
      <c r="M28" s="73" t="str">
        <f t="shared" si="1"/>
        <v/>
      </c>
      <c r="N28" s="156"/>
      <c r="O28" s="68"/>
      <c r="P28" s="68"/>
      <c r="Q28" s="68"/>
      <c r="T28" s="85" t="str">
        <f>IF(Снабжение!Q28="","",Снабжение!Q28)</f>
        <v/>
      </c>
      <c r="U28" s="68" t="str">
        <f>IF(Снабжение!S28="Указать снабжение","",Снабжение!S28)</f>
        <v/>
      </c>
    </row>
    <row r="29" spans="1:21" ht="41.4" customHeight="1" x14ac:dyDescent="0.3">
      <c r="A29" s="67">
        <f>IF(INDEX(Спецификация!$A$3:$I$500,ROW()-3,COLUMN())="","",INDEX(Спецификация!$A$3:$I$500,ROW()-3,COLUMN()))</f>
        <v>22</v>
      </c>
      <c r="B29" s="67" t="str">
        <f>IF(INDEX(Спецификация!$A$3:$I$500,ROW()-3,COLUMN())="","",INDEX(Спецификация!$A$3:$I$500,ROW()-3,COLUMN()))</f>
        <v>Ф3</v>
      </c>
      <c r="C29" s="67" t="str">
        <f>IF(INDEX(Спецификация!$A$3:$I$500,ROW()-3,COLUMN())="","",INDEX(Спецификация!$A$3:$I$500,ROW()-3,COLUMN()))</f>
        <v>Фильтр резьбовой ФМ15Р ВР/ВР ф. Венд</v>
      </c>
      <c r="D29" s="67" t="str">
        <f>IF(INDEX(Спецификация!$A$3:$I$500,ROW()-3,COLUMN())="","",INDEX(Спецификация!$A$3:$I$500,ROW()-3,COLUMN()))</f>
        <v xml:space="preserve">Ду15; Ру1,6 </v>
      </c>
      <c r="E29" s="67" t="str">
        <f>IF(INDEX(Спецификация!$A$3:$I$500,ROW()-3,COLUMN())="","",INDEX(Спецификация!$A$3:$I$500,ROW()-3,COLUMN()))</f>
        <v/>
      </c>
      <c r="F29" s="67" t="str">
        <f>IF(INDEX(Спецификация!$A$3:$I$500,ROW()-3,COLUMN())="","",INDEX(Спецификация!$A$3:$I$500,ROW()-3,COLUMN()))</f>
        <v/>
      </c>
      <c r="G29" s="67" t="str">
        <f>IF(INDEX(Спецификация!$A$3:$I$500,ROW()-3,COLUMN())="","",INDEX(Спецификация!$A$3:$I$500,ROW()-3,COLUMN()))</f>
        <v>шт.</v>
      </c>
      <c r="H29" s="67">
        <f>IF(INDEX(Спецификация!$A$3:$I$500,ROW()-3,COLUMN())="","",INDEX(Спецификация!$A$3:$I$500,ROW()-3,COLUMN()))</f>
        <v>1</v>
      </c>
      <c r="I29" s="154" t="str">
        <f>IF(INDEX(Спецификация!$A$3:$I$500,ROW()-3,COLUMN())="","",INDEX(Спецификация!$A$3:$I$500,ROW()-3,COLUMN()))</f>
        <v>ТМ</v>
      </c>
      <c r="J29" s="76"/>
      <c r="K29" s="27" t="s">
        <v>326</v>
      </c>
      <c r="L29" s="73" t="str">
        <f t="shared" si="0"/>
        <v/>
      </c>
      <c r="M29" s="73" t="str">
        <f t="shared" si="1"/>
        <v/>
      </c>
      <c r="N29" s="156"/>
      <c r="O29" s="68"/>
      <c r="P29" s="68"/>
      <c r="Q29" s="68"/>
      <c r="T29" s="85" t="str">
        <f>IF(Снабжение!Q29="","",Снабжение!Q29)</f>
        <v/>
      </c>
      <c r="U29" s="68" t="str">
        <f>IF(Снабжение!S29="Указать снабжение","",Снабжение!S29)</f>
        <v/>
      </c>
    </row>
    <row r="30" spans="1:21" ht="41.4" customHeight="1" x14ac:dyDescent="0.3">
      <c r="A30" s="67">
        <f>IF(INDEX(Спецификация!$A$3:$I$500,ROW()-3,COLUMN())="","",INDEX(Спецификация!$A$3:$I$500,ROW()-3,COLUMN()))</f>
        <v>23</v>
      </c>
      <c r="B30" s="67" t="str">
        <f>IF(INDEX(Спецификация!$A$3:$I$500,ROW()-3,COLUMN())="","",INDEX(Спецификация!$A$3:$I$500,ROW()-3,COLUMN()))</f>
        <v>КО1</v>
      </c>
      <c r="C30" s="67" t="str">
        <f>IF(INDEX(Спецификация!$A$3:$I$500,ROW()-3,COLUMN())="","",INDEX(Спецификация!$A$3:$I$500,ROW()-3,COLUMN()))</f>
        <v xml:space="preserve">Клапан обратный межфланцевый, двухстворчатый, диск из нерж. стали ЗОД.01.16.100 ф. Ридан </v>
      </c>
      <c r="D30" s="67" t="str">
        <f>IF(INDEX(Спецификация!$A$3:$I$500,ROW()-3,COLUMN())="","",INDEX(Спецификация!$A$3:$I$500,ROW()-3,COLUMN()))</f>
        <v>Ду100; Ру1,6</v>
      </c>
      <c r="E30" s="67" t="str">
        <f>IF(INDEX(Спецификация!$A$3:$I$500,ROW()-3,COLUMN())="","",INDEX(Спецификация!$A$3:$I$500,ROW()-3,COLUMN()))</f>
        <v/>
      </c>
      <c r="F30" s="67" t="str">
        <f>IF(INDEX(Спецификация!$A$3:$I$500,ROW()-3,COLUMN())="","",INDEX(Спецификация!$A$3:$I$500,ROW()-3,COLUMN()))</f>
        <v/>
      </c>
      <c r="G30" s="67" t="str">
        <f>IF(INDEX(Спецификация!$A$3:$I$500,ROW()-3,COLUMN())="","",INDEX(Спецификация!$A$3:$I$500,ROW()-3,COLUMN()))</f>
        <v>шт.</v>
      </c>
      <c r="H30" s="67">
        <f>IF(INDEX(Спецификация!$A$3:$I$500,ROW()-3,COLUMN())="","",INDEX(Спецификация!$A$3:$I$500,ROW()-3,COLUMN()))</f>
        <v>2</v>
      </c>
      <c r="I30" s="154" t="str">
        <f>IF(INDEX(Спецификация!$A$3:$I$500,ROW()-3,COLUMN())="","",INDEX(Спецификация!$A$3:$I$500,ROW()-3,COLUMN()))</f>
        <v>ТМ</v>
      </c>
      <c r="J30" s="76"/>
      <c r="K30" s="27" t="s">
        <v>326</v>
      </c>
      <c r="L30" s="73" t="str">
        <f t="shared" si="0"/>
        <v/>
      </c>
      <c r="M30" s="73" t="str">
        <f t="shared" si="1"/>
        <v/>
      </c>
      <c r="N30" s="156"/>
      <c r="O30" s="68"/>
      <c r="P30" s="68"/>
      <c r="Q30" s="68"/>
      <c r="T30" s="85" t="str">
        <f>IF(Снабжение!Q30="","",Снабжение!Q30)</f>
        <v/>
      </c>
      <c r="U30" s="68" t="str">
        <f>IF(Снабжение!S30="Указать снабжение","",Снабжение!S30)</f>
        <v/>
      </c>
    </row>
    <row r="31" spans="1:21" ht="41.4" customHeight="1" x14ac:dyDescent="0.3">
      <c r="A31" s="67">
        <f>IF(INDEX(Спецификация!$A$3:$I$500,ROW()-3,COLUMN())="","",INDEX(Спецификация!$A$3:$I$500,ROW()-3,COLUMN()))</f>
        <v>24</v>
      </c>
      <c r="B31" s="67" t="str">
        <f>IF(INDEX(Спецификация!$A$3:$I$500,ROW()-3,COLUMN())="","",INDEX(Спецификация!$A$3:$I$500,ROW()-3,COLUMN()))</f>
        <v>КО2</v>
      </c>
      <c r="C31" s="67" t="str">
        <f>IF(INDEX(Спецификация!$A$3:$I$500,ROW()-3,COLUMN())="","",INDEX(Спецификация!$A$3:$I$500,ROW()-3,COLUMN()))</f>
        <v xml:space="preserve">Клапан обратный межфланцевый, двухстворчатый, диск из нерж. стали ЗОД.01.16.80 ф. Ридан </v>
      </c>
      <c r="D31" s="67" t="str">
        <f>IF(INDEX(Спецификация!$A$3:$I$500,ROW()-3,COLUMN())="","",INDEX(Спецификация!$A$3:$I$500,ROW()-3,COLUMN()))</f>
        <v>Ду80; Ру1,6</v>
      </c>
      <c r="E31" s="67" t="str">
        <f>IF(INDEX(Спецификация!$A$3:$I$500,ROW()-3,COLUMN())="","",INDEX(Спецификация!$A$3:$I$500,ROW()-3,COLUMN()))</f>
        <v/>
      </c>
      <c r="F31" s="67" t="str">
        <f>IF(INDEX(Спецификация!$A$3:$I$500,ROW()-3,COLUMN())="","",INDEX(Спецификация!$A$3:$I$500,ROW()-3,COLUMN()))</f>
        <v/>
      </c>
      <c r="G31" s="67" t="str">
        <f>IF(INDEX(Спецификация!$A$3:$I$500,ROW()-3,COLUMN())="","",INDEX(Спецификация!$A$3:$I$500,ROW()-3,COLUMN()))</f>
        <v>шт.</v>
      </c>
      <c r="H31" s="67">
        <f>IF(INDEX(Спецификация!$A$3:$I$500,ROW()-3,COLUMN())="","",INDEX(Спецификация!$A$3:$I$500,ROW()-3,COLUMN()))</f>
        <v>1</v>
      </c>
      <c r="I31" s="154" t="str">
        <f>IF(INDEX(Спецификация!$A$3:$I$500,ROW()-3,COLUMN())="","",INDEX(Спецификация!$A$3:$I$500,ROW()-3,COLUMN()))</f>
        <v>ТМ</v>
      </c>
      <c r="J31" s="76"/>
      <c r="K31" s="27" t="s">
        <v>326</v>
      </c>
      <c r="L31" s="73" t="str">
        <f t="shared" si="0"/>
        <v/>
      </c>
      <c r="M31" s="73" t="str">
        <f t="shared" si="1"/>
        <v/>
      </c>
      <c r="N31" s="156"/>
      <c r="O31" s="68"/>
      <c r="P31" s="68"/>
      <c r="Q31" s="68"/>
      <c r="T31" s="85" t="str">
        <f>IF(Снабжение!Q31="","",Снабжение!Q31)</f>
        <v/>
      </c>
      <c r="U31" s="68" t="str">
        <f>IF(Снабжение!S31="Указать снабжение","",Снабжение!S31)</f>
        <v/>
      </c>
    </row>
    <row r="32" spans="1:21" ht="41.4" customHeight="1" x14ac:dyDescent="0.3">
      <c r="A32" s="67">
        <f>IF(INDEX(Спецификация!$A$3:$I$500,ROW()-3,COLUMN())="","",INDEX(Спецификация!$A$3:$I$500,ROW()-3,COLUMN()))</f>
        <v>25</v>
      </c>
      <c r="B32" s="67" t="str">
        <f>IF(INDEX(Спецификация!$A$3:$I$500,ROW()-3,COLUMN())="","",INDEX(Спецификация!$A$3:$I$500,ROW()-3,COLUMN()))</f>
        <v>КО3</v>
      </c>
      <c r="C32" s="67" t="str">
        <f>IF(INDEX(Спецификация!$A$3:$I$500,ROW()-3,COLUMN())="","",INDEX(Спецификация!$A$3:$I$500,ROW()-3,COLUMN()))</f>
        <v xml:space="preserve">Клапан обратный межфланцевый, двухстворчатый, диск из нерж. стали ЗОД.01.16.65 ф. Ридан </v>
      </c>
      <c r="D32" s="67" t="str">
        <f>IF(INDEX(Спецификация!$A$3:$I$500,ROW()-3,COLUMN())="","",INDEX(Спецификация!$A$3:$I$500,ROW()-3,COLUMN()))</f>
        <v>Ду65; Ру1,6</v>
      </c>
      <c r="E32" s="67" t="str">
        <f>IF(INDEX(Спецификация!$A$3:$I$500,ROW()-3,COLUMN())="","",INDEX(Спецификация!$A$3:$I$500,ROW()-3,COLUMN()))</f>
        <v/>
      </c>
      <c r="F32" s="67" t="str">
        <f>IF(INDEX(Спецификация!$A$3:$I$500,ROW()-3,COLUMN())="","",INDEX(Спецификация!$A$3:$I$500,ROW()-3,COLUMN()))</f>
        <v/>
      </c>
      <c r="G32" s="67" t="str">
        <f>IF(INDEX(Спецификация!$A$3:$I$500,ROW()-3,COLUMN())="","",INDEX(Спецификация!$A$3:$I$500,ROW()-3,COLUMN()))</f>
        <v>шт.</v>
      </c>
      <c r="H32" s="67">
        <f>IF(INDEX(Спецификация!$A$3:$I$500,ROW()-3,COLUMN())="","",INDEX(Спецификация!$A$3:$I$500,ROW()-3,COLUMN()))</f>
        <v>4</v>
      </c>
      <c r="I32" s="154" t="str">
        <f>IF(INDEX(Спецификация!$A$3:$I$500,ROW()-3,COLUMN())="","",INDEX(Спецификация!$A$3:$I$500,ROW()-3,COLUMN()))</f>
        <v>ТМ</v>
      </c>
      <c r="J32" s="76"/>
      <c r="K32" s="27" t="s">
        <v>326</v>
      </c>
      <c r="L32" s="73" t="str">
        <f t="shared" si="0"/>
        <v/>
      </c>
      <c r="M32" s="73" t="str">
        <f t="shared" si="1"/>
        <v/>
      </c>
      <c r="N32" s="156"/>
      <c r="O32" s="68"/>
      <c r="P32" s="68"/>
      <c r="Q32" s="68"/>
      <c r="T32" s="85" t="str">
        <f>IF(Снабжение!Q32="","",Снабжение!Q32)</f>
        <v/>
      </c>
      <c r="U32" s="68" t="str">
        <f>IF(Снабжение!S32="Указать снабжение","",Снабжение!S32)</f>
        <v/>
      </c>
    </row>
    <row r="33" spans="1:21" ht="41.4" customHeight="1" x14ac:dyDescent="0.3">
      <c r="A33" s="67">
        <f>IF(INDEX(Спецификация!$A$3:$I$500,ROW()-3,COLUMN())="","",INDEX(Спецификация!$A$3:$I$500,ROW()-3,COLUMN()))</f>
        <v>26</v>
      </c>
      <c r="B33" s="67" t="str">
        <f>IF(INDEX(Спецификация!$A$3:$I$500,ROW()-3,COLUMN())="","",INDEX(Спецификация!$A$3:$I$500,ROW()-3,COLUMN()))</f>
        <v>КО4</v>
      </c>
      <c r="C33" s="67" t="str">
        <f>IF(INDEX(Спецификация!$A$3:$I$500,ROW()-3,COLUMN())="","",INDEX(Спецификация!$A$3:$I$500,ROW()-3,COLUMN()))</f>
        <v xml:space="preserve">Клапан обратный межфланцевый, двухстворчатый, диск из нерж. стали ЗОД.01.16.50 ф. Ридан </v>
      </c>
      <c r="D33" s="67" t="str">
        <f>IF(INDEX(Спецификация!$A$3:$I$500,ROW()-3,COLUMN())="","",INDEX(Спецификация!$A$3:$I$500,ROW()-3,COLUMN()))</f>
        <v>Ду50; Ру1,6</v>
      </c>
      <c r="E33" s="67" t="str">
        <f>IF(INDEX(Спецификация!$A$3:$I$500,ROW()-3,COLUMN())="","",INDEX(Спецификация!$A$3:$I$500,ROW()-3,COLUMN()))</f>
        <v/>
      </c>
      <c r="F33" s="67" t="str">
        <f>IF(INDEX(Спецификация!$A$3:$I$500,ROW()-3,COLUMN())="","",INDEX(Спецификация!$A$3:$I$500,ROW()-3,COLUMN()))</f>
        <v/>
      </c>
      <c r="G33" s="67" t="str">
        <f>IF(INDEX(Спецификация!$A$3:$I$500,ROW()-3,COLUMN())="","",INDEX(Спецификация!$A$3:$I$500,ROW()-3,COLUMN()))</f>
        <v>шт.</v>
      </c>
      <c r="H33" s="67">
        <f>IF(INDEX(Спецификация!$A$3:$I$500,ROW()-3,COLUMN())="","",INDEX(Спецификация!$A$3:$I$500,ROW()-3,COLUMN()))</f>
        <v>4</v>
      </c>
      <c r="I33" s="154" t="str">
        <f>IF(INDEX(Спецификация!$A$3:$I$500,ROW()-3,COLUMN())="","",INDEX(Спецификация!$A$3:$I$500,ROW()-3,COLUMN()))</f>
        <v>ТМ</v>
      </c>
      <c r="J33" s="76"/>
      <c r="K33" s="27" t="s">
        <v>326</v>
      </c>
      <c r="L33" s="73" t="str">
        <f t="shared" si="0"/>
        <v/>
      </c>
      <c r="M33" s="73" t="str">
        <f t="shared" si="1"/>
        <v/>
      </c>
      <c r="N33" s="156"/>
      <c r="O33" s="68"/>
      <c r="P33" s="68"/>
      <c r="Q33" s="68"/>
      <c r="T33" s="85" t="str">
        <f>IF(Снабжение!Q33="","",Снабжение!Q33)</f>
        <v/>
      </c>
      <c r="U33" s="68" t="str">
        <f>IF(Снабжение!S33="Указать снабжение","",Снабжение!S33)</f>
        <v/>
      </c>
    </row>
    <row r="34" spans="1:21" ht="41.4" customHeight="1" x14ac:dyDescent="0.3">
      <c r="A34" s="67">
        <f>IF(INDEX(Спецификация!$A$3:$I$500,ROW()-3,COLUMN())="","",INDEX(Спецификация!$A$3:$I$500,ROW()-3,COLUMN()))</f>
        <v>27</v>
      </c>
      <c r="B34" s="67" t="str">
        <f>IF(INDEX(Спецификация!$A$3:$I$500,ROW()-3,COLUMN())="","",INDEX(Спецификация!$A$3:$I$500,ROW()-3,COLUMN()))</f>
        <v>КО5</v>
      </c>
      <c r="C34" s="67" t="str">
        <f>IF(INDEX(Спецификация!$A$3:$I$500,ROW()-3,COLUMN())="","",INDEX(Спецификация!$A$3:$I$500,ROW()-3,COLUMN()))</f>
        <v>Клапан обратный муфтовый СV.320.06, ф. MVI</v>
      </c>
      <c r="D34" s="67" t="str">
        <f>IF(INDEX(Спецификация!$A$3:$I$500,ROW()-3,COLUMN())="","",INDEX(Спецификация!$A$3:$I$500,ROW()-3,COLUMN()))</f>
        <v>Ду25; Ру1,6</v>
      </c>
      <c r="E34" s="67" t="str">
        <f>IF(INDEX(Спецификация!$A$3:$I$500,ROW()-3,COLUMN())="","",INDEX(Спецификация!$A$3:$I$500,ROW()-3,COLUMN()))</f>
        <v/>
      </c>
      <c r="F34" s="67" t="str">
        <f>IF(INDEX(Спецификация!$A$3:$I$500,ROW()-3,COLUMN())="","",INDEX(Спецификация!$A$3:$I$500,ROW()-3,COLUMN()))</f>
        <v/>
      </c>
      <c r="G34" s="67" t="str">
        <f>IF(INDEX(Спецификация!$A$3:$I$500,ROW()-3,COLUMN())="","",INDEX(Спецификация!$A$3:$I$500,ROW()-3,COLUMN()))</f>
        <v>шт.</v>
      </c>
      <c r="H34" s="67">
        <f>IF(INDEX(Спецификация!$A$3:$I$500,ROW()-3,COLUMN())="","",INDEX(Спецификация!$A$3:$I$500,ROW()-3,COLUMN()))</f>
        <v>3</v>
      </c>
      <c r="I34" s="154" t="str">
        <f>IF(INDEX(Спецификация!$A$3:$I$500,ROW()-3,COLUMN())="","",INDEX(Спецификация!$A$3:$I$500,ROW()-3,COLUMN()))</f>
        <v>ТМ</v>
      </c>
      <c r="J34" s="76"/>
      <c r="K34" s="27" t="s">
        <v>326</v>
      </c>
      <c r="L34" s="73" t="str">
        <f t="shared" si="0"/>
        <v/>
      </c>
      <c r="M34" s="73" t="str">
        <f t="shared" si="1"/>
        <v/>
      </c>
      <c r="N34" s="156"/>
      <c r="O34" s="68"/>
      <c r="P34" s="68"/>
      <c r="Q34" s="68"/>
      <c r="T34" s="85" t="str">
        <f>IF(Снабжение!Q34="","",Снабжение!Q34)</f>
        <v/>
      </c>
      <c r="U34" s="68" t="str">
        <f>IF(Снабжение!S34="Указать снабжение","",Снабжение!S34)</f>
        <v/>
      </c>
    </row>
    <row r="35" spans="1:21" ht="41.4" customHeight="1" x14ac:dyDescent="0.3">
      <c r="A35" s="67">
        <f>IF(INDEX(Спецификация!$A$3:$I$500,ROW()-3,COLUMN())="","",INDEX(Спецификация!$A$3:$I$500,ROW()-3,COLUMN()))</f>
        <v>28</v>
      </c>
      <c r="B35" s="67" t="str">
        <f>IF(INDEX(Спецификация!$A$3:$I$500,ROW()-3,COLUMN())="","",INDEX(Спецификация!$A$3:$I$500,ROW()-3,COLUMN()))</f>
        <v>ЗП1</v>
      </c>
      <c r="C35" s="67" t="str">
        <f>IF(INDEX(Спецификация!$A$3:$I$500,ROW()-3,COLUMN())="","",INDEX(Спецификация!$A$3:$I$500,ROW()-3,COLUMN()))</f>
        <v>Затвор поворотный с рукояткой ЗДМ 03.16.125 ф. Ридан</v>
      </c>
      <c r="D35" s="67" t="str">
        <f>IF(INDEX(Спецификация!$A$3:$I$500,ROW()-3,COLUMN())="","",INDEX(Спецификация!$A$3:$I$500,ROW()-3,COLUMN()))</f>
        <v>Ду125; Ру1,6</v>
      </c>
      <c r="E35" s="67" t="str">
        <f>IF(INDEX(Спецификация!$A$3:$I$500,ROW()-3,COLUMN())="","",INDEX(Спецификация!$A$3:$I$500,ROW()-3,COLUMN()))</f>
        <v/>
      </c>
      <c r="F35" s="67" t="str">
        <f>IF(INDEX(Спецификация!$A$3:$I$500,ROW()-3,COLUMN())="","",INDEX(Спецификация!$A$3:$I$500,ROW()-3,COLUMN()))</f>
        <v/>
      </c>
      <c r="G35" s="67" t="str">
        <f>IF(INDEX(Спецификация!$A$3:$I$500,ROW()-3,COLUMN())="","",INDEX(Спецификация!$A$3:$I$500,ROW()-3,COLUMN()))</f>
        <v>шт.</v>
      </c>
      <c r="H35" s="67">
        <f>IF(INDEX(Спецификация!$A$3:$I$500,ROW()-3,COLUMN())="","",INDEX(Спецификация!$A$3:$I$500,ROW()-3,COLUMN()))</f>
        <v>6</v>
      </c>
      <c r="I35" s="154" t="str">
        <f>IF(INDEX(Спецификация!$A$3:$I$500,ROW()-3,COLUMN())="","",INDEX(Спецификация!$A$3:$I$500,ROW()-3,COLUMN()))</f>
        <v>ТМ</v>
      </c>
      <c r="J35" s="76"/>
      <c r="K35" s="27" t="s">
        <v>326</v>
      </c>
      <c r="L35" s="73" t="str">
        <f t="shared" si="0"/>
        <v/>
      </c>
      <c r="M35" s="73" t="str">
        <f t="shared" si="1"/>
        <v/>
      </c>
      <c r="N35" s="156"/>
      <c r="O35" s="68"/>
      <c r="P35" s="68"/>
      <c r="Q35" s="68"/>
      <c r="T35" s="85" t="str">
        <f>IF(Снабжение!Q35="","",Снабжение!Q35)</f>
        <v/>
      </c>
      <c r="U35" s="68" t="str">
        <f>IF(Снабжение!S35="Указать снабжение","",Снабжение!S35)</f>
        <v/>
      </c>
    </row>
    <row r="36" spans="1:21" ht="41.4" customHeight="1" x14ac:dyDescent="0.3">
      <c r="A36" s="67">
        <f>IF(INDEX(Спецификация!$A$3:$I$500,ROW()-3,COLUMN())="","",INDEX(Спецификация!$A$3:$I$500,ROW()-3,COLUMN()))</f>
        <v>29</v>
      </c>
      <c r="B36" s="67" t="str">
        <f>IF(INDEX(Спецификация!$A$3:$I$500,ROW()-3,COLUMN())="","",INDEX(Спецификация!$A$3:$I$500,ROW()-3,COLUMN()))</f>
        <v>ЗП2</v>
      </c>
      <c r="C36" s="67" t="str">
        <f>IF(INDEX(Спецификация!$A$3:$I$500,ROW()-3,COLUMN())="","",INDEX(Спецификация!$A$3:$I$500,ROW()-3,COLUMN()))</f>
        <v>Затвор поворотный с рукояткой ЗДМ 03.16.100 ф. Ридан</v>
      </c>
      <c r="D36" s="67" t="str">
        <f>IF(INDEX(Спецификация!$A$3:$I$500,ROW()-3,COLUMN())="","",INDEX(Спецификация!$A$3:$I$500,ROW()-3,COLUMN()))</f>
        <v>Ду100; Ру1,6</v>
      </c>
      <c r="E36" s="67" t="str">
        <f>IF(INDEX(Спецификация!$A$3:$I$500,ROW()-3,COLUMN())="","",INDEX(Спецификация!$A$3:$I$500,ROW()-3,COLUMN()))</f>
        <v/>
      </c>
      <c r="F36" s="67" t="str">
        <f>IF(INDEX(Спецификация!$A$3:$I$500,ROW()-3,COLUMN())="","",INDEX(Спецификация!$A$3:$I$500,ROW()-3,COLUMN()))</f>
        <v/>
      </c>
      <c r="G36" s="67" t="str">
        <f>IF(INDEX(Спецификация!$A$3:$I$500,ROW()-3,COLUMN())="","",INDEX(Спецификация!$A$3:$I$500,ROW()-3,COLUMN()))</f>
        <v>шт.</v>
      </c>
      <c r="H36" s="67">
        <f>IF(INDEX(Спецификация!$A$3:$I$500,ROW()-3,COLUMN())="","",INDEX(Спецификация!$A$3:$I$500,ROW()-3,COLUMN()))</f>
        <v>5</v>
      </c>
      <c r="I36" s="154" t="str">
        <f>IF(INDEX(Спецификация!$A$3:$I$500,ROW()-3,COLUMN())="","",INDEX(Спецификация!$A$3:$I$500,ROW()-3,COLUMN()))</f>
        <v>ТМ</v>
      </c>
      <c r="J36" s="76"/>
      <c r="K36" s="27" t="s">
        <v>326</v>
      </c>
      <c r="L36" s="73" t="str">
        <f t="shared" si="0"/>
        <v/>
      </c>
      <c r="M36" s="73" t="str">
        <f t="shared" si="1"/>
        <v/>
      </c>
      <c r="N36" s="156"/>
      <c r="O36" s="68"/>
      <c r="P36" s="68"/>
      <c r="Q36" s="68"/>
      <c r="T36" s="85" t="str">
        <f>IF(Снабжение!Q36="","",Снабжение!Q36)</f>
        <v/>
      </c>
      <c r="U36" s="68" t="str">
        <f>IF(Снабжение!S36="Указать снабжение","",Снабжение!S36)</f>
        <v/>
      </c>
    </row>
    <row r="37" spans="1:21" ht="41.4" customHeight="1" x14ac:dyDescent="0.3">
      <c r="A37" s="67">
        <f>IF(INDEX(Спецификация!$A$3:$I$500,ROW()-3,COLUMN())="","",INDEX(Спецификация!$A$3:$I$500,ROW()-3,COLUMN()))</f>
        <v>30</v>
      </c>
      <c r="B37" s="67" t="str">
        <f>IF(INDEX(Спецификация!$A$3:$I$500,ROW()-3,COLUMN())="","",INDEX(Спецификация!$A$3:$I$500,ROW()-3,COLUMN()))</f>
        <v>ЗП2а</v>
      </c>
      <c r="C37" s="67" t="str">
        <f>IF(INDEX(Спецификация!$A$3:$I$500,ROW()-3,COLUMN())="","",INDEX(Спецификация!$A$3:$I$500,ROW()-3,COLUMN()))</f>
        <v>Затвор поворотный ЗДМ 03.16.100 ф. Ридан_x000D_
_x000D_c электроприводом АМБ008.220 ф. Ридан</v>
      </c>
      <c r="D37" s="67" t="str">
        <f>IF(INDEX(Спецификация!$A$3:$I$500,ROW()-3,COLUMN())="","",INDEX(Спецификация!$A$3:$I$500,ROW()-3,COLUMN()))</f>
        <v>Ду100; Ру1,6</v>
      </c>
      <c r="E37" s="67" t="str">
        <f>IF(INDEX(Спецификация!$A$3:$I$500,ROW()-3,COLUMN())="","",INDEX(Спецификация!$A$3:$I$500,ROW()-3,COLUMN()))</f>
        <v/>
      </c>
      <c r="F37" s="67" t="str">
        <f>IF(INDEX(Спецификация!$A$3:$I$500,ROW()-3,COLUMN())="","",INDEX(Спецификация!$A$3:$I$500,ROW()-3,COLUMN()))</f>
        <v/>
      </c>
      <c r="G37" s="67" t="str">
        <f>IF(INDEX(Спецификация!$A$3:$I$500,ROW()-3,COLUMN())="","",INDEX(Спецификация!$A$3:$I$500,ROW()-3,COLUMN()))</f>
        <v>шт.</v>
      </c>
      <c r="H37" s="67">
        <f>IF(INDEX(Спецификация!$A$3:$I$500,ROW()-3,COLUMN())="","",INDEX(Спецификация!$A$3:$I$500,ROW()-3,COLUMN()))</f>
        <v>3</v>
      </c>
      <c r="I37" s="154" t="str">
        <f>IF(INDEX(Спецификация!$A$3:$I$500,ROW()-3,COLUMN())="","",INDEX(Спецификация!$A$3:$I$500,ROW()-3,COLUMN()))</f>
        <v>ТМ</v>
      </c>
      <c r="J37" s="76"/>
      <c r="K37" s="27" t="s">
        <v>326</v>
      </c>
      <c r="L37" s="73" t="str">
        <f t="shared" si="0"/>
        <v/>
      </c>
      <c r="M37" s="73" t="str">
        <f t="shared" si="1"/>
        <v/>
      </c>
      <c r="N37" s="156"/>
      <c r="O37" s="68"/>
      <c r="P37" s="68"/>
      <c r="Q37" s="68"/>
      <c r="T37" s="85" t="str">
        <f>IF(Снабжение!Q37="","",Снабжение!Q37)</f>
        <v/>
      </c>
      <c r="U37" s="68" t="str">
        <f>IF(Снабжение!S37="Указать снабжение","",Снабжение!S37)</f>
        <v/>
      </c>
    </row>
    <row r="38" spans="1:21" ht="41.4" customHeight="1" x14ac:dyDescent="0.3">
      <c r="A38" s="67">
        <f>IF(INDEX(Спецификация!$A$3:$I$500,ROW()-3,COLUMN())="","",INDEX(Спецификация!$A$3:$I$500,ROW()-3,COLUMN()))</f>
        <v>31</v>
      </c>
      <c r="B38" s="67" t="str">
        <f>IF(INDEX(Спецификация!$A$3:$I$500,ROW()-3,COLUMN())="","",INDEX(Спецификация!$A$3:$I$500,ROW()-3,COLUMN()))</f>
        <v>ЗП3</v>
      </c>
      <c r="C38" s="67" t="str">
        <f>IF(INDEX(Спецификация!$A$3:$I$500,ROW()-3,COLUMN())="","",INDEX(Спецификация!$A$3:$I$500,ROW()-3,COLUMN()))</f>
        <v>Затвор поворотный с рукояткой ЗДМ 03.16.080 ф. Ридан</v>
      </c>
      <c r="D38" s="67" t="str">
        <f>IF(INDEX(Спецификация!$A$3:$I$500,ROW()-3,COLUMN())="","",INDEX(Спецификация!$A$3:$I$500,ROW()-3,COLUMN()))</f>
        <v>Ду80; Ру1,6</v>
      </c>
      <c r="E38" s="67" t="str">
        <f>IF(INDEX(Спецификация!$A$3:$I$500,ROW()-3,COLUMN())="","",INDEX(Спецификация!$A$3:$I$500,ROW()-3,COLUMN()))</f>
        <v/>
      </c>
      <c r="F38" s="67" t="str">
        <f>IF(INDEX(Спецификация!$A$3:$I$500,ROW()-3,COLUMN())="","",INDEX(Спецификация!$A$3:$I$500,ROW()-3,COLUMN()))</f>
        <v/>
      </c>
      <c r="G38" s="67" t="str">
        <f>IF(INDEX(Спецификация!$A$3:$I$500,ROW()-3,COLUMN())="","",INDEX(Спецификация!$A$3:$I$500,ROW()-3,COLUMN()))</f>
        <v>шт.</v>
      </c>
      <c r="H38" s="67">
        <f>IF(INDEX(Спецификация!$A$3:$I$500,ROW()-3,COLUMN())="","",INDEX(Спецификация!$A$3:$I$500,ROW()-3,COLUMN()))</f>
        <v>5</v>
      </c>
      <c r="I38" s="154" t="str">
        <f>IF(INDEX(Спецификация!$A$3:$I$500,ROW()-3,COLUMN())="","",INDEX(Спецификация!$A$3:$I$500,ROW()-3,COLUMN()))</f>
        <v>ТМ</v>
      </c>
      <c r="J38" s="76"/>
      <c r="K38" s="27" t="s">
        <v>326</v>
      </c>
      <c r="L38" s="73" t="str">
        <f t="shared" si="0"/>
        <v/>
      </c>
      <c r="M38" s="73" t="str">
        <f t="shared" si="1"/>
        <v/>
      </c>
      <c r="N38" s="156"/>
      <c r="O38" s="68"/>
      <c r="P38" s="68"/>
      <c r="Q38" s="68"/>
      <c r="T38" s="85" t="str">
        <f>IF(Снабжение!Q38="","",Снабжение!Q38)</f>
        <v/>
      </c>
      <c r="U38" s="68" t="str">
        <f>IF(Снабжение!S38="Указать снабжение","",Снабжение!S38)</f>
        <v/>
      </c>
    </row>
    <row r="39" spans="1:21" ht="41.4" customHeight="1" x14ac:dyDescent="0.3">
      <c r="A39" s="67">
        <f>IF(INDEX(Спецификация!$A$3:$I$500,ROW()-3,COLUMN())="","",INDEX(Спецификация!$A$3:$I$500,ROW()-3,COLUMN()))</f>
        <v>32</v>
      </c>
      <c r="B39" s="67" t="str">
        <f>IF(INDEX(Спецификация!$A$3:$I$500,ROW()-3,COLUMN())="","",INDEX(Спецификация!$A$3:$I$500,ROW()-3,COLUMN()))</f>
        <v>ЗП3Н</v>
      </c>
      <c r="C39" s="67" t="str">
        <f>IF(INDEX(Спецификация!$A$3:$I$500,ROW()-3,COLUMN())="","",INDEX(Спецификация!$A$3:$I$500,ROW()-3,COLUMN()))</f>
        <v>Затвор поворотный с рукояткой ЗДМ 05.16.080 ф. Ридан_x000D_
_x000D_(диск из нержавеющей стали)</v>
      </c>
      <c r="D39" s="67" t="str">
        <f>IF(INDEX(Спецификация!$A$3:$I$500,ROW()-3,COLUMN())="","",INDEX(Спецификация!$A$3:$I$500,ROW()-3,COLUMN()))</f>
        <v>Ду80; Ру1,6</v>
      </c>
      <c r="E39" s="67" t="str">
        <f>IF(INDEX(Спецификация!$A$3:$I$500,ROW()-3,COLUMN())="","",INDEX(Спецификация!$A$3:$I$500,ROW()-3,COLUMN()))</f>
        <v/>
      </c>
      <c r="F39" s="67" t="str">
        <f>IF(INDEX(Спецификация!$A$3:$I$500,ROW()-3,COLUMN())="","",INDEX(Спецификация!$A$3:$I$500,ROW()-3,COLUMN()))</f>
        <v/>
      </c>
      <c r="G39" s="67" t="str">
        <f>IF(INDEX(Спецификация!$A$3:$I$500,ROW()-3,COLUMN())="","",INDEX(Спецификация!$A$3:$I$500,ROW()-3,COLUMN()))</f>
        <v>шт.</v>
      </c>
      <c r="H39" s="67">
        <f>IF(INDEX(Спецификация!$A$3:$I$500,ROW()-3,COLUMN())="","",INDEX(Спецификация!$A$3:$I$500,ROW()-3,COLUMN()))</f>
        <v>9</v>
      </c>
      <c r="I39" s="154" t="str">
        <f>IF(INDEX(Спецификация!$A$3:$I$500,ROW()-3,COLUMN())="","",INDEX(Спецификация!$A$3:$I$500,ROW()-3,COLUMN()))</f>
        <v>ТМ</v>
      </c>
      <c r="J39" s="76"/>
      <c r="K39" s="27" t="s">
        <v>326</v>
      </c>
      <c r="L39" s="73" t="str">
        <f t="shared" si="0"/>
        <v/>
      </c>
      <c r="M39" s="73" t="str">
        <f t="shared" si="1"/>
        <v/>
      </c>
      <c r="N39" s="156"/>
      <c r="O39" s="68"/>
      <c r="P39" s="68"/>
      <c r="Q39" s="68"/>
      <c r="T39" s="85" t="str">
        <f>IF(Снабжение!Q39="","",Снабжение!Q39)</f>
        <v/>
      </c>
      <c r="U39" s="68" t="str">
        <f>IF(Снабжение!S39="Указать снабжение","",Снабжение!S39)</f>
        <v/>
      </c>
    </row>
    <row r="40" spans="1:21" ht="41.4" customHeight="1" x14ac:dyDescent="0.3">
      <c r="A40" s="67">
        <f>IF(INDEX(Спецификация!$A$3:$I$500,ROW()-3,COLUMN())="","",INDEX(Спецификация!$A$3:$I$500,ROW()-3,COLUMN()))</f>
        <v>33</v>
      </c>
      <c r="B40" s="67" t="str">
        <f>IF(INDEX(Спецификация!$A$3:$I$500,ROW()-3,COLUMN())="","",INDEX(Спецификация!$A$3:$I$500,ROW()-3,COLUMN()))</f>
        <v>ЗП4</v>
      </c>
      <c r="C40" s="67" t="str">
        <f>IF(INDEX(Спецификация!$A$3:$I$500,ROW()-3,COLUMN())="","",INDEX(Спецификация!$A$3:$I$500,ROW()-3,COLUMN()))</f>
        <v>Затвор поворотный с рукояткой ЗДМ 03.16.065 ф. Ридан</v>
      </c>
      <c r="D40" s="67" t="str">
        <f>IF(INDEX(Спецификация!$A$3:$I$500,ROW()-3,COLUMN())="","",INDEX(Спецификация!$A$3:$I$500,ROW()-3,COLUMN()))</f>
        <v>Ду65; Ру1,6</v>
      </c>
      <c r="E40" s="67" t="str">
        <f>IF(INDEX(Спецификация!$A$3:$I$500,ROW()-3,COLUMN())="","",INDEX(Спецификация!$A$3:$I$500,ROW()-3,COLUMN()))</f>
        <v/>
      </c>
      <c r="F40" s="67" t="str">
        <f>IF(INDEX(Спецификация!$A$3:$I$500,ROW()-3,COLUMN())="","",INDEX(Спецификация!$A$3:$I$500,ROW()-3,COLUMN()))</f>
        <v/>
      </c>
      <c r="G40" s="67" t="str">
        <f>IF(INDEX(Спецификация!$A$3:$I$500,ROW()-3,COLUMN())="","",INDEX(Спецификация!$A$3:$I$500,ROW()-3,COLUMN()))</f>
        <v>шт.</v>
      </c>
      <c r="H40" s="67">
        <f>IF(INDEX(Спецификация!$A$3:$I$500,ROW()-3,COLUMN())="","",INDEX(Спецификация!$A$3:$I$500,ROW()-3,COLUMN()))</f>
        <v>2</v>
      </c>
      <c r="I40" s="154" t="str">
        <f>IF(INDEX(Спецификация!$A$3:$I$500,ROW()-3,COLUMN())="","",INDEX(Спецификация!$A$3:$I$500,ROW()-3,COLUMN()))</f>
        <v>ТМ</v>
      </c>
      <c r="J40" s="76"/>
      <c r="K40" s="27" t="s">
        <v>326</v>
      </c>
      <c r="L40" s="73" t="str">
        <f t="shared" si="0"/>
        <v/>
      </c>
      <c r="M40" s="73" t="str">
        <f t="shared" si="1"/>
        <v/>
      </c>
      <c r="N40" s="156"/>
      <c r="O40" s="68"/>
      <c r="P40" s="68"/>
      <c r="Q40" s="68"/>
      <c r="T40" s="85" t="str">
        <f>IF(Снабжение!Q40="","",Снабжение!Q40)</f>
        <v/>
      </c>
      <c r="U40" s="68" t="str">
        <f>IF(Снабжение!S40="Указать снабжение","",Снабжение!S40)</f>
        <v/>
      </c>
    </row>
    <row r="41" spans="1:21" ht="41.4" customHeight="1" x14ac:dyDescent="0.3">
      <c r="A41" s="67">
        <f>IF(INDEX(Спецификация!$A$3:$I$500,ROW()-3,COLUMN())="","",INDEX(Спецификация!$A$3:$I$500,ROW()-3,COLUMN()))</f>
        <v>34</v>
      </c>
      <c r="B41" s="67" t="str">
        <f>IF(INDEX(Спецификация!$A$3:$I$500,ROW()-3,COLUMN())="","",INDEX(Спецификация!$A$3:$I$500,ROW()-3,COLUMN()))</f>
        <v>ЗП4Н</v>
      </c>
      <c r="C41" s="67" t="str">
        <f>IF(INDEX(Спецификация!$A$3:$I$500,ROW()-3,COLUMN())="","",INDEX(Спецификация!$A$3:$I$500,ROW()-3,COLUMN()))</f>
        <v>Затвор поворотный с рукояткой ЗДМ 05.16.065 ф. Ридан_x000D_
_x000D_(диск из нержавеющей стали)</v>
      </c>
      <c r="D41" s="67" t="str">
        <f>IF(INDEX(Спецификация!$A$3:$I$500,ROW()-3,COLUMN())="","",INDEX(Спецификация!$A$3:$I$500,ROW()-3,COLUMN()))</f>
        <v>Ду65; Ру1,6</v>
      </c>
      <c r="E41" s="67" t="str">
        <f>IF(INDEX(Спецификация!$A$3:$I$500,ROW()-3,COLUMN())="","",INDEX(Спецификация!$A$3:$I$500,ROW()-3,COLUMN()))</f>
        <v/>
      </c>
      <c r="F41" s="67" t="str">
        <f>IF(INDEX(Спецификация!$A$3:$I$500,ROW()-3,COLUMN())="","",INDEX(Спецификация!$A$3:$I$500,ROW()-3,COLUMN()))</f>
        <v/>
      </c>
      <c r="G41" s="67" t="str">
        <f>IF(INDEX(Спецификация!$A$3:$I$500,ROW()-3,COLUMN())="","",INDEX(Спецификация!$A$3:$I$500,ROW()-3,COLUMN()))</f>
        <v>шт.</v>
      </c>
      <c r="H41" s="67">
        <f>IF(INDEX(Спецификация!$A$3:$I$500,ROW()-3,COLUMN())="","",INDEX(Спецификация!$A$3:$I$500,ROW()-3,COLUMN()))</f>
        <v>2</v>
      </c>
      <c r="I41" s="154" t="str">
        <f>IF(INDEX(Спецификация!$A$3:$I$500,ROW()-3,COLUMN())="","",INDEX(Спецификация!$A$3:$I$500,ROW()-3,COLUMN()))</f>
        <v>ТМ</v>
      </c>
      <c r="J41" s="76"/>
      <c r="K41" s="27" t="s">
        <v>326</v>
      </c>
      <c r="L41" s="73" t="str">
        <f t="shared" si="0"/>
        <v/>
      </c>
      <c r="M41" s="73" t="str">
        <f t="shared" si="1"/>
        <v/>
      </c>
      <c r="N41" s="156"/>
      <c r="O41" s="68"/>
      <c r="P41" s="68"/>
      <c r="Q41" s="68"/>
      <c r="T41" s="85" t="str">
        <f>IF(Снабжение!Q41="","",Снабжение!Q41)</f>
        <v/>
      </c>
      <c r="U41" s="68" t="str">
        <f>IF(Снабжение!S41="Указать снабжение","",Снабжение!S41)</f>
        <v/>
      </c>
    </row>
    <row r="42" spans="1:21" ht="41.4" customHeight="1" x14ac:dyDescent="0.3">
      <c r="A42" s="67">
        <f>IF(INDEX(Спецификация!$A$3:$I$500,ROW()-3,COLUMN())="","",INDEX(Спецификация!$A$3:$I$500,ROW()-3,COLUMN()))</f>
        <v>35</v>
      </c>
      <c r="B42" s="67" t="str">
        <f>IF(INDEX(Спецификация!$A$3:$I$500,ROW()-3,COLUMN())="","",INDEX(Спецификация!$A$3:$I$500,ROW()-3,COLUMN()))</f>
        <v>ЗП5</v>
      </c>
      <c r="C42" s="67" t="str">
        <f>IF(INDEX(Спецификация!$A$3:$I$500,ROW()-3,COLUMN())="","",INDEX(Спецификация!$A$3:$I$500,ROW()-3,COLUMN()))</f>
        <v>Затвор поворотный с рукояткой ЗДМ 03.16.050 ф. Ридан</v>
      </c>
      <c r="D42" s="67" t="str">
        <f>IF(INDEX(Спецификация!$A$3:$I$500,ROW()-3,COLUMN())="","",INDEX(Спецификация!$A$3:$I$500,ROW()-3,COLUMN()))</f>
        <v>Ду65; Ру1,6</v>
      </c>
      <c r="E42" s="67" t="str">
        <f>IF(INDEX(Спецификация!$A$3:$I$500,ROW()-3,COLUMN())="","",INDEX(Спецификация!$A$3:$I$500,ROW()-3,COLUMN()))</f>
        <v/>
      </c>
      <c r="F42" s="67" t="str">
        <f>IF(INDEX(Спецификация!$A$3:$I$500,ROW()-3,COLUMN())="","",INDEX(Спецификация!$A$3:$I$500,ROW()-3,COLUMN()))</f>
        <v/>
      </c>
      <c r="G42" s="67" t="str">
        <f>IF(INDEX(Спецификация!$A$3:$I$500,ROW()-3,COLUMN())="","",INDEX(Спецификация!$A$3:$I$500,ROW()-3,COLUMN()))</f>
        <v>шт.</v>
      </c>
      <c r="H42" s="67">
        <f>IF(INDEX(Спецификация!$A$3:$I$500,ROW()-3,COLUMN())="","",INDEX(Спецификация!$A$3:$I$500,ROW()-3,COLUMN()))</f>
        <v>6</v>
      </c>
      <c r="I42" s="154" t="str">
        <f>IF(INDEX(Спецификация!$A$3:$I$500,ROW()-3,COLUMN())="","",INDEX(Спецификация!$A$3:$I$500,ROW()-3,COLUMN()))</f>
        <v>ТМ</v>
      </c>
      <c r="J42" s="76"/>
      <c r="K42" s="27" t="s">
        <v>326</v>
      </c>
      <c r="L42" s="73" t="str">
        <f t="shared" si="0"/>
        <v/>
      </c>
      <c r="M42" s="73" t="str">
        <f t="shared" si="1"/>
        <v/>
      </c>
      <c r="N42" s="156"/>
      <c r="O42" s="68"/>
      <c r="P42" s="68"/>
      <c r="Q42" s="68"/>
      <c r="T42" s="85" t="str">
        <f>IF(Снабжение!Q42="","",Снабжение!Q42)</f>
        <v/>
      </c>
      <c r="U42" s="68" t="str">
        <f>IF(Снабжение!S42="Указать снабжение","",Снабжение!S42)</f>
        <v/>
      </c>
    </row>
    <row r="43" spans="1:21" ht="41.4" customHeight="1" x14ac:dyDescent="0.3">
      <c r="A43" s="67">
        <f>IF(INDEX(Спецификация!$A$3:$I$500,ROW()-3,COLUMN())="","",INDEX(Спецификация!$A$3:$I$500,ROW()-3,COLUMN()))</f>
        <v>36</v>
      </c>
      <c r="B43" s="67" t="str">
        <f>IF(INDEX(Спецификация!$A$3:$I$500,ROW()-3,COLUMN())="","",INDEX(Спецификация!$A$3:$I$500,ROW()-3,COLUMN()))</f>
        <v>КШ4</v>
      </c>
      <c r="C43" s="67" t="str">
        <f>IF(INDEX(Спецификация!$A$3:$I$500,ROW()-3,COLUMN())="","",INDEX(Спецификация!$A$3:$I$500,ROW()-3,COLUMN()))</f>
        <v>Кран шаровой муфтовый Pride, ф. LD</v>
      </c>
      <c r="D43" s="67" t="str">
        <f>IF(INDEX(Спецификация!$A$3:$I$500,ROW()-3,COLUMN())="","",INDEX(Спецификация!$A$3:$I$500,ROW()-3,COLUMN()))</f>
        <v xml:space="preserve">Ду32; Ру1,6 </v>
      </c>
      <c r="E43" s="67" t="str">
        <f>IF(INDEX(Спецификация!$A$3:$I$500,ROW()-3,COLUMN())="","",INDEX(Спецификация!$A$3:$I$500,ROW()-3,COLUMN()))</f>
        <v/>
      </c>
      <c r="F43" s="67" t="str">
        <f>IF(INDEX(Спецификация!$A$3:$I$500,ROW()-3,COLUMN())="","",INDEX(Спецификация!$A$3:$I$500,ROW()-3,COLUMN()))</f>
        <v/>
      </c>
      <c r="G43" s="67" t="str">
        <f>IF(INDEX(Спецификация!$A$3:$I$500,ROW()-3,COLUMN())="","",INDEX(Спецификация!$A$3:$I$500,ROW()-3,COLUMN()))</f>
        <v>шт.</v>
      </c>
      <c r="H43" s="67">
        <f>IF(INDEX(Спецификация!$A$3:$I$500,ROW()-3,COLUMN())="","",INDEX(Спецификация!$A$3:$I$500,ROW()-3,COLUMN()))</f>
        <v>2</v>
      </c>
      <c r="I43" s="154" t="str">
        <f>IF(INDEX(Спецификация!$A$3:$I$500,ROW()-3,COLUMN())="","",INDEX(Спецификация!$A$3:$I$500,ROW()-3,COLUMN()))</f>
        <v>ТМ</v>
      </c>
      <c r="J43" s="76"/>
      <c r="K43" s="27" t="s">
        <v>326</v>
      </c>
      <c r="L43" s="73" t="str">
        <f t="shared" si="0"/>
        <v/>
      </c>
      <c r="M43" s="73" t="str">
        <f t="shared" si="1"/>
        <v/>
      </c>
      <c r="N43" s="156"/>
      <c r="O43" s="68"/>
      <c r="P43" s="68"/>
      <c r="Q43" s="68"/>
      <c r="T43" s="85" t="str">
        <f>IF(Снабжение!Q43="","",Снабжение!Q43)</f>
        <v/>
      </c>
      <c r="U43" s="68" t="str">
        <f>IF(Снабжение!S43="Указать снабжение","",Снабжение!S43)</f>
        <v/>
      </c>
    </row>
    <row r="44" spans="1:21" ht="41.4" customHeight="1" x14ac:dyDescent="0.3">
      <c r="A44" s="67">
        <f>IF(INDEX(Спецификация!$A$3:$I$500,ROW()-3,COLUMN())="","",INDEX(Спецификация!$A$3:$I$500,ROW()-3,COLUMN()))</f>
        <v>37</v>
      </c>
      <c r="B44" s="67" t="str">
        <f>IF(INDEX(Спецификация!$A$3:$I$500,ROW()-3,COLUMN())="","",INDEX(Спецификация!$A$3:$I$500,ROW()-3,COLUMN()))</f>
        <v>КШ3</v>
      </c>
      <c r="C44" s="67" t="str">
        <f>IF(INDEX(Спецификация!$A$3:$I$500,ROW()-3,COLUMN())="","",INDEX(Спецификация!$A$3:$I$500,ROW()-3,COLUMN()))</f>
        <v>Кран шаровой муфтовый Pride, ф. LD</v>
      </c>
      <c r="D44" s="67" t="str">
        <f>IF(INDEX(Спецификация!$A$3:$I$500,ROW()-3,COLUMN())="","",INDEX(Спецификация!$A$3:$I$500,ROW()-3,COLUMN()))</f>
        <v xml:space="preserve">Ду25; Ру1,6 </v>
      </c>
      <c r="E44" s="67" t="str">
        <f>IF(INDEX(Спецификация!$A$3:$I$500,ROW()-3,COLUMN())="","",INDEX(Спецификация!$A$3:$I$500,ROW()-3,COLUMN()))</f>
        <v/>
      </c>
      <c r="F44" s="67" t="str">
        <f>IF(INDEX(Спецификация!$A$3:$I$500,ROW()-3,COLUMN())="","",INDEX(Спецификация!$A$3:$I$500,ROW()-3,COLUMN()))</f>
        <v/>
      </c>
      <c r="G44" s="67" t="str">
        <f>IF(INDEX(Спецификация!$A$3:$I$500,ROW()-3,COLUMN())="","",INDEX(Спецификация!$A$3:$I$500,ROW()-3,COLUMN()))</f>
        <v>шт.</v>
      </c>
      <c r="H44" s="67">
        <f>IF(INDEX(Спецификация!$A$3:$I$500,ROW()-3,COLUMN())="","",INDEX(Спецификация!$A$3:$I$500,ROW()-3,COLUMN()))</f>
        <v>14</v>
      </c>
      <c r="I44" s="154" t="str">
        <f>IF(INDEX(Спецификация!$A$3:$I$500,ROW()-3,COLUMN())="","",INDEX(Спецификация!$A$3:$I$500,ROW()-3,COLUMN()))</f>
        <v>ТМ</v>
      </c>
      <c r="J44" s="76"/>
      <c r="K44" s="27" t="s">
        <v>326</v>
      </c>
      <c r="L44" s="73" t="str">
        <f t="shared" si="0"/>
        <v/>
      </c>
      <c r="M44" s="73" t="str">
        <f t="shared" si="1"/>
        <v/>
      </c>
      <c r="N44" s="156"/>
      <c r="O44" s="68"/>
      <c r="P44" s="68"/>
      <c r="Q44" s="68"/>
      <c r="T44" s="85" t="str">
        <f>IF(Снабжение!Q44="","",Снабжение!Q44)</f>
        <v/>
      </c>
      <c r="U44" s="68" t="str">
        <f>IF(Снабжение!S44="Указать снабжение","",Снабжение!S44)</f>
        <v/>
      </c>
    </row>
    <row r="45" spans="1:21" ht="41.4" customHeight="1" x14ac:dyDescent="0.3">
      <c r="A45" s="67">
        <f>IF(INDEX(Спецификация!$A$3:$I$500,ROW()-3,COLUMN())="","",INDEX(Спецификация!$A$3:$I$500,ROW()-3,COLUMN()))</f>
        <v>38</v>
      </c>
      <c r="B45" s="67" t="str">
        <f>IF(INDEX(Спецификация!$A$3:$I$500,ROW()-3,COLUMN())="","",INDEX(Спецификация!$A$3:$I$500,ROW()-3,COLUMN()))</f>
        <v>КШ2</v>
      </c>
      <c r="C45" s="67" t="str">
        <f>IF(INDEX(Спецификация!$A$3:$I$500,ROW()-3,COLUMN())="","",INDEX(Спецификация!$A$3:$I$500,ROW()-3,COLUMN()))</f>
        <v>Кран шаровой муфтовый Pride, ф. LD</v>
      </c>
      <c r="D45" s="67" t="str">
        <f>IF(INDEX(Спецификация!$A$3:$I$500,ROW()-3,COLUMN())="","",INDEX(Спецификация!$A$3:$I$500,ROW()-3,COLUMN()))</f>
        <v xml:space="preserve">Ду20; Ру1,6 </v>
      </c>
      <c r="E45" s="67" t="str">
        <f>IF(INDEX(Спецификация!$A$3:$I$500,ROW()-3,COLUMN())="","",INDEX(Спецификация!$A$3:$I$500,ROW()-3,COLUMN()))</f>
        <v/>
      </c>
      <c r="F45" s="67" t="str">
        <f>IF(INDEX(Спецификация!$A$3:$I$500,ROW()-3,COLUMN())="","",INDEX(Спецификация!$A$3:$I$500,ROW()-3,COLUMN()))</f>
        <v/>
      </c>
      <c r="G45" s="67" t="str">
        <f>IF(INDEX(Спецификация!$A$3:$I$500,ROW()-3,COLUMN())="","",INDEX(Спецификация!$A$3:$I$500,ROW()-3,COLUMN()))</f>
        <v>шт.</v>
      </c>
      <c r="H45" s="67">
        <f>IF(INDEX(Спецификация!$A$3:$I$500,ROW()-3,COLUMN())="","",INDEX(Спецификация!$A$3:$I$500,ROW()-3,COLUMN()))</f>
        <v>4</v>
      </c>
      <c r="I45" s="154" t="str">
        <f>IF(INDEX(Спецификация!$A$3:$I$500,ROW()-3,COLUMN())="","",INDEX(Спецификация!$A$3:$I$500,ROW()-3,COLUMN()))</f>
        <v>ТМ</v>
      </c>
      <c r="J45" s="76"/>
      <c r="K45" s="27" t="s">
        <v>326</v>
      </c>
      <c r="L45" s="73" t="str">
        <f t="shared" si="0"/>
        <v/>
      </c>
      <c r="M45" s="73" t="str">
        <f t="shared" si="1"/>
        <v/>
      </c>
      <c r="N45" s="156"/>
      <c r="O45" s="68"/>
      <c r="P45" s="68"/>
      <c r="Q45" s="68"/>
      <c r="T45" s="85" t="str">
        <f>IF(Снабжение!Q45="","",Снабжение!Q45)</f>
        <v/>
      </c>
      <c r="U45" s="68" t="str">
        <f>IF(Снабжение!S45="Указать снабжение","",Снабжение!S45)</f>
        <v/>
      </c>
    </row>
    <row r="46" spans="1:21" ht="41.4" customHeight="1" x14ac:dyDescent="0.3">
      <c r="A46" s="67">
        <f>IF(INDEX(Спецификация!$A$3:$I$500,ROW()-3,COLUMN())="","",INDEX(Спецификация!$A$3:$I$500,ROW()-3,COLUMN()))</f>
        <v>39</v>
      </c>
      <c r="B46" s="67" t="str">
        <f>IF(INDEX(Спецификация!$A$3:$I$500,ROW()-3,COLUMN())="","",INDEX(Спецификация!$A$3:$I$500,ROW()-3,COLUMN()))</f>
        <v>КШ1</v>
      </c>
      <c r="C46" s="67" t="str">
        <f>IF(INDEX(Спецификация!$A$3:$I$500,ROW()-3,COLUMN())="","",INDEX(Спецификация!$A$3:$I$500,ROW()-3,COLUMN()))</f>
        <v>Кран шаровой муфтовый Pride, ф. LD</v>
      </c>
      <c r="D46" s="67" t="str">
        <f>IF(INDEX(Спецификация!$A$3:$I$500,ROW()-3,COLUMN())="","",INDEX(Спецификация!$A$3:$I$500,ROW()-3,COLUMN()))</f>
        <v xml:space="preserve">Ду15; Ру1,6 </v>
      </c>
      <c r="E46" s="67" t="str">
        <f>IF(INDEX(Спецификация!$A$3:$I$500,ROW()-3,COLUMN())="","",INDEX(Спецификация!$A$3:$I$500,ROW()-3,COLUMN()))</f>
        <v/>
      </c>
      <c r="F46" s="67" t="str">
        <f>IF(INDEX(Спецификация!$A$3:$I$500,ROW()-3,COLUMN())="","",INDEX(Спецификация!$A$3:$I$500,ROW()-3,COLUMN()))</f>
        <v/>
      </c>
      <c r="G46" s="67" t="str">
        <f>IF(INDEX(Спецификация!$A$3:$I$500,ROW()-3,COLUMN())="","",INDEX(Спецификация!$A$3:$I$500,ROW()-3,COLUMN()))</f>
        <v>шт.</v>
      </c>
      <c r="H46" s="67">
        <f>IF(INDEX(Спецификация!$A$3:$I$500,ROW()-3,COLUMN())="","",INDEX(Спецификация!$A$3:$I$500,ROW()-3,COLUMN()))</f>
        <v>35</v>
      </c>
      <c r="I46" s="154" t="str">
        <f>IF(INDEX(Спецификация!$A$3:$I$500,ROW()-3,COLUMN())="","",INDEX(Спецификация!$A$3:$I$500,ROW()-3,COLUMN()))</f>
        <v>ТМ</v>
      </c>
      <c r="J46" s="76"/>
      <c r="K46" s="27" t="s">
        <v>326</v>
      </c>
      <c r="L46" s="73" t="str">
        <f t="shared" si="0"/>
        <v/>
      </c>
      <c r="M46" s="73" t="str">
        <f t="shared" si="1"/>
        <v/>
      </c>
      <c r="N46" s="156"/>
      <c r="O46" s="68"/>
      <c r="P46" s="68"/>
      <c r="Q46" s="68"/>
      <c r="T46" s="85" t="str">
        <f>IF(Снабжение!Q46="","",Снабжение!Q46)</f>
        <v/>
      </c>
      <c r="U46" s="68" t="str">
        <f>IF(Снабжение!S46="Указать снабжение","",Снабжение!S46)</f>
        <v/>
      </c>
    </row>
    <row r="47" spans="1:21" ht="41.4" customHeight="1" x14ac:dyDescent="0.3">
      <c r="A47" s="67">
        <f>IF(INDEX(Спецификация!$A$3:$I$500,ROW()-3,COLUMN())="","",INDEX(Спецификация!$A$3:$I$500,ROW()-3,COLUMN()))</f>
        <v>40</v>
      </c>
      <c r="B47" s="67" t="str">
        <f>IF(INDEX(Спецификация!$A$3:$I$500,ROW()-3,COLUMN())="","",INDEX(Спецификация!$A$3:$I$500,ROW()-3,COLUMN()))</f>
        <v>ВО1</v>
      </c>
      <c r="C47" s="67" t="str">
        <f>IF(INDEX(Спецификация!$A$3:$I$500,ROW()-3,COLUMN())="","",INDEX(Спецификация!$A$3:$I$500,ROW()-3,COLUMN()))</f>
        <v>Воздухоотводчик автоматический R99 HP прямой, ф. Giacomini</v>
      </c>
      <c r="D47" s="67" t="str">
        <f>IF(INDEX(Спецификация!$A$3:$I$500,ROW()-3,COLUMN())="","",INDEX(Спецификация!$A$3:$I$500,ROW()-3,COLUMN()))</f>
        <v xml:space="preserve">Ду15; Ру1,4 </v>
      </c>
      <c r="E47" s="67" t="str">
        <f>IF(INDEX(Спецификация!$A$3:$I$500,ROW()-3,COLUMN())="","",INDEX(Спецификация!$A$3:$I$500,ROW()-3,COLUMN()))</f>
        <v/>
      </c>
      <c r="F47" s="67" t="str">
        <f>IF(INDEX(Спецификация!$A$3:$I$500,ROW()-3,COLUMN())="","",INDEX(Спецификация!$A$3:$I$500,ROW()-3,COLUMN()))</f>
        <v/>
      </c>
      <c r="G47" s="67" t="str">
        <f>IF(INDEX(Спецификация!$A$3:$I$500,ROW()-3,COLUMN())="","",INDEX(Спецификация!$A$3:$I$500,ROW()-3,COLUMN()))</f>
        <v>шт.</v>
      </c>
      <c r="H47" s="67">
        <f>IF(INDEX(Спецификация!$A$3:$I$500,ROW()-3,COLUMN())="","",INDEX(Спецификация!$A$3:$I$500,ROW()-3,COLUMN()))</f>
        <v>12</v>
      </c>
      <c r="I47" s="154" t="str">
        <f>IF(INDEX(Спецификация!$A$3:$I$500,ROW()-3,COLUMN())="","",INDEX(Спецификация!$A$3:$I$500,ROW()-3,COLUMN()))</f>
        <v>ТМ</v>
      </c>
      <c r="J47" s="76"/>
      <c r="K47" s="27" t="s">
        <v>326</v>
      </c>
      <c r="L47" s="73" t="str">
        <f t="shared" si="0"/>
        <v/>
      </c>
      <c r="M47" s="73" t="str">
        <f t="shared" si="1"/>
        <v/>
      </c>
      <c r="N47" s="156"/>
      <c r="O47" s="68"/>
      <c r="P47" s="68"/>
      <c r="Q47" s="68"/>
      <c r="T47" s="85" t="str">
        <f>IF(Снабжение!Q47="","",Снабжение!Q47)</f>
        <v/>
      </c>
      <c r="U47" s="68" t="str">
        <f>IF(Снабжение!S47="Указать снабжение","",Снабжение!S47)</f>
        <v/>
      </c>
    </row>
    <row r="48" spans="1:21" ht="41.4" customHeight="1" x14ac:dyDescent="0.3">
      <c r="A48" s="67">
        <f>IF(INDEX(Спецификация!$A$3:$I$500,ROW()-3,COLUMN())="","",INDEX(Спецификация!$A$3:$I$500,ROW()-3,COLUMN()))</f>
        <v>41</v>
      </c>
      <c r="B48" s="67" t="str">
        <f>IF(INDEX(Спецификация!$A$3:$I$500,ROW()-3,COLUMN())="","",INDEX(Спецификация!$A$3:$I$500,ROW()-3,COLUMN()))</f>
        <v>ВК1</v>
      </c>
      <c r="C48" s="67" t="str">
        <f>IF(INDEX(Спецификация!$A$3:$I$500,ROW()-3,COLUMN())="","",INDEX(Спецификация!$A$3:$I$500,ROW()-3,COLUMN()))</f>
        <v>Виброкомпенсатор муфтовый FC6, ф. АДЛ</v>
      </c>
      <c r="D48" s="67" t="str">
        <f>IF(INDEX(Спецификация!$A$3:$I$500,ROW()-3,COLUMN())="","",INDEX(Спецификация!$A$3:$I$500,ROW()-3,COLUMN()))</f>
        <v xml:space="preserve">Ду25; Ру1,0 </v>
      </c>
      <c r="E48" s="67" t="str">
        <f>IF(INDEX(Спецификация!$A$3:$I$500,ROW()-3,COLUMN())="","",INDEX(Спецификация!$A$3:$I$500,ROW()-3,COLUMN()))</f>
        <v/>
      </c>
      <c r="F48" s="67" t="str">
        <f>IF(INDEX(Спецификация!$A$3:$I$500,ROW()-3,COLUMN())="","",INDEX(Спецификация!$A$3:$I$500,ROW()-3,COLUMN()))</f>
        <v/>
      </c>
      <c r="G48" s="67" t="str">
        <f>IF(INDEX(Спецификация!$A$3:$I$500,ROW()-3,COLUMN())="","",INDEX(Спецификация!$A$3:$I$500,ROW()-3,COLUMN()))</f>
        <v>шт.</v>
      </c>
      <c r="H48" s="67">
        <f>IF(INDEX(Спецификация!$A$3:$I$500,ROW()-3,COLUMN())="","",INDEX(Спецификация!$A$3:$I$500,ROW()-3,COLUMN()))</f>
        <v>4</v>
      </c>
      <c r="I48" s="154" t="str">
        <f>IF(INDEX(Спецификация!$A$3:$I$500,ROW()-3,COLUMN())="","",INDEX(Спецификация!$A$3:$I$500,ROW()-3,COLUMN()))</f>
        <v>ТМ</v>
      </c>
      <c r="J48" s="76"/>
      <c r="K48" s="27" t="s">
        <v>326</v>
      </c>
      <c r="L48" s="73" t="str">
        <f t="shared" si="0"/>
        <v/>
      </c>
      <c r="M48" s="73" t="str">
        <f t="shared" si="1"/>
        <v/>
      </c>
      <c r="N48" s="156"/>
      <c r="O48" s="68"/>
      <c r="P48" s="68"/>
      <c r="Q48" s="68"/>
      <c r="T48" s="85" t="str">
        <f>IF(Снабжение!Q48="","",Снабжение!Q48)</f>
        <v/>
      </c>
      <c r="U48" s="68" t="str">
        <f>IF(Снабжение!S48="Указать снабжение","",Снабжение!S48)</f>
        <v/>
      </c>
    </row>
    <row r="49" spans="1:21" ht="41.4" customHeight="1" x14ac:dyDescent="0.3">
      <c r="A49" s="67">
        <f>IF(INDEX(Спецификация!$A$3:$I$500,ROW()-3,COLUMN())="","",INDEX(Спецификация!$A$3:$I$500,ROW()-3,COLUMN()))</f>
        <v>42</v>
      </c>
      <c r="B49" s="67" t="str">
        <f>IF(INDEX(Спецификация!$A$3:$I$500,ROW()-3,COLUMN())="","",INDEX(Спецификация!$A$3:$I$500,ROW()-3,COLUMN()))</f>
        <v>ВК2</v>
      </c>
      <c r="C49" s="67" t="str">
        <f>IF(INDEX(Спецификация!$A$3:$I$500,ROW()-3,COLUMN())="","",INDEX(Спецификация!$A$3:$I$500,ROW()-3,COLUMN()))</f>
        <v>Виброкомпенсатор фланцевый ZKV, ф. Ридан</v>
      </c>
      <c r="D49" s="67" t="str">
        <f>IF(INDEX(Спецификация!$A$3:$I$500,ROW()-3,COLUMN())="","",INDEX(Спецификация!$A$3:$I$500,ROW()-3,COLUMN()))</f>
        <v xml:space="preserve">Ду65; Ру1,6 </v>
      </c>
      <c r="E49" s="67" t="str">
        <f>IF(INDEX(Спецификация!$A$3:$I$500,ROW()-3,COLUMN())="","",INDEX(Спецификация!$A$3:$I$500,ROW()-3,COLUMN()))</f>
        <v/>
      </c>
      <c r="F49" s="67" t="str">
        <f>IF(INDEX(Спецификация!$A$3:$I$500,ROW()-3,COLUMN())="","",INDEX(Спецификация!$A$3:$I$500,ROW()-3,COLUMN()))</f>
        <v/>
      </c>
      <c r="G49" s="67" t="str">
        <f>IF(INDEX(Спецификация!$A$3:$I$500,ROW()-3,COLUMN())="","",INDEX(Спецификация!$A$3:$I$500,ROW()-3,COLUMN()))</f>
        <v>шт.</v>
      </c>
      <c r="H49" s="67">
        <f>IF(INDEX(Спецификация!$A$3:$I$500,ROW()-3,COLUMN())="","",INDEX(Спецификация!$A$3:$I$500,ROW()-3,COLUMN()))</f>
        <v>4</v>
      </c>
      <c r="I49" s="154" t="str">
        <f>IF(INDEX(Спецификация!$A$3:$I$500,ROW()-3,COLUMN())="","",INDEX(Спецификация!$A$3:$I$500,ROW()-3,COLUMN()))</f>
        <v>ТМ</v>
      </c>
      <c r="J49" s="76"/>
      <c r="K49" s="27" t="s">
        <v>326</v>
      </c>
      <c r="L49" s="73" t="str">
        <f t="shared" si="0"/>
        <v/>
      </c>
      <c r="M49" s="73" t="str">
        <f t="shared" si="1"/>
        <v/>
      </c>
      <c r="N49" s="156"/>
      <c r="O49" s="68"/>
      <c r="P49" s="68"/>
      <c r="Q49" s="68"/>
      <c r="T49" s="85" t="str">
        <f>IF(Снабжение!Q49="","",Снабжение!Q49)</f>
        <v/>
      </c>
      <c r="U49" s="68" t="str">
        <f>IF(Снабжение!S49="Указать снабжение","",Снабжение!S49)</f>
        <v/>
      </c>
    </row>
    <row r="50" spans="1:21" ht="41.4" customHeight="1" x14ac:dyDescent="0.3">
      <c r="A50" s="67">
        <f>IF(INDEX(Спецификация!$A$3:$I$500,ROW()-3,COLUMN())="","",INDEX(Спецификация!$A$3:$I$500,ROW()-3,COLUMN()))</f>
        <v>43</v>
      </c>
      <c r="B50" s="67" t="str">
        <f>IF(INDEX(Спецификация!$A$3:$I$500,ROW()-3,COLUMN())="","",INDEX(Спецификация!$A$3:$I$500,ROW()-3,COLUMN()))</f>
        <v>ВК3</v>
      </c>
      <c r="C50" s="67" t="str">
        <f>IF(INDEX(Спецификация!$A$3:$I$500,ROW()-3,COLUMN())="","",INDEX(Спецификация!$A$3:$I$500,ROW()-3,COLUMN()))</f>
        <v>Виброкомпенсатор фланцевый ZKV, ф. Ридан</v>
      </c>
      <c r="D50" s="67" t="str">
        <f>IF(INDEX(Спецификация!$A$3:$I$500,ROW()-3,COLUMN())="","",INDEX(Спецификация!$A$3:$I$500,ROW()-3,COLUMN()))</f>
        <v xml:space="preserve">Ду50; Ру1,6 </v>
      </c>
      <c r="E50" s="67" t="str">
        <f>IF(INDEX(Спецификация!$A$3:$I$500,ROW()-3,COLUMN())="","",INDEX(Спецификация!$A$3:$I$500,ROW()-3,COLUMN()))</f>
        <v/>
      </c>
      <c r="F50" s="67" t="str">
        <f>IF(INDEX(Спецификация!$A$3:$I$500,ROW()-3,COLUMN())="","",INDEX(Спецификация!$A$3:$I$500,ROW()-3,COLUMN()))</f>
        <v/>
      </c>
      <c r="G50" s="67" t="str">
        <f>IF(INDEX(Спецификация!$A$3:$I$500,ROW()-3,COLUMN())="","",INDEX(Спецификация!$A$3:$I$500,ROW()-3,COLUMN()))</f>
        <v>шт.</v>
      </c>
      <c r="H50" s="67">
        <f>IF(INDEX(Спецификация!$A$3:$I$500,ROW()-3,COLUMN())="","",INDEX(Спецификация!$A$3:$I$500,ROW()-3,COLUMN()))</f>
        <v>4</v>
      </c>
      <c r="I50" s="154" t="str">
        <f>IF(INDEX(Спецификация!$A$3:$I$500,ROW()-3,COLUMN())="","",INDEX(Спецификация!$A$3:$I$500,ROW()-3,COLUMN()))</f>
        <v>ТМ</v>
      </c>
      <c r="J50" s="76"/>
      <c r="K50" s="27" t="s">
        <v>326</v>
      </c>
      <c r="L50" s="73" t="str">
        <f t="shared" si="0"/>
        <v/>
      </c>
      <c r="M50" s="73" t="str">
        <f t="shared" si="1"/>
        <v/>
      </c>
      <c r="N50" s="156"/>
      <c r="O50" s="68"/>
      <c r="P50" s="68"/>
      <c r="Q50" s="68"/>
      <c r="T50" s="85" t="str">
        <f>IF(Снабжение!Q50="","",Снабжение!Q50)</f>
        <v/>
      </c>
      <c r="U50" s="68" t="str">
        <f>IF(Снабжение!S50="Указать снабжение","",Снабжение!S50)</f>
        <v/>
      </c>
    </row>
    <row r="51" spans="1:21" ht="41.4" customHeight="1" x14ac:dyDescent="0.3">
      <c r="A51" s="67">
        <f>IF(INDEX(Спецификация!$A$3:$I$500,ROW()-3,COLUMN())="","",INDEX(Спецификация!$A$3:$I$500,ROW()-3,COLUMN()))</f>
        <v>44</v>
      </c>
      <c r="B51" s="67" t="str">
        <f>IF(INDEX(Спецификация!$A$3:$I$500,ROW()-3,COLUMN())="","",INDEX(Спецификация!$A$3:$I$500,ROW()-3,COLUMN()))</f>
        <v>ВК4</v>
      </c>
      <c r="C51" s="67" t="str">
        <f>IF(INDEX(Спецификация!$A$3:$I$500,ROW()-3,COLUMN())="","",INDEX(Спецификация!$A$3:$I$500,ROW()-3,COLUMN()))</f>
        <v>Виброкомпенсатор фланцевый ZKV, ф. Ридан</v>
      </c>
      <c r="D51" s="67" t="str">
        <f>IF(INDEX(Спецификация!$A$3:$I$500,ROW()-3,COLUMN())="","",INDEX(Спецификация!$A$3:$I$500,ROW()-3,COLUMN()))</f>
        <v xml:space="preserve">Ду100; Ру1,6 </v>
      </c>
      <c r="E51" s="67" t="str">
        <f>IF(INDEX(Спецификация!$A$3:$I$500,ROW()-3,COLUMN())="","",INDEX(Спецификация!$A$3:$I$500,ROW()-3,COLUMN()))</f>
        <v/>
      </c>
      <c r="F51" s="67" t="str">
        <f>IF(INDEX(Спецификация!$A$3:$I$500,ROW()-3,COLUMN())="","",INDEX(Спецификация!$A$3:$I$500,ROW()-3,COLUMN()))</f>
        <v/>
      </c>
      <c r="G51" s="67" t="str">
        <f>IF(INDEX(Спецификация!$A$3:$I$500,ROW()-3,COLUMN())="","",INDEX(Спецификация!$A$3:$I$500,ROW()-3,COLUMN()))</f>
        <v>шт.</v>
      </c>
      <c r="H51" s="67">
        <f>IF(INDEX(Спецификация!$A$3:$I$500,ROW()-3,COLUMN())="","",INDEX(Спецификация!$A$3:$I$500,ROW()-3,COLUMN()))</f>
        <v>4</v>
      </c>
      <c r="I51" s="154" t="str">
        <f>IF(INDEX(Спецификация!$A$3:$I$500,ROW()-3,COLUMN())="","",INDEX(Спецификация!$A$3:$I$500,ROW()-3,COLUMN()))</f>
        <v>ТМ</v>
      </c>
      <c r="J51" s="76"/>
      <c r="K51" s="27" t="s">
        <v>326</v>
      </c>
      <c r="L51" s="73" t="str">
        <f t="shared" si="0"/>
        <v/>
      </c>
      <c r="M51" s="73" t="str">
        <f t="shared" si="1"/>
        <v/>
      </c>
      <c r="N51" s="156"/>
      <c r="O51" s="68"/>
      <c r="P51" s="68"/>
      <c r="Q51" s="68"/>
      <c r="T51" s="85" t="str">
        <f>IF(Снабжение!Q51="","",Снабжение!Q51)</f>
        <v/>
      </c>
      <c r="U51" s="68" t="str">
        <f>IF(Снабжение!S51="Указать снабжение","",Снабжение!S51)</f>
        <v/>
      </c>
    </row>
    <row r="52" spans="1:21" ht="41.4" customHeight="1" x14ac:dyDescent="0.3">
      <c r="A52" s="67" t="str">
        <f>IF(INDEX(Спецификация!$A$3:$I$500,ROW()-3,COLUMN())="","",INDEX(Спецификация!$A$3:$I$500,ROW()-3,COLUMN()))</f>
        <v/>
      </c>
      <c r="B52" s="67" t="str">
        <f>IF(INDEX(Спецификация!$A$3:$I$500,ROW()-3,COLUMN())="","",INDEX(Спецификация!$A$3:$I$500,ROW()-3,COLUMN()))</f>
        <v/>
      </c>
      <c r="C52" s="67" t="str">
        <f>IF(INDEX(Спецификация!$A$3:$I$500,ROW()-3,COLUMN())="","",INDEX(Спецификация!$A$3:$I$500,ROW()-3,COLUMN()))</f>
        <v>Раздел ДТ</v>
      </c>
      <c r="D52" s="67" t="str">
        <f>IF(INDEX(Спецификация!$A$3:$I$500,ROW()-3,COLUMN())="","",INDEX(Спецификация!$A$3:$I$500,ROW()-3,COLUMN()))</f>
        <v/>
      </c>
      <c r="E52" s="67" t="str">
        <f>IF(INDEX(Спецификация!$A$3:$I$500,ROW()-3,COLUMN())="","",INDEX(Спецификация!$A$3:$I$500,ROW()-3,COLUMN()))</f>
        <v/>
      </c>
      <c r="F52" s="67" t="str">
        <f>IF(INDEX(Спецификация!$A$3:$I$500,ROW()-3,COLUMN())="","",INDEX(Спецификация!$A$3:$I$500,ROW()-3,COLUMN()))</f>
        <v/>
      </c>
      <c r="G52" s="67" t="str">
        <f>IF(INDEX(Спецификация!$A$3:$I$500,ROW()-3,COLUMN())="","",INDEX(Спецификация!$A$3:$I$500,ROW()-3,COLUMN()))</f>
        <v/>
      </c>
      <c r="H52" s="67" t="str">
        <f>IF(INDEX(Спецификация!$A$3:$I$500,ROW()-3,COLUMN())="","",INDEX(Спецификация!$A$3:$I$500,ROW()-3,COLUMN()))</f>
        <v/>
      </c>
      <c r="I52" s="154" t="str">
        <f>IF(INDEX(Спецификация!$A$3:$I$500,ROW()-3,COLUMN())="","",INDEX(Спецификация!$A$3:$I$500,ROW()-3,COLUMN()))</f>
        <v>ДТ</v>
      </c>
      <c r="J52" s="76"/>
      <c r="K52" s="27" t="s">
        <v>326</v>
      </c>
      <c r="L52" s="73" t="str">
        <f t="shared" si="0"/>
        <v/>
      </c>
      <c r="M52" s="73" t="str">
        <f t="shared" si="1"/>
        <v/>
      </c>
      <c r="N52" s="156"/>
      <c r="O52" s="68"/>
      <c r="P52" s="68"/>
      <c r="Q52" s="68"/>
      <c r="T52" s="85" t="str">
        <f>IF(Снабжение!Q52="","",Снабжение!Q52)</f>
        <v/>
      </c>
      <c r="U52" s="68" t="str">
        <f>IF(Снабжение!S52="Указать снабжение","",Снабжение!S52)</f>
        <v/>
      </c>
    </row>
    <row r="53" spans="1:21" ht="41.4" customHeight="1" x14ac:dyDescent="0.3">
      <c r="A53" s="67" t="str">
        <f>IF(INDEX(Спецификация!$A$3:$I$500,ROW()-3,COLUMN())="","",INDEX(Спецификация!$A$3:$I$500,ROW()-3,COLUMN()))</f>
        <v/>
      </c>
      <c r="B53" s="67" t="str">
        <f>IF(INDEX(Спецификация!$A$3:$I$500,ROW()-3,COLUMN())="","",INDEX(Спецификация!$A$3:$I$500,ROW()-3,COLUMN()))</f>
        <v/>
      </c>
      <c r="C53" s="67" t="str">
        <f>IF(INDEX(Спецификация!$A$3:$I$500,ROW()-3,COLUMN())="","",INDEX(Спецификация!$A$3:$I$500,ROW()-3,COLUMN()))</f>
        <v>Комплект ДТ без мачты</v>
      </c>
      <c r="D53" s="67" t="str">
        <f>IF(INDEX(Спецификация!$A$3:$I$500,ROW()-3,COLUMN())="","",INDEX(Спецификация!$A$3:$I$500,ROW()-3,COLUMN()))</f>
        <v/>
      </c>
      <c r="E53" s="67" t="str">
        <f>IF(INDEX(Спецификация!$A$3:$I$500,ROW()-3,COLUMN())="","",INDEX(Спецификация!$A$3:$I$500,ROW()-3,COLUMN()))</f>
        <v>Феникс</v>
      </c>
      <c r="F53" s="67" t="str">
        <f>IF(INDEX(Спецификация!$A$3:$I$500,ROW()-3,COLUMN())="","",INDEX(Спецификация!$A$3:$I$500,ROW()-3,COLUMN()))</f>
        <v/>
      </c>
      <c r="G53" s="67" t="str">
        <f>IF(INDEX(Спецификация!$A$3:$I$500,ROW()-3,COLUMN())="","",INDEX(Спецификация!$A$3:$I$500,ROW()-3,COLUMN()))</f>
        <v>шт.</v>
      </c>
      <c r="H53" s="67" t="str">
        <f>IF(INDEX(Спецификация!$A$3:$I$500,ROW()-3,COLUMN())="","",INDEX(Спецификация!$A$3:$I$500,ROW()-3,COLUMN()))</f>
        <v>1 кмт</v>
      </c>
      <c r="I53" s="154" t="str">
        <f>IF(INDEX(Спецификация!$A$3:$I$500,ROW()-3,COLUMN())="","",INDEX(Спецификация!$A$3:$I$500,ROW()-3,COLUMN()))</f>
        <v>ДТ</v>
      </c>
      <c r="J53" s="75"/>
      <c r="K53" s="27" t="s">
        <v>326</v>
      </c>
      <c r="L53" s="73" t="str">
        <f t="shared" si="0"/>
        <v/>
      </c>
      <c r="M53" s="73" t="str">
        <f t="shared" si="1"/>
        <v/>
      </c>
      <c r="N53" s="156"/>
      <c r="O53" s="68"/>
      <c r="P53" s="68"/>
      <c r="Q53" s="68"/>
      <c r="T53" s="85" t="str">
        <f>IF(Снабжение!Q53="","",Снабжение!Q53)</f>
        <v/>
      </c>
      <c r="U53" s="68" t="str">
        <f>IF(Снабжение!S53="Указать снабжение","",Снабжение!S53)</f>
        <v/>
      </c>
    </row>
    <row r="54" spans="1:21" ht="41.4" customHeight="1" x14ac:dyDescent="0.3">
      <c r="A54" s="67" t="str">
        <f>IF(INDEX(Спецификация!$A$3:$I$500,ROW()-3,COLUMN())="","",INDEX(Спецификация!$A$3:$I$500,ROW()-3,COLUMN()))</f>
        <v/>
      </c>
      <c r="B54" s="67" t="str">
        <f>IF(INDEX(Спецификация!$A$3:$I$500,ROW()-3,COLUMN())="","",INDEX(Спецификация!$A$3:$I$500,ROW()-3,COLUMN()))</f>
        <v xml:space="preserve"> </v>
      </c>
      <c r="C54" s="67" t="str">
        <f>IF(INDEX(Спецификация!$A$3:$I$500,ROW()-3,COLUMN())="","",INDEX(Спецификация!$A$3:$I$500,ROW()-3,COLUMN()))</f>
        <v>Раздел ГСВ</v>
      </c>
      <c r="D54" s="67" t="str">
        <f>IF(INDEX(Спецификация!$A$3:$I$500,ROW()-3,COLUMN())="","",INDEX(Спецификация!$A$3:$I$500,ROW()-3,COLUMN()))</f>
        <v/>
      </c>
      <c r="E54" s="67" t="str">
        <f>IF(INDEX(Спецификация!$A$3:$I$500,ROW()-3,COLUMN())="","",INDEX(Спецификация!$A$3:$I$500,ROW()-3,COLUMN()))</f>
        <v/>
      </c>
      <c r="F54" s="67" t="str">
        <f>IF(INDEX(Спецификация!$A$3:$I$500,ROW()-3,COLUMN())="","",INDEX(Спецификация!$A$3:$I$500,ROW()-3,COLUMN()))</f>
        <v/>
      </c>
      <c r="G54" s="67" t="str">
        <f>IF(INDEX(Спецификация!$A$3:$I$500,ROW()-3,COLUMN())="","",INDEX(Спецификация!$A$3:$I$500,ROW()-3,COLUMN()))</f>
        <v/>
      </c>
      <c r="H54" s="67" t="str">
        <f>IF(INDEX(Спецификация!$A$3:$I$500,ROW()-3,COLUMN())="","",INDEX(Спецификация!$A$3:$I$500,ROW()-3,COLUMN()))</f>
        <v/>
      </c>
      <c r="I54" s="154" t="str">
        <f>IF(INDEX(Спецификация!$A$3:$I$500,ROW()-3,COLUMN())="","",INDEX(Спецификация!$A$3:$I$500,ROW()-3,COLUMN()))</f>
        <v>ГСВ</v>
      </c>
      <c r="J54" s="76"/>
      <c r="K54" s="27" t="s">
        <v>326</v>
      </c>
      <c r="L54" s="73" t="str">
        <f t="shared" si="0"/>
        <v/>
      </c>
      <c r="M54" s="73" t="str">
        <f t="shared" si="1"/>
        <v/>
      </c>
      <c r="N54" s="156"/>
      <c r="O54" s="68"/>
      <c r="P54" s="68"/>
      <c r="Q54" s="68"/>
      <c r="T54" s="85" t="str">
        <f>IF(Снабжение!Q54="","",Снабжение!Q54)</f>
        <v/>
      </c>
      <c r="U54" s="68" t="str">
        <f>IF(Снабжение!S54="Указать снабжение","",Снабжение!S54)</f>
        <v/>
      </c>
    </row>
    <row r="55" spans="1:21" ht="41.4" customHeight="1" x14ac:dyDescent="0.3">
      <c r="A55" s="67">
        <f>IF(INDEX(Спецификация!$A$3:$I$500,ROW()-3,COLUMN())="","",INDEX(Спецификация!$A$3:$I$500,ROW()-3,COLUMN()))</f>
        <v>1</v>
      </c>
      <c r="B55" s="67" t="str">
        <f>IF(INDEX(Спецификация!$A$3:$I$500,ROW()-3,COLUMN())="","",INDEX(Спецификация!$A$3:$I$500,ROW()-3,COLUMN()))</f>
        <v>ГГ.1...ГГ.3</v>
      </c>
      <c r="C55" s="67" t="str">
        <f>IF(INDEX(Спецификация!$A$3:$I$500,ROW()-3,COLUMN())="","",INDEX(Спецификация!$A$3:$I$500,ROW()-3,COLUMN()))</f>
        <v>Горелка газовая</v>
      </c>
      <c r="D55" s="67" t="str">
        <f>IF(INDEX(Спецификация!$A$3:$I$500,ROW()-3,COLUMN())="","",INDEX(Спецификация!$A$3:$I$500,ROW()-3,COLUMN()))</f>
        <v/>
      </c>
      <c r="E55" s="67" t="str">
        <f>IF(INDEX(Спецификация!$A$3:$I$500,ROW()-3,COLUMN())="","",INDEX(Спецификация!$A$3:$I$500,ROW()-3,COLUMN()))</f>
        <v/>
      </c>
      <c r="F55" s="67" t="str">
        <f>IF(INDEX(Спецификация!$A$3:$I$500,ROW()-3,COLUMN())="","",INDEX(Спецификация!$A$3:$I$500,ROW()-3,COLUMN()))</f>
        <v/>
      </c>
      <c r="G55" s="67" t="str">
        <f>IF(INDEX(Спецификация!$A$3:$I$500,ROW()-3,COLUMN())="","",INDEX(Спецификация!$A$3:$I$500,ROW()-3,COLUMN()))</f>
        <v>шт.</v>
      </c>
      <c r="H55" s="67">
        <f>IF(INDEX(Спецификация!$A$3:$I$500,ROW()-3,COLUMN())="","",INDEX(Спецификация!$A$3:$I$500,ROW()-3,COLUMN()))</f>
        <v>3</v>
      </c>
      <c r="I55" s="154" t="str">
        <f>IF(INDEX(Спецификация!$A$3:$I$500,ROW()-3,COLUMN())="","",INDEX(Спецификация!$A$3:$I$500,ROW()-3,COLUMN()))</f>
        <v>ГСВ</v>
      </c>
      <c r="J55" s="76"/>
      <c r="K55" s="27" t="s">
        <v>326</v>
      </c>
      <c r="L55" s="73" t="str">
        <f t="shared" si="0"/>
        <v/>
      </c>
      <c r="M55" s="73" t="str">
        <f t="shared" si="1"/>
        <v/>
      </c>
      <c r="N55" s="156"/>
      <c r="O55" s="68"/>
      <c r="P55" s="68"/>
      <c r="Q55" s="68"/>
      <c r="T55" s="85" t="str">
        <f>IF(Снабжение!Q55="","",Снабжение!Q55)</f>
        <v/>
      </c>
      <c r="U55" s="68" t="str">
        <f>IF(Снабжение!S55="Указать снабжение","",Снабжение!S55)</f>
        <v/>
      </c>
    </row>
    <row r="56" spans="1:21" ht="41.4" customHeight="1" x14ac:dyDescent="0.3">
      <c r="A56" s="67">
        <f>IF(INDEX(Спецификация!$A$3:$I$500,ROW()-3,COLUMN())="","",INDEX(Спецификация!$A$3:$I$500,ROW()-3,COLUMN()))</f>
        <v>2</v>
      </c>
      <c r="B56" s="67" t="str">
        <f>IF(INDEX(Спецификация!$A$3:$I$500,ROW()-3,COLUMN())="","",INDEX(Спецификация!$A$3:$I$500,ROW()-3,COLUMN()))</f>
        <v>1.1...3.1</v>
      </c>
      <c r="C56" s="67" t="str">
        <f>IF(INDEX(Спецификация!$A$3:$I$500,ROW()-3,COLUMN())="","",INDEX(Спецификация!$A$3:$I$500,ROW()-3,COLUMN()))</f>
        <v>Группа эл. магнитных клапанов</v>
      </c>
      <c r="D56" s="67" t="str">
        <f>IF(INDEX(Спецификация!$A$3:$I$500,ROW()-3,COLUMN())="","",INDEX(Спецификация!$A$3:$I$500,ROW()-3,COLUMN()))</f>
        <v/>
      </c>
      <c r="E56" s="67" t="str">
        <f>IF(INDEX(Спецификация!$A$3:$I$500,ROW()-3,COLUMN())="","",INDEX(Спецификация!$A$3:$I$500,ROW()-3,COLUMN()))</f>
        <v/>
      </c>
      <c r="F56" s="67" t="str">
        <f>IF(INDEX(Спецификация!$A$3:$I$500,ROW()-3,COLUMN())="","",INDEX(Спецификация!$A$3:$I$500,ROW()-3,COLUMN()))</f>
        <v/>
      </c>
      <c r="G56" s="67" t="str">
        <f>IF(INDEX(Спецификация!$A$3:$I$500,ROW()-3,COLUMN())="","",INDEX(Спецификация!$A$3:$I$500,ROW()-3,COLUMN()))</f>
        <v>шт.</v>
      </c>
      <c r="H56" s="67">
        <f>IF(INDEX(Спецификация!$A$3:$I$500,ROW()-3,COLUMN())="","",INDEX(Спецификация!$A$3:$I$500,ROW()-3,COLUMN()))</f>
        <v>1</v>
      </c>
      <c r="I56" s="154" t="str">
        <f>IF(INDEX(Спецификация!$A$3:$I$500,ROW()-3,COLUMN())="","",INDEX(Спецификация!$A$3:$I$500,ROW()-3,COLUMN()))</f>
        <v>ГСВ</v>
      </c>
      <c r="J56" s="76"/>
      <c r="K56" s="27" t="s">
        <v>326</v>
      </c>
      <c r="L56" s="73" t="str">
        <f t="shared" si="0"/>
        <v/>
      </c>
      <c r="M56" s="73" t="str">
        <f t="shared" si="1"/>
        <v/>
      </c>
      <c r="N56" s="156"/>
      <c r="O56" s="68"/>
      <c r="P56" s="68"/>
      <c r="Q56" s="68"/>
      <c r="T56" s="85" t="str">
        <f>IF(Снабжение!Q56="","",Снабжение!Q56)</f>
        <v/>
      </c>
      <c r="U56" s="68" t="str">
        <f>IF(Снабжение!S56="Указать снабжение","",Снабжение!S56)</f>
        <v/>
      </c>
    </row>
    <row r="57" spans="1:21" ht="41.4" customHeight="1" x14ac:dyDescent="0.3">
      <c r="A57" s="67">
        <f>IF(INDEX(Спецификация!$A$3:$I$500,ROW()-3,COLUMN())="","",INDEX(Спецификация!$A$3:$I$500,ROW()-3,COLUMN()))</f>
        <v>3</v>
      </c>
      <c r="B57" s="67" t="str">
        <f>IF(INDEX(Спецификация!$A$3:$I$500,ROW()-3,COLUMN())="","",INDEX(Спецификация!$A$3:$I$500,ROW()-3,COLUMN()))</f>
        <v>1.2...3.2</v>
      </c>
      <c r="C57" s="67" t="str">
        <f>IF(INDEX(Спецификация!$A$3:$I$500,ROW()-3,COLUMN())="","",INDEX(Спецификация!$A$3:$I$500,ROW()-3,COLUMN()))</f>
        <v>Реле минимального давления</v>
      </c>
      <c r="D57" s="67" t="str">
        <f>IF(INDEX(Спецификация!$A$3:$I$500,ROW()-3,COLUMN())="","",INDEX(Спецификация!$A$3:$I$500,ROW()-3,COLUMN()))</f>
        <v/>
      </c>
      <c r="E57" s="67" t="str">
        <f>IF(INDEX(Спецификация!$A$3:$I$500,ROW()-3,COLUMN())="","",INDEX(Спецификация!$A$3:$I$500,ROW()-3,COLUMN()))</f>
        <v/>
      </c>
      <c r="F57" s="67" t="str">
        <f>IF(INDEX(Спецификация!$A$3:$I$500,ROW()-3,COLUMN())="","",INDEX(Спецификация!$A$3:$I$500,ROW()-3,COLUMN()))</f>
        <v/>
      </c>
      <c r="G57" s="67" t="str">
        <f>IF(INDEX(Спецификация!$A$3:$I$500,ROW()-3,COLUMN())="","",INDEX(Спецификация!$A$3:$I$500,ROW()-3,COLUMN()))</f>
        <v>шт.</v>
      </c>
      <c r="H57" s="67">
        <f>IF(INDEX(Спецификация!$A$3:$I$500,ROW()-3,COLUMN())="","",INDEX(Спецификация!$A$3:$I$500,ROW()-3,COLUMN()))</f>
        <v>1</v>
      </c>
      <c r="I57" s="154" t="str">
        <f>IF(INDEX(Спецификация!$A$3:$I$500,ROW()-3,COLUMN())="","",INDEX(Спецификация!$A$3:$I$500,ROW()-3,COLUMN()))</f>
        <v>ГСВ</v>
      </c>
      <c r="J57" s="76"/>
      <c r="K57" s="27" t="s">
        <v>326</v>
      </c>
      <c r="L57" s="73" t="str">
        <f t="shared" si="0"/>
        <v/>
      </c>
      <c r="M57" s="73" t="str">
        <f t="shared" si="1"/>
        <v/>
      </c>
      <c r="N57" s="156"/>
      <c r="O57" s="68"/>
      <c r="P57" s="68"/>
      <c r="Q57" s="68"/>
      <c r="T57" s="85" t="str">
        <f>IF(Снабжение!Q57="","",Снабжение!Q57)</f>
        <v/>
      </c>
      <c r="U57" s="68" t="str">
        <f>IF(Снабжение!S57="Указать снабжение","",Снабжение!S57)</f>
        <v/>
      </c>
    </row>
    <row r="58" spans="1:21" ht="41.4" customHeight="1" x14ac:dyDescent="0.3">
      <c r="A58" s="67">
        <f>IF(INDEX(Спецификация!$A$3:$I$500,ROW()-3,COLUMN())="","",INDEX(Спецификация!$A$3:$I$500,ROW()-3,COLUMN()))</f>
        <v>4</v>
      </c>
      <c r="B58" s="67" t="str">
        <f>IF(INDEX(Спецификация!$A$3:$I$500,ROW()-3,COLUMN())="","",INDEX(Спецификация!$A$3:$I$500,ROW()-3,COLUMN()))</f>
        <v>1.3...3.3</v>
      </c>
      <c r="C58" s="67" t="str">
        <f>IF(INDEX(Спецификация!$A$3:$I$500,ROW()-3,COLUMN())="","",INDEX(Спецификация!$A$3:$I$500,ROW()-3,COLUMN()))</f>
        <v>Реле давления для контроля герметичности</v>
      </c>
      <c r="D58" s="67" t="str">
        <f>IF(INDEX(Спецификация!$A$3:$I$500,ROW()-3,COLUMN())="","",INDEX(Спецификация!$A$3:$I$500,ROW()-3,COLUMN()))</f>
        <v/>
      </c>
      <c r="E58" s="67" t="str">
        <f>IF(INDEX(Спецификация!$A$3:$I$500,ROW()-3,COLUMN())="","",INDEX(Спецификация!$A$3:$I$500,ROW()-3,COLUMN()))</f>
        <v/>
      </c>
      <c r="F58" s="67" t="str">
        <f>IF(INDEX(Спецификация!$A$3:$I$500,ROW()-3,COLUMN())="","",INDEX(Спецификация!$A$3:$I$500,ROW()-3,COLUMN()))</f>
        <v/>
      </c>
      <c r="G58" s="67" t="str">
        <f>IF(INDEX(Спецификация!$A$3:$I$500,ROW()-3,COLUMN())="","",INDEX(Спецификация!$A$3:$I$500,ROW()-3,COLUMN()))</f>
        <v>шт.</v>
      </c>
      <c r="H58" s="67">
        <f>IF(INDEX(Спецификация!$A$3:$I$500,ROW()-3,COLUMN())="","",INDEX(Спецификация!$A$3:$I$500,ROW()-3,COLUMN()))</f>
        <v>1</v>
      </c>
      <c r="I58" s="154" t="str">
        <f>IF(INDEX(Спецификация!$A$3:$I$500,ROW()-3,COLUMN())="","",INDEX(Спецификация!$A$3:$I$500,ROW()-3,COLUMN()))</f>
        <v>ГСВ</v>
      </c>
      <c r="J58" s="75"/>
      <c r="K58" s="27" t="s">
        <v>326</v>
      </c>
      <c r="L58" s="73" t="str">
        <f t="shared" si="0"/>
        <v/>
      </c>
      <c r="M58" s="73" t="str">
        <f t="shared" si="1"/>
        <v/>
      </c>
      <c r="N58" s="156"/>
      <c r="O58" s="68"/>
      <c r="P58" s="68"/>
      <c r="Q58" s="68"/>
      <c r="T58" s="85" t="str">
        <f>IF(Снабжение!Q58="","",Снабжение!Q58)</f>
        <v/>
      </c>
      <c r="U58" s="68" t="str">
        <f>IF(Снабжение!S58="Указать снабжение","",Снабжение!S58)</f>
        <v/>
      </c>
    </row>
    <row r="59" spans="1:21" ht="41.4" customHeight="1" x14ac:dyDescent="0.3">
      <c r="A59" s="67">
        <f>IF(INDEX(Спецификация!$A$3:$I$500,ROW()-3,COLUMN())="","",INDEX(Спецификация!$A$3:$I$500,ROW()-3,COLUMN()))</f>
        <v>5</v>
      </c>
      <c r="B59" s="67" t="str">
        <f>IF(INDEX(Спецификация!$A$3:$I$500,ROW()-3,COLUMN())="","",INDEX(Спецификация!$A$3:$I$500,ROW()-3,COLUMN()))</f>
        <v>1.4...3.4</v>
      </c>
      <c r="C59" s="67" t="str">
        <f>IF(INDEX(Спецификация!$A$3:$I$500,ROW()-3,COLUMN())="","",INDEX(Спецификация!$A$3:$I$500,ROW()-3,COLUMN()))</f>
        <v>Реле максимального давления</v>
      </c>
      <c r="D59" s="67" t="str">
        <f>IF(INDEX(Спецификация!$A$3:$I$500,ROW()-3,COLUMN())="","",INDEX(Спецификация!$A$3:$I$500,ROW()-3,COLUMN()))</f>
        <v/>
      </c>
      <c r="E59" s="67" t="str">
        <f>IF(INDEX(Спецификация!$A$3:$I$500,ROW()-3,COLUMN())="","",INDEX(Спецификация!$A$3:$I$500,ROW()-3,COLUMN()))</f>
        <v/>
      </c>
      <c r="F59" s="67" t="str">
        <f>IF(INDEX(Спецификация!$A$3:$I$500,ROW()-3,COLUMN())="","",INDEX(Спецификация!$A$3:$I$500,ROW()-3,COLUMN()))</f>
        <v/>
      </c>
      <c r="G59" s="67" t="str">
        <f>IF(INDEX(Спецификация!$A$3:$I$500,ROW()-3,COLUMN())="","",INDEX(Спецификация!$A$3:$I$500,ROW()-3,COLUMN()))</f>
        <v>шт.</v>
      </c>
      <c r="H59" s="67">
        <f>IF(INDEX(Спецификация!$A$3:$I$500,ROW()-3,COLUMN())="","",INDEX(Спецификация!$A$3:$I$500,ROW()-3,COLUMN()))</f>
        <v>1</v>
      </c>
      <c r="I59" s="154" t="str">
        <f>IF(INDEX(Спецификация!$A$3:$I$500,ROW()-3,COLUMN())="","",INDEX(Спецификация!$A$3:$I$500,ROW()-3,COLUMN()))</f>
        <v>ГСВ</v>
      </c>
      <c r="J59" s="75"/>
      <c r="K59" s="27" t="s">
        <v>326</v>
      </c>
      <c r="L59" s="73" t="str">
        <f t="shared" si="0"/>
        <v/>
      </c>
      <c r="M59" s="73" t="str">
        <f t="shared" si="1"/>
        <v/>
      </c>
      <c r="N59" s="156"/>
      <c r="O59" s="68"/>
      <c r="P59" s="68"/>
      <c r="Q59" s="68"/>
      <c r="T59" s="85" t="str">
        <f>IF(Снабжение!Q59="","",Снабжение!Q59)</f>
        <v/>
      </c>
      <c r="U59" s="68" t="str">
        <f>IF(Снабжение!S59="Указать снабжение","",Снабжение!S59)</f>
        <v/>
      </c>
    </row>
    <row r="60" spans="1:21" ht="41.4" customHeight="1" x14ac:dyDescent="0.3">
      <c r="A60" s="67">
        <f>IF(INDEX(Спецификация!$A$3:$I$500,ROW()-3,COLUMN())="","",INDEX(Спецификация!$A$3:$I$500,ROW()-3,COLUMN()))</f>
        <v>6</v>
      </c>
      <c r="B60" s="67" t="str">
        <f>IF(INDEX(Спецификация!$A$3:$I$500,ROW()-3,COLUMN())="","",INDEX(Спецификация!$A$3:$I$500,ROW()-3,COLUMN()))</f>
        <v>Ам.1...Ам.3</v>
      </c>
      <c r="C60" s="67" t="str">
        <f>IF(INDEX(Спецификация!$A$3:$I$500,ROW()-3,COLUMN())="","",INDEX(Спецификация!$A$3:$I$500,ROW()-3,COLUMN()))</f>
        <v>Антивибрационная муфта Ду32</v>
      </c>
      <c r="D60" s="67" t="str">
        <f>IF(INDEX(Спецификация!$A$3:$I$500,ROW()-3,COLUMN())="","",INDEX(Спецификация!$A$3:$I$500,ROW()-3,COLUMN()))</f>
        <v/>
      </c>
      <c r="E60" s="67" t="str">
        <f>IF(INDEX(Спецификация!$A$3:$I$500,ROW()-3,COLUMN())="","",INDEX(Спецификация!$A$3:$I$500,ROW()-3,COLUMN()))</f>
        <v/>
      </c>
      <c r="F60" s="67" t="str">
        <f>IF(INDEX(Спецификация!$A$3:$I$500,ROW()-3,COLUMN())="","",INDEX(Спецификация!$A$3:$I$500,ROW()-3,COLUMN()))</f>
        <v/>
      </c>
      <c r="G60" s="67" t="str">
        <f>IF(INDEX(Спецификация!$A$3:$I$500,ROW()-3,COLUMN())="","",INDEX(Спецификация!$A$3:$I$500,ROW()-3,COLUMN()))</f>
        <v>шт.</v>
      </c>
      <c r="H60" s="67">
        <f>IF(INDEX(Спецификация!$A$3:$I$500,ROW()-3,COLUMN())="","",INDEX(Спецификация!$A$3:$I$500,ROW()-3,COLUMN()))</f>
        <v>3</v>
      </c>
      <c r="I60" s="154" t="str">
        <f>IF(INDEX(Спецификация!$A$3:$I$500,ROW()-3,COLUMN())="","",INDEX(Спецификация!$A$3:$I$500,ROW()-3,COLUMN()))</f>
        <v>ГСВ</v>
      </c>
      <c r="J60" s="76"/>
      <c r="K60" s="27" t="s">
        <v>326</v>
      </c>
      <c r="L60" s="73" t="str">
        <f t="shared" si="0"/>
        <v/>
      </c>
      <c r="M60" s="73" t="str">
        <f t="shared" si="1"/>
        <v/>
      </c>
      <c r="N60" s="156"/>
      <c r="O60" s="68"/>
      <c r="P60" s="68"/>
      <c r="Q60" s="68"/>
      <c r="T60" s="85" t="str">
        <f>IF(Снабжение!Q60="","",Снабжение!Q60)</f>
        <v/>
      </c>
      <c r="U60" s="68" t="str">
        <f>IF(Снабжение!S60="Указать снабжение","",Снабжение!S60)</f>
        <v/>
      </c>
    </row>
    <row r="61" spans="1:21" ht="41.4" customHeight="1" x14ac:dyDescent="0.3">
      <c r="A61" s="67">
        <f>IF(INDEX(Спецификация!$A$3:$I$500,ROW()-3,COLUMN())="","",INDEX(Спецификация!$A$3:$I$500,ROW()-3,COLUMN()))</f>
        <v>7</v>
      </c>
      <c r="B61" s="67" t="str">
        <f>IF(INDEX(Спецификация!$A$3:$I$500,ROW()-3,COLUMN())="","",INDEX(Спецификация!$A$3:$I$500,ROW()-3,COLUMN()))</f>
        <v>ЭМ.1</v>
      </c>
      <c r="C61" s="67" t="str">
        <f>IF(INDEX(Спецификация!$A$3:$I$500,ROW()-3,COLUMN())="","",INDEX(Спецификация!$A$3:$I$500,ROW()-3,COLUMN()))</f>
        <v>Клапан электромагнитный НЗ EVP/NC Ду100 Ру0,036МПа</v>
      </c>
      <c r="D61" s="67" t="str">
        <f>IF(INDEX(Спецификация!$A$3:$I$500,ROW()-3,COLUMN())="","",INDEX(Спецификация!$A$3:$I$500,ROW()-3,COLUMN()))</f>
        <v/>
      </c>
      <c r="E61" s="67" t="str">
        <f>IF(INDEX(Спецификация!$A$3:$I$500,ROW()-3,COLUMN())="","",INDEX(Спецификация!$A$3:$I$500,ROW()-3,COLUMN()))</f>
        <v/>
      </c>
      <c r="F61" s="67" t="str">
        <f>IF(INDEX(Спецификация!$A$3:$I$500,ROW()-3,COLUMN())="","",INDEX(Спецификация!$A$3:$I$500,ROW()-3,COLUMN()))</f>
        <v/>
      </c>
      <c r="G61" s="67" t="str">
        <f>IF(INDEX(Спецификация!$A$3:$I$500,ROW()-3,COLUMN())="","",INDEX(Спецификация!$A$3:$I$500,ROW()-3,COLUMN()))</f>
        <v>шт.</v>
      </c>
      <c r="H61" s="67">
        <f>IF(INDEX(Спецификация!$A$3:$I$500,ROW()-3,COLUMN())="","",INDEX(Спецификация!$A$3:$I$500,ROW()-3,COLUMN()))</f>
        <v>1</v>
      </c>
      <c r="I61" s="154" t="str">
        <f>IF(INDEX(Спецификация!$A$3:$I$500,ROW()-3,COLUMN())="","",INDEX(Спецификация!$A$3:$I$500,ROW()-3,COLUMN()))</f>
        <v>ГСВ</v>
      </c>
      <c r="J61" s="76"/>
      <c r="K61" s="27" t="s">
        <v>326</v>
      </c>
      <c r="L61" s="73" t="str">
        <f t="shared" si="0"/>
        <v/>
      </c>
      <c r="M61" s="73" t="str">
        <f t="shared" si="1"/>
        <v/>
      </c>
      <c r="N61" s="156"/>
      <c r="O61" s="68"/>
      <c r="P61" s="68"/>
      <c r="Q61" s="68"/>
      <c r="T61" s="85" t="str">
        <f>IF(Снабжение!Q61="","",Снабжение!Q61)</f>
        <v/>
      </c>
      <c r="U61" s="68" t="str">
        <f>IF(Снабжение!S61="Указать снабжение","",Снабжение!S61)</f>
        <v/>
      </c>
    </row>
    <row r="62" spans="1:21" ht="41.4" customHeight="1" x14ac:dyDescent="0.3">
      <c r="A62" s="67">
        <f>IF(INDEX(Спецификация!$A$3:$I$500,ROW()-3,COLUMN())="","",INDEX(Спецификация!$A$3:$I$500,ROW()-3,COLUMN()))</f>
        <v>8</v>
      </c>
      <c r="B62" s="67" t="str">
        <f>IF(INDEX(Спецификация!$A$3:$I$500,ROW()-3,COLUMN())="","",INDEX(Спецификация!$A$3:$I$500,ROW()-3,COLUMN()))</f>
        <v>КШ1.1...КШ1.3</v>
      </c>
      <c r="C62" s="67" t="str">
        <f>IF(INDEX(Спецификация!$A$3:$I$500,ROW()-3,COLUMN())="","",INDEX(Спецификация!$A$3:$I$500,ROW()-3,COLUMN()))</f>
        <v>Кран шаровой фланцевый Ду50 Ру4,0МПа</v>
      </c>
      <c r="D62" s="67" t="str">
        <f>IF(INDEX(Спецификация!$A$3:$I$500,ROW()-3,COLUMN())="","",INDEX(Спецификация!$A$3:$I$500,ROW()-3,COLUMN()))</f>
        <v/>
      </c>
      <c r="E62" s="67" t="str">
        <f>IF(INDEX(Спецификация!$A$3:$I$500,ROW()-3,COLUMN())="","",INDEX(Спецификация!$A$3:$I$500,ROW()-3,COLUMN()))</f>
        <v/>
      </c>
      <c r="F62" s="67" t="str">
        <f>IF(INDEX(Спецификация!$A$3:$I$500,ROW()-3,COLUMN())="","",INDEX(Спецификация!$A$3:$I$500,ROW()-3,COLUMN()))</f>
        <v/>
      </c>
      <c r="G62" s="67" t="str">
        <f>IF(INDEX(Спецификация!$A$3:$I$500,ROW()-3,COLUMN())="","",INDEX(Спецификация!$A$3:$I$500,ROW()-3,COLUMN()))</f>
        <v>шт.</v>
      </c>
      <c r="H62" s="67">
        <f>IF(INDEX(Спецификация!$A$3:$I$500,ROW()-3,COLUMN())="","",INDEX(Спецификация!$A$3:$I$500,ROW()-3,COLUMN()))</f>
        <v>3</v>
      </c>
      <c r="I62" s="154" t="str">
        <f>IF(INDEX(Спецификация!$A$3:$I$500,ROW()-3,COLUMN())="","",INDEX(Спецификация!$A$3:$I$500,ROW()-3,COLUMN()))</f>
        <v>ГСВ</v>
      </c>
      <c r="J62" s="76"/>
      <c r="K62" s="27" t="s">
        <v>326</v>
      </c>
      <c r="L62" s="73" t="str">
        <f t="shared" si="0"/>
        <v/>
      </c>
      <c r="M62" s="73" t="str">
        <f t="shared" si="1"/>
        <v/>
      </c>
      <c r="N62" s="156"/>
      <c r="O62" s="68"/>
      <c r="P62" s="68"/>
      <c r="Q62" s="68"/>
      <c r="T62" s="85" t="str">
        <f>IF(Снабжение!Q62="","",Снабжение!Q62)</f>
        <v/>
      </c>
      <c r="U62" s="68" t="str">
        <f>IF(Снабжение!S62="Указать снабжение","",Снабжение!S62)</f>
        <v/>
      </c>
    </row>
    <row r="63" spans="1:21" ht="41.4" customHeight="1" x14ac:dyDescent="0.3">
      <c r="A63" s="67">
        <f>IF(INDEX(Спецификация!$A$3:$I$500,ROW()-3,COLUMN())="","",INDEX(Спецификация!$A$3:$I$500,ROW()-3,COLUMN()))</f>
        <v>9</v>
      </c>
      <c r="B63" s="67" t="str">
        <f>IF(INDEX(Спецификация!$A$3:$I$500,ROW()-3,COLUMN())="","",INDEX(Спецификация!$A$3:$I$500,ROW()-3,COLUMN()))</f>
        <v>РЗ.1...РЗ.3</v>
      </c>
      <c r="C63" s="67" t="str">
        <f>IF(INDEX(Спецификация!$A$3:$I$500,ROW()-3,COLUMN())="","",INDEX(Спецификация!$A$3:$I$500,ROW()-3,COLUMN()))</f>
        <v>Заглушка поворотная Ду50, Ру1,6МПа</v>
      </c>
      <c r="D63" s="67" t="str">
        <f>IF(INDEX(Спецификация!$A$3:$I$500,ROW()-3,COLUMN())="","",INDEX(Спецификация!$A$3:$I$500,ROW()-3,COLUMN()))</f>
        <v/>
      </c>
      <c r="E63" s="67" t="str">
        <f>IF(INDEX(Спецификация!$A$3:$I$500,ROW()-3,COLUMN())="","",INDEX(Спецификация!$A$3:$I$500,ROW()-3,COLUMN()))</f>
        <v/>
      </c>
      <c r="F63" s="67" t="str">
        <f>IF(INDEX(Спецификация!$A$3:$I$500,ROW()-3,COLUMN())="","",INDEX(Спецификация!$A$3:$I$500,ROW()-3,COLUMN()))</f>
        <v/>
      </c>
      <c r="G63" s="67" t="str">
        <f>IF(INDEX(Спецификация!$A$3:$I$500,ROW()-3,COLUMN())="","",INDEX(Спецификация!$A$3:$I$500,ROW()-3,COLUMN()))</f>
        <v>шт.</v>
      </c>
      <c r="H63" s="67">
        <f>IF(INDEX(Спецификация!$A$3:$I$500,ROW()-3,COLUMN())="","",INDEX(Спецификация!$A$3:$I$500,ROW()-3,COLUMN()))</f>
        <v>3</v>
      </c>
      <c r="I63" s="154" t="str">
        <f>IF(INDEX(Спецификация!$A$3:$I$500,ROW()-3,COLUMN())="","",INDEX(Спецификация!$A$3:$I$500,ROW()-3,COLUMN()))</f>
        <v>ГСВ</v>
      </c>
      <c r="J63" s="76"/>
      <c r="K63" s="27" t="s">
        <v>326</v>
      </c>
      <c r="L63" s="73" t="str">
        <f t="shared" si="0"/>
        <v/>
      </c>
      <c r="M63" s="73" t="str">
        <f t="shared" si="1"/>
        <v/>
      </c>
      <c r="N63" s="156"/>
      <c r="O63" s="68"/>
      <c r="P63" s="68"/>
      <c r="Q63" s="68"/>
      <c r="T63" s="85" t="str">
        <f>IF(Снабжение!Q63="","",Снабжение!Q63)</f>
        <v/>
      </c>
      <c r="U63" s="68" t="str">
        <f>IF(Снабжение!S63="Указать снабжение","",Снабжение!S63)</f>
        <v/>
      </c>
    </row>
    <row r="64" spans="1:21" ht="41.4" customHeight="1" x14ac:dyDescent="0.3">
      <c r="A64" s="67">
        <f>IF(INDEX(Спецификация!$A$3:$I$500,ROW()-3,COLUMN())="","",INDEX(Спецификация!$A$3:$I$500,ROW()-3,COLUMN()))</f>
        <v>10</v>
      </c>
      <c r="B64" s="67" t="str">
        <f>IF(INDEX(Спецификация!$A$3:$I$500,ROW()-3,COLUMN())="","",INDEX(Спецификация!$A$3:$I$500,ROW()-3,COLUMN()))</f>
        <v>Ф.1...Ф.3</v>
      </c>
      <c r="C64" s="67" t="str">
        <f>IF(INDEX(Спецификация!$A$3:$I$500,ROW()-3,COLUMN())="","",INDEX(Спецификация!$A$3:$I$500,ROW()-3,COLUMN()))</f>
        <v>Фильтр газовый с ИПД Ду50, Ру0,2МПа</v>
      </c>
      <c r="D64" s="67" t="str">
        <f>IF(INDEX(Спецификация!$A$3:$I$500,ROW()-3,COLUMN())="","",INDEX(Спецификация!$A$3:$I$500,ROW()-3,COLUMN()))</f>
        <v/>
      </c>
      <c r="E64" s="67" t="str">
        <f>IF(INDEX(Спецификация!$A$3:$I$500,ROW()-3,COLUMN())="","",INDEX(Спецификация!$A$3:$I$500,ROW()-3,COLUMN()))</f>
        <v/>
      </c>
      <c r="F64" s="67" t="str">
        <f>IF(INDEX(Спецификация!$A$3:$I$500,ROW()-3,COLUMN())="","",INDEX(Спецификация!$A$3:$I$500,ROW()-3,COLUMN()))</f>
        <v/>
      </c>
      <c r="G64" s="67" t="str">
        <f>IF(INDEX(Спецификация!$A$3:$I$500,ROW()-3,COLUMN())="","",INDEX(Спецификация!$A$3:$I$500,ROW()-3,COLUMN()))</f>
        <v>шт.</v>
      </c>
      <c r="H64" s="67">
        <f>IF(INDEX(Спецификация!$A$3:$I$500,ROW()-3,COLUMN())="","",INDEX(Спецификация!$A$3:$I$500,ROW()-3,COLUMN()))</f>
        <v>3</v>
      </c>
      <c r="I64" s="154" t="str">
        <f>IF(INDEX(Спецификация!$A$3:$I$500,ROW()-3,COLUMN())="","",INDEX(Спецификация!$A$3:$I$500,ROW()-3,COLUMN()))</f>
        <v>ГСВ</v>
      </c>
      <c r="J64" s="76"/>
      <c r="K64" s="27" t="s">
        <v>326</v>
      </c>
      <c r="L64" s="73" t="str">
        <f t="shared" si="0"/>
        <v/>
      </c>
      <c r="M64" s="73" t="str">
        <f t="shared" si="1"/>
        <v/>
      </c>
      <c r="N64" s="156"/>
      <c r="O64" s="68"/>
      <c r="P64" s="68"/>
      <c r="Q64" s="68"/>
      <c r="T64" s="85" t="str">
        <f>IF(Снабжение!Q64="","",Снабжение!Q64)</f>
        <v/>
      </c>
      <c r="U64" s="68" t="str">
        <f>IF(Снабжение!S64="Указать снабжение","",Снабжение!S64)</f>
        <v/>
      </c>
    </row>
    <row r="65" spans="1:21" ht="41.4" customHeight="1" x14ac:dyDescent="0.3">
      <c r="A65" s="67">
        <f>IF(INDEX(Спецификация!$A$3:$I$500,ROW()-3,COLUMN())="","",INDEX(Спецификация!$A$3:$I$500,ROW()-3,COLUMN()))</f>
        <v>11</v>
      </c>
      <c r="B65" s="67" t="str">
        <f>IF(INDEX(Спецификация!$A$3:$I$500,ROW()-3,COLUMN())="","",INDEX(Спецификация!$A$3:$I$500,ROW()-3,COLUMN()))</f>
        <v>КШ2.1...КШ2.4</v>
      </c>
      <c r="C65" s="67" t="str">
        <f>IF(INDEX(Спецификация!$A$3:$I$500,ROW()-3,COLUMN())="","",INDEX(Спецификация!$A$3:$I$500,ROW()-3,COLUMN()))</f>
        <v>Кран шаровой муфтовый газовый Ду20, Ру4,0МПа</v>
      </c>
      <c r="D65" s="67" t="str">
        <f>IF(INDEX(Спецификация!$A$3:$I$500,ROW()-3,COLUMN())="","",INDEX(Спецификация!$A$3:$I$500,ROW()-3,COLUMN()))</f>
        <v/>
      </c>
      <c r="E65" s="67" t="str">
        <f>IF(INDEX(Спецификация!$A$3:$I$500,ROW()-3,COLUMN())="","",INDEX(Спецификация!$A$3:$I$500,ROW()-3,COLUMN()))</f>
        <v/>
      </c>
      <c r="F65" s="67" t="str">
        <f>IF(INDEX(Спецификация!$A$3:$I$500,ROW()-3,COLUMN())="","",INDEX(Спецификация!$A$3:$I$500,ROW()-3,COLUMN()))</f>
        <v/>
      </c>
      <c r="G65" s="67" t="str">
        <f>IF(INDEX(Спецификация!$A$3:$I$500,ROW()-3,COLUMN())="","",INDEX(Спецификация!$A$3:$I$500,ROW()-3,COLUMN()))</f>
        <v>шт.</v>
      </c>
      <c r="H65" s="67">
        <f>IF(INDEX(Спецификация!$A$3:$I$500,ROW()-3,COLUMN())="","",INDEX(Спецификация!$A$3:$I$500,ROW()-3,COLUMN()))</f>
        <v>4</v>
      </c>
      <c r="I65" s="154" t="str">
        <f>IF(INDEX(Спецификация!$A$3:$I$500,ROW()-3,COLUMN())="","",INDEX(Спецификация!$A$3:$I$500,ROW()-3,COLUMN()))</f>
        <v>ГСВ</v>
      </c>
      <c r="J65" s="76"/>
      <c r="K65" s="27" t="s">
        <v>326</v>
      </c>
      <c r="L65" s="73" t="str">
        <f t="shared" si="0"/>
        <v/>
      </c>
      <c r="M65" s="73" t="str">
        <f t="shared" si="1"/>
        <v/>
      </c>
      <c r="N65" s="156"/>
      <c r="O65" s="68"/>
      <c r="P65" s="68"/>
      <c r="Q65" s="68"/>
      <c r="T65" s="85" t="str">
        <f>IF(Снабжение!Q65="","",Снабжение!Q65)</f>
        <v/>
      </c>
      <c r="U65" s="68" t="str">
        <f>IF(Снабжение!S65="Указать снабжение","",Снабжение!S65)</f>
        <v/>
      </c>
    </row>
    <row r="66" spans="1:21" ht="41.4" customHeight="1" x14ac:dyDescent="0.3">
      <c r="A66" s="67">
        <f>IF(INDEX(Спецификация!$A$3:$I$500,ROW()-3,COLUMN())="","",INDEX(Спецификация!$A$3:$I$500,ROW()-3,COLUMN()))</f>
        <v>12</v>
      </c>
      <c r="B66" s="67" t="str">
        <f>IF(INDEX(Спецификация!$A$3:$I$500,ROW()-3,COLUMN())="","",INDEX(Спецификация!$A$3:$I$500,ROW()-3,COLUMN()))</f>
        <v>КШ3.1...КШ3.4</v>
      </c>
      <c r="C66" s="67" t="str">
        <f>IF(INDEX(Спецификация!$A$3:$I$500,ROW()-3,COLUMN())="","",INDEX(Спецификация!$A$3:$I$500,ROW()-3,COLUMN()))</f>
        <v>Кран шаровой муфтовый газовый Ду15, Ру4,0МПа</v>
      </c>
      <c r="D66" s="67" t="str">
        <f>IF(INDEX(Спецификация!$A$3:$I$500,ROW()-3,COLUMN())="","",INDEX(Спецификация!$A$3:$I$500,ROW()-3,COLUMN()))</f>
        <v/>
      </c>
      <c r="E66" s="67" t="str">
        <f>IF(INDEX(Спецификация!$A$3:$I$500,ROW()-3,COLUMN())="","",INDEX(Спецификация!$A$3:$I$500,ROW()-3,COLUMN()))</f>
        <v/>
      </c>
      <c r="F66" s="67" t="str">
        <f>IF(INDEX(Спецификация!$A$3:$I$500,ROW()-3,COLUMN())="","",INDEX(Спецификация!$A$3:$I$500,ROW()-3,COLUMN()))</f>
        <v/>
      </c>
      <c r="G66" s="67" t="str">
        <f>IF(INDEX(Спецификация!$A$3:$I$500,ROW()-3,COLUMN())="","",INDEX(Спецификация!$A$3:$I$500,ROW()-3,COLUMN()))</f>
        <v>шт.</v>
      </c>
      <c r="H66" s="67">
        <f>IF(INDEX(Спецификация!$A$3:$I$500,ROW()-3,COLUMN())="","",INDEX(Спецификация!$A$3:$I$500,ROW()-3,COLUMN()))</f>
        <v>4</v>
      </c>
      <c r="I66" s="154" t="str">
        <f>IF(INDEX(Спецификация!$A$3:$I$500,ROW()-3,COLUMN())="","",INDEX(Спецификация!$A$3:$I$500,ROW()-3,COLUMN()))</f>
        <v>ГСВ</v>
      </c>
      <c r="J66" s="76"/>
      <c r="K66" s="27" t="s">
        <v>326</v>
      </c>
      <c r="L66" s="73" t="str">
        <f t="shared" si="0"/>
        <v/>
      </c>
      <c r="M66" s="73" t="str">
        <f t="shared" si="1"/>
        <v/>
      </c>
      <c r="N66" s="156"/>
      <c r="O66" s="68"/>
      <c r="P66" s="68"/>
      <c r="Q66" s="68"/>
      <c r="T66" s="85" t="str">
        <f>IF(Снабжение!Q66="","",Снабжение!Q66)</f>
        <v/>
      </c>
      <c r="U66" s="68" t="str">
        <f>IF(Снабжение!S66="Указать снабжение","",Снабжение!S66)</f>
        <v/>
      </c>
    </row>
    <row r="67" spans="1:21" ht="41.4" customHeight="1" x14ac:dyDescent="0.3">
      <c r="A67" s="67">
        <f>IF(INDEX(Спецификация!$A$3:$I$500,ROW()-3,COLUMN())="","",INDEX(Спецификация!$A$3:$I$500,ROW()-3,COLUMN()))</f>
        <v>13</v>
      </c>
      <c r="B67" s="67" t="str">
        <f>IF(INDEX(Спецификация!$A$3:$I$500,ROW()-3,COLUMN())="","",INDEX(Спецификация!$A$3:$I$500,ROW()-3,COLUMN()))</f>
        <v>КИП12</v>
      </c>
      <c r="C67" s="67" t="str">
        <f>IF(INDEX(Спецификация!$A$3:$I$500,ROW()-3,COLUMN())="","",INDEX(Спецификация!$A$3:$I$500,ROW()-3,COLUMN()))</f>
        <v>Счетчик газовый Ду50, Ру1,6МПа</v>
      </c>
      <c r="D67" s="67" t="str">
        <f>IF(INDEX(Спецификация!$A$3:$I$500,ROW()-3,COLUMN())="","",INDEX(Спецификация!$A$3:$I$500,ROW()-3,COLUMN()))</f>
        <v/>
      </c>
      <c r="E67" s="67" t="str">
        <f>IF(INDEX(Спецификация!$A$3:$I$500,ROW()-3,COLUMN())="","",INDEX(Спецификация!$A$3:$I$500,ROW()-3,COLUMN()))</f>
        <v/>
      </c>
      <c r="F67" s="67" t="str">
        <f>IF(INDEX(Спецификация!$A$3:$I$500,ROW()-3,COLUMN())="","",INDEX(Спецификация!$A$3:$I$500,ROW()-3,COLUMN()))</f>
        <v/>
      </c>
      <c r="G67" s="67" t="str">
        <f>IF(INDEX(Спецификация!$A$3:$I$500,ROW()-3,COLUMN())="","",INDEX(Спецификация!$A$3:$I$500,ROW()-3,COLUMN()))</f>
        <v>шт.</v>
      </c>
      <c r="H67" s="67">
        <f>IF(INDEX(Спецификация!$A$3:$I$500,ROW()-3,COLUMN())="","",INDEX(Спецификация!$A$3:$I$500,ROW()-3,COLUMN()))</f>
        <v>3</v>
      </c>
      <c r="I67" s="154" t="str">
        <f>IF(INDEX(Спецификация!$A$3:$I$500,ROW()-3,COLUMN())="","",INDEX(Спецификация!$A$3:$I$500,ROW()-3,COLUMN()))</f>
        <v>ГСВ</v>
      </c>
      <c r="J67" s="76"/>
      <c r="K67" s="27" t="s">
        <v>326</v>
      </c>
      <c r="L67" s="73" t="str">
        <f t="shared" si="0"/>
        <v/>
      </c>
      <c r="M67" s="73" t="str">
        <f t="shared" si="1"/>
        <v/>
      </c>
      <c r="N67" s="156"/>
      <c r="O67" s="68"/>
      <c r="P67" s="68"/>
      <c r="Q67" s="68"/>
      <c r="T67" s="85" t="str">
        <f>IF(Снабжение!Q67="","",Снабжение!Q67)</f>
        <v/>
      </c>
      <c r="U67" s="68" t="str">
        <f>IF(Снабжение!S67="Указать снабжение","",Снабжение!S67)</f>
        <v/>
      </c>
    </row>
    <row r="68" spans="1:21" ht="41.4" customHeight="1" x14ac:dyDescent="0.3">
      <c r="A68" s="67">
        <f>IF(INDEX(Спецификация!$A$3:$I$500,ROW()-3,COLUMN())="","",INDEX(Спецификация!$A$3:$I$500,ROW()-3,COLUMN()))</f>
        <v>14</v>
      </c>
      <c r="B68" s="67" t="str">
        <f>IF(INDEX(Спецификация!$A$3:$I$500,ROW()-3,COLUMN())="","",INDEX(Спецификация!$A$3:$I$500,ROW()-3,COLUMN()))</f>
        <v xml:space="preserve"> </v>
      </c>
      <c r="C68" s="67" t="str">
        <f>IF(INDEX(Спецификация!$A$3:$I$500,ROW()-3,COLUMN())="","",INDEX(Спецификация!$A$3:$I$500,ROW()-3,COLUMN()))</f>
        <v>Детали:</v>
      </c>
      <c r="D68" s="67" t="str">
        <f>IF(INDEX(Спецификация!$A$3:$I$500,ROW()-3,COLUMN())="","",INDEX(Спецификация!$A$3:$I$500,ROW()-3,COLUMN()))</f>
        <v/>
      </c>
      <c r="E68" s="67" t="str">
        <f>IF(INDEX(Спецификация!$A$3:$I$500,ROW()-3,COLUMN())="","",INDEX(Спецификация!$A$3:$I$500,ROW()-3,COLUMN()))</f>
        <v/>
      </c>
      <c r="F68" s="67" t="str">
        <f>IF(INDEX(Спецификация!$A$3:$I$500,ROW()-3,COLUMN())="","",INDEX(Спецификация!$A$3:$I$500,ROW()-3,COLUMN()))</f>
        <v/>
      </c>
      <c r="G68" s="67" t="str">
        <f>IF(INDEX(Спецификация!$A$3:$I$500,ROW()-3,COLUMN())="","",INDEX(Спецификация!$A$3:$I$500,ROW()-3,COLUMN()))</f>
        <v>шт</v>
      </c>
      <c r="H68" s="67" t="str">
        <f>IF(INDEX(Спецификация!$A$3:$I$500,ROW()-3,COLUMN())="","",INDEX(Спецификация!$A$3:$I$500,ROW()-3,COLUMN()))</f>
        <v xml:space="preserve"> </v>
      </c>
      <c r="I68" s="154" t="str">
        <f>IF(INDEX(Спецификация!$A$3:$I$500,ROW()-3,COLUMN())="","",INDEX(Спецификация!$A$3:$I$500,ROW()-3,COLUMN()))</f>
        <v>ГСВ</v>
      </c>
      <c r="J68" s="76"/>
      <c r="K68" s="27" t="s">
        <v>326</v>
      </c>
      <c r="L68" s="73" t="str">
        <f t="shared" si="0"/>
        <v/>
      </c>
      <c r="M68" s="73" t="str">
        <f t="shared" si="1"/>
        <v/>
      </c>
      <c r="N68" s="156"/>
      <c r="O68" s="68"/>
      <c r="P68" s="68"/>
      <c r="Q68" s="68"/>
      <c r="T68" s="85" t="str">
        <f>IF(Снабжение!Q68="","",Снабжение!Q68)</f>
        <v/>
      </c>
      <c r="U68" s="68" t="str">
        <f>IF(Снабжение!S68="Указать снабжение","",Снабжение!S68)</f>
        <v/>
      </c>
    </row>
    <row r="69" spans="1:21" ht="41.4" customHeight="1" x14ac:dyDescent="0.3">
      <c r="A69" s="67">
        <f>IF(INDEX(Спецификация!$A$3:$I$500,ROW()-3,COLUMN())="","",INDEX(Спецификация!$A$3:$I$500,ROW()-3,COLUMN()))</f>
        <v>15</v>
      </c>
      <c r="B69" s="67" t="str">
        <f>IF(INDEX(Спецификация!$A$3:$I$500,ROW()-3,COLUMN())="","",INDEX(Спецификация!$A$3:$I$500,ROW()-3,COLUMN()))</f>
        <v xml:space="preserve"> </v>
      </c>
      <c r="C69" s="67" t="str">
        <f>IF(INDEX(Спецификация!$A$3:$I$500,ROW()-3,COLUMN())="","",INDEX(Спецификация!$A$3:$I$500,ROW()-3,COLUMN()))</f>
        <v>Отвод</v>
      </c>
      <c r="D69" s="67" t="str">
        <f>IF(INDEX(Спецификация!$A$3:$I$500,ROW()-3,COLUMN())="","",INDEX(Спецификация!$A$3:$I$500,ROW()-3,COLUMN()))</f>
        <v/>
      </c>
      <c r="E69" s="67" t="str">
        <f>IF(INDEX(Спецификация!$A$3:$I$500,ROW()-3,COLUMN())="","",INDEX(Спецификация!$A$3:$I$500,ROW()-3,COLUMN()))</f>
        <v/>
      </c>
      <c r="F69" s="67" t="str">
        <f>IF(INDEX(Спецификация!$A$3:$I$500,ROW()-3,COLUMN())="","",INDEX(Спецификация!$A$3:$I$500,ROW()-3,COLUMN()))</f>
        <v/>
      </c>
      <c r="G69" s="67" t="str">
        <f>IF(INDEX(Спецификация!$A$3:$I$500,ROW()-3,COLUMN())="","",INDEX(Спецификация!$A$3:$I$500,ROW()-3,COLUMN()))</f>
        <v>шт</v>
      </c>
      <c r="H69" s="67" t="str">
        <f>IF(INDEX(Спецификация!$A$3:$I$500,ROW()-3,COLUMN())="","",INDEX(Спецификация!$A$3:$I$500,ROW()-3,COLUMN()))</f>
        <v xml:space="preserve"> </v>
      </c>
      <c r="I69" s="154" t="str">
        <f>IF(INDEX(Спецификация!$A$3:$I$500,ROW()-3,COLUMN())="","",INDEX(Спецификация!$A$3:$I$500,ROW()-3,COLUMN()))</f>
        <v>ГСВ</v>
      </c>
      <c r="J69" s="76"/>
      <c r="K69" s="27" t="s">
        <v>326</v>
      </c>
      <c r="L69" s="73" t="str">
        <f t="shared" si="0"/>
        <v/>
      </c>
      <c r="M69" s="73" t="str">
        <f t="shared" si="1"/>
        <v/>
      </c>
      <c r="N69" s="156"/>
      <c r="O69" s="68"/>
      <c r="P69" s="68"/>
      <c r="Q69" s="68"/>
      <c r="T69" s="85" t="str">
        <f>IF(Снабжение!Q69="","",Снабжение!Q69)</f>
        <v/>
      </c>
      <c r="U69" s="68" t="str">
        <f>IF(Снабжение!S69="Указать снабжение","",Снабжение!S69)</f>
        <v/>
      </c>
    </row>
    <row r="70" spans="1:21" ht="41.4" customHeight="1" x14ac:dyDescent="0.3">
      <c r="A70" s="67">
        <f>IF(INDEX(Спецификация!$A$3:$I$500,ROW()-3,COLUMN())="","",INDEX(Спецификация!$A$3:$I$500,ROW()-3,COLUMN()))</f>
        <v>16</v>
      </c>
      <c r="B70" s="67">
        <f>IF(INDEX(Спецификация!$A$3:$I$500,ROW()-3,COLUMN())="","",INDEX(Спецификация!$A$3:$I$500,ROW()-3,COLUMN()))</f>
        <v>4</v>
      </c>
      <c r="C70" s="67" t="str">
        <f>IF(INDEX(Спецификация!$A$3:$I$500,ROW()-3,COLUMN())="","",INDEX(Спецификация!$A$3:$I$500,ROW()-3,COLUMN()))</f>
        <v>90-108х4,0</v>
      </c>
      <c r="D70" s="67" t="str">
        <f>IF(INDEX(Спецификация!$A$3:$I$500,ROW()-3,COLUMN())="","",INDEX(Спецификация!$A$3:$I$500,ROW()-3,COLUMN()))</f>
        <v/>
      </c>
      <c r="E70" s="67" t="str">
        <f>IF(INDEX(Спецификация!$A$3:$I$500,ROW()-3,COLUMN())="","",INDEX(Спецификация!$A$3:$I$500,ROW()-3,COLUMN()))</f>
        <v/>
      </c>
      <c r="F70" s="67" t="str">
        <f>IF(INDEX(Спецификация!$A$3:$I$500,ROW()-3,COLUMN())="","",INDEX(Спецификация!$A$3:$I$500,ROW()-3,COLUMN()))</f>
        <v/>
      </c>
      <c r="G70" s="67" t="str">
        <f>IF(INDEX(Спецификация!$A$3:$I$500,ROW()-3,COLUMN())="","",INDEX(Спецификация!$A$3:$I$500,ROW()-3,COLUMN()))</f>
        <v/>
      </c>
      <c r="H70" s="67">
        <f>IF(INDEX(Спецификация!$A$3:$I$500,ROW()-3,COLUMN())="","",INDEX(Спецификация!$A$3:$I$500,ROW()-3,COLUMN()))</f>
        <v>2</v>
      </c>
      <c r="I70" s="154" t="str">
        <f>IF(INDEX(Спецификация!$A$3:$I$500,ROW()-3,COLUMN())="","",INDEX(Спецификация!$A$3:$I$500,ROW()-3,COLUMN()))</f>
        <v>ГСВ</v>
      </c>
      <c r="J70" s="76"/>
      <c r="K70" s="27" t="s">
        <v>326</v>
      </c>
      <c r="L70" s="73" t="str">
        <f t="shared" si="0"/>
        <v/>
      </c>
      <c r="M70" s="73" t="str">
        <f t="shared" si="1"/>
        <v/>
      </c>
      <c r="N70" s="156"/>
      <c r="O70" s="68"/>
      <c r="P70" s="68"/>
      <c r="Q70" s="68"/>
      <c r="T70" s="85" t="str">
        <f>IF(Снабжение!Q70="","",Снабжение!Q70)</f>
        <v/>
      </c>
      <c r="U70" s="68" t="str">
        <f>IF(Снабжение!S70="Указать снабжение","",Снабжение!S70)</f>
        <v/>
      </c>
    </row>
    <row r="71" spans="1:21" ht="41.4" customHeight="1" x14ac:dyDescent="0.3">
      <c r="A71" s="67">
        <f>IF(INDEX(Спецификация!$A$3:$I$500,ROW()-3,COLUMN())="","",INDEX(Спецификация!$A$3:$I$500,ROW()-3,COLUMN()))</f>
        <v>17</v>
      </c>
      <c r="B71" s="67">
        <f>IF(INDEX(Спецификация!$A$3:$I$500,ROW()-3,COLUMN())="","",INDEX(Спецификация!$A$3:$I$500,ROW()-3,COLUMN()))</f>
        <v>5</v>
      </c>
      <c r="C71" s="67" t="str">
        <f>IF(INDEX(Спецификация!$A$3:$I$500,ROW()-3,COLUMN())="","",INDEX(Спецификация!$A$3:$I$500,ROW()-3,COLUMN()))</f>
        <v>90-57х3,5</v>
      </c>
      <c r="D71" s="67" t="str">
        <f>IF(INDEX(Спецификация!$A$3:$I$500,ROW()-3,COLUMN())="","",INDEX(Спецификация!$A$3:$I$500,ROW()-3,COLUMN()))</f>
        <v/>
      </c>
      <c r="E71" s="67" t="str">
        <f>IF(INDEX(Спецификация!$A$3:$I$500,ROW()-3,COLUMN())="","",INDEX(Спецификация!$A$3:$I$500,ROW()-3,COLUMN()))</f>
        <v/>
      </c>
      <c r="F71" s="67" t="str">
        <f>IF(INDEX(Спецификация!$A$3:$I$500,ROW()-3,COLUMN())="","",INDEX(Спецификация!$A$3:$I$500,ROW()-3,COLUMN()))</f>
        <v/>
      </c>
      <c r="G71" s="67" t="str">
        <f>IF(INDEX(Спецификация!$A$3:$I$500,ROW()-3,COLUMN())="","",INDEX(Спецификация!$A$3:$I$500,ROW()-3,COLUMN()))</f>
        <v/>
      </c>
      <c r="H71" s="67">
        <f>IF(INDEX(Спецификация!$A$3:$I$500,ROW()-3,COLUMN())="","",INDEX(Спецификация!$A$3:$I$500,ROW()-3,COLUMN()))</f>
        <v>1</v>
      </c>
      <c r="I71" s="154" t="str">
        <f>IF(INDEX(Спецификация!$A$3:$I$500,ROW()-3,COLUMN())="","",INDEX(Спецификация!$A$3:$I$500,ROW()-3,COLUMN()))</f>
        <v>ГСВ</v>
      </c>
      <c r="J71" s="76"/>
      <c r="K71" s="27" t="s">
        <v>326</v>
      </c>
      <c r="L71" s="73" t="str">
        <f t="shared" si="0"/>
        <v/>
      </c>
      <c r="M71" s="73" t="str">
        <f t="shared" si="1"/>
        <v/>
      </c>
      <c r="N71" s="156"/>
      <c r="O71" s="68"/>
      <c r="P71" s="68"/>
      <c r="Q71" s="68"/>
      <c r="T71" s="85" t="str">
        <f>IF(Снабжение!Q71="","",Снабжение!Q71)</f>
        <v/>
      </c>
      <c r="U71" s="68" t="str">
        <f>IF(Снабжение!S71="Указать снабжение","",Снабжение!S71)</f>
        <v/>
      </c>
    </row>
    <row r="72" spans="1:21" ht="41.4" customHeight="1" x14ac:dyDescent="0.3">
      <c r="A72" s="67">
        <f>IF(INDEX(Спецификация!$A$3:$I$500,ROW()-3,COLUMN())="","",INDEX(Спецификация!$A$3:$I$500,ROW()-3,COLUMN()))</f>
        <v>18</v>
      </c>
      <c r="B72" s="67">
        <f>IF(INDEX(Спецификация!$A$3:$I$500,ROW()-3,COLUMN())="","",INDEX(Спецификация!$A$3:$I$500,ROW()-3,COLUMN()))</f>
        <v>6</v>
      </c>
      <c r="C72" s="67" t="str">
        <f>IF(INDEX(Спецификация!$A$3:$I$500,ROW()-3,COLUMN())="","",INDEX(Спецификация!$A$3:$I$500,ROW()-3,COLUMN()))</f>
        <v>90-1-42,4х3,6</v>
      </c>
      <c r="D72" s="67" t="str">
        <f>IF(INDEX(Спецификация!$A$3:$I$500,ROW()-3,COLUMN())="","",INDEX(Спецификация!$A$3:$I$500,ROW()-3,COLUMN()))</f>
        <v/>
      </c>
      <c r="E72" s="67" t="str">
        <f>IF(INDEX(Спецификация!$A$3:$I$500,ROW()-3,COLUMN())="","",INDEX(Спецификация!$A$3:$I$500,ROW()-3,COLUMN()))</f>
        <v/>
      </c>
      <c r="F72" s="67" t="str">
        <f>IF(INDEX(Спецификация!$A$3:$I$500,ROW()-3,COLUMN())="","",INDEX(Спецификация!$A$3:$I$500,ROW()-3,COLUMN()))</f>
        <v/>
      </c>
      <c r="G72" s="67" t="str">
        <f>IF(INDEX(Спецификация!$A$3:$I$500,ROW()-3,COLUMN())="","",INDEX(Спецификация!$A$3:$I$500,ROW()-3,COLUMN()))</f>
        <v>шт</v>
      </c>
      <c r="H72" s="67">
        <f>IF(INDEX(Спецификация!$A$3:$I$500,ROW()-3,COLUMN())="","",INDEX(Спецификация!$A$3:$I$500,ROW()-3,COLUMN()))</f>
        <v>3</v>
      </c>
      <c r="I72" s="154" t="str">
        <f>IF(INDEX(Спецификация!$A$3:$I$500,ROW()-3,COLUMN())="","",INDEX(Спецификация!$A$3:$I$500,ROW()-3,COLUMN()))</f>
        <v>ГСВ</v>
      </c>
      <c r="J72" s="76"/>
      <c r="K72" s="27" t="s">
        <v>326</v>
      </c>
      <c r="L72" s="73" t="str">
        <f t="shared" ref="L72:L135" si="3">IF(N72=0,"","ЗАМЕНА")</f>
        <v/>
      </c>
      <c r="M72" s="73" t="str">
        <f t="shared" ref="M72:M135" si="4">IF(P72=0,"","ЗАМЕНА")</f>
        <v/>
      </c>
      <c r="N72" s="156"/>
      <c r="O72" s="68"/>
      <c r="P72" s="68"/>
      <c r="Q72" s="68"/>
      <c r="T72" s="85" t="str">
        <f>IF(Снабжение!Q72="","",Снабжение!Q72)</f>
        <v/>
      </c>
      <c r="U72" s="68" t="str">
        <f>IF(Снабжение!S72="Указать снабжение","",Снабжение!S72)</f>
        <v/>
      </c>
    </row>
    <row r="73" spans="1:21" ht="41.4" customHeight="1" x14ac:dyDescent="0.3">
      <c r="A73" s="67">
        <f>IF(INDEX(Спецификация!$A$3:$I$500,ROW()-3,COLUMN())="","",INDEX(Спецификация!$A$3:$I$500,ROW()-3,COLUMN()))</f>
        <v>19</v>
      </c>
      <c r="B73" s="67">
        <f>IF(INDEX(Спецификация!$A$3:$I$500,ROW()-3,COLUMN())="","",INDEX(Спецификация!$A$3:$I$500,ROW()-3,COLUMN()))</f>
        <v>7</v>
      </c>
      <c r="C73" s="67" t="str">
        <f>IF(INDEX(Спецификация!$A$3:$I$500,ROW()-3,COLUMN())="","",INDEX(Спецификация!$A$3:$I$500,ROW()-3,COLUMN()))</f>
        <v>90-1-26,9х3,2</v>
      </c>
      <c r="D73" s="67" t="str">
        <f>IF(INDEX(Спецификация!$A$3:$I$500,ROW()-3,COLUMN())="","",INDEX(Спецификация!$A$3:$I$500,ROW()-3,COLUMN()))</f>
        <v/>
      </c>
      <c r="E73" s="67" t="str">
        <f>IF(INDEX(Спецификация!$A$3:$I$500,ROW()-3,COLUMN())="","",INDEX(Спецификация!$A$3:$I$500,ROW()-3,COLUMN()))</f>
        <v/>
      </c>
      <c r="F73" s="67" t="str">
        <f>IF(INDEX(Спецификация!$A$3:$I$500,ROW()-3,COLUMN())="","",INDEX(Спецификация!$A$3:$I$500,ROW()-3,COLUMN()))</f>
        <v/>
      </c>
      <c r="G73" s="67" t="str">
        <f>IF(INDEX(Спецификация!$A$3:$I$500,ROW()-3,COLUMN())="","",INDEX(Спецификация!$A$3:$I$500,ROW()-3,COLUMN()))</f>
        <v>шт</v>
      </c>
      <c r="H73" s="67">
        <f>IF(INDEX(Спецификация!$A$3:$I$500,ROW()-3,COLUMN())="","",INDEX(Спецификация!$A$3:$I$500,ROW()-3,COLUMN()))</f>
        <v>6</v>
      </c>
      <c r="I73" s="154" t="str">
        <f>IF(INDEX(Спецификация!$A$3:$I$500,ROW()-3,COLUMN())="","",INDEX(Спецификация!$A$3:$I$500,ROW()-3,COLUMN()))</f>
        <v>ГСВ</v>
      </c>
      <c r="J73" s="76"/>
      <c r="K73" s="27" t="s">
        <v>326</v>
      </c>
      <c r="L73" s="73" t="str">
        <f t="shared" si="3"/>
        <v/>
      </c>
      <c r="M73" s="73" t="str">
        <f t="shared" si="4"/>
        <v/>
      </c>
      <c r="N73" s="156"/>
      <c r="O73" s="68"/>
      <c r="P73" s="68"/>
      <c r="Q73" s="68"/>
      <c r="T73" s="85" t="str">
        <f>IF(Снабжение!Q73="","",Снабжение!Q73)</f>
        <v/>
      </c>
      <c r="U73" s="68" t="str">
        <f>IF(Снабжение!S73="Указать снабжение","",Снабжение!S73)</f>
        <v/>
      </c>
    </row>
    <row r="74" spans="1:21" ht="41.4" customHeight="1" x14ac:dyDescent="0.3">
      <c r="A74" s="67">
        <f>IF(INDEX(Спецификация!$A$3:$I$500,ROW()-3,COLUMN())="","",INDEX(Спецификация!$A$3:$I$500,ROW()-3,COLUMN()))</f>
        <v>20</v>
      </c>
      <c r="B74" s="67" t="str">
        <f>IF(INDEX(Спецификация!$A$3:$I$500,ROW()-3,COLUMN())="","",INDEX(Спецификация!$A$3:$I$500,ROW()-3,COLUMN()))</f>
        <v xml:space="preserve"> </v>
      </c>
      <c r="C74" s="67" t="str">
        <f>IF(INDEX(Спецификация!$A$3:$I$500,ROW()-3,COLUMN())="","",INDEX(Спецификация!$A$3:$I$500,ROW()-3,COLUMN()))</f>
        <v>Переходы</v>
      </c>
      <c r="D74" s="67" t="str">
        <f>IF(INDEX(Спецификация!$A$3:$I$500,ROW()-3,COLUMN())="","",INDEX(Спецификация!$A$3:$I$500,ROW()-3,COLUMN()))</f>
        <v/>
      </c>
      <c r="E74" s="67" t="str">
        <f>IF(INDEX(Спецификация!$A$3:$I$500,ROW()-3,COLUMN())="","",INDEX(Спецификация!$A$3:$I$500,ROW()-3,COLUMN()))</f>
        <v/>
      </c>
      <c r="F74" s="67" t="str">
        <f>IF(INDEX(Спецификация!$A$3:$I$500,ROW()-3,COLUMN())="","",INDEX(Спецификация!$A$3:$I$500,ROW()-3,COLUMN()))</f>
        <v/>
      </c>
      <c r="G74" s="67" t="str">
        <f>IF(INDEX(Спецификация!$A$3:$I$500,ROW()-3,COLUMN())="","",INDEX(Спецификация!$A$3:$I$500,ROW()-3,COLUMN()))</f>
        <v>шт</v>
      </c>
      <c r="H74" s="67" t="str">
        <f>IF(INDEX(Спецификация!$A$3:$I$500,ROW()-3,COLUMN())="","",INDEX(Спецификация!$A$3:$I$500,ROW()-3,COLUMN()))</f>
        <v xml:space="preserve"> </v>
      </c>
      <c r="I74" s="154" t="str">
        <f>IF(INDEX(Спецификация!$A$3:$I$500,ROW()-3,COLUMN())="","",INDEX(Спецификация!$A$3:$I$500,ROW()-3,COLUMN()))</f>
        <v>ГСВ</v>
      </c>
      <c r="J74" s="76"/>
      <c r="K74" s="27" t="s">
        <v>326</v>
      </c>
      <c r="L74" s="73" t="str">
        <f t="shared" si="3"/>
        <v/>
      </c>
      <c r="M74" s="73" t="str">
        <f t="shared" si="4"/>
        <v/>
      </c>
      <c r="N74" s="156"/>
      <c r="O74" s="68"/>
      <c r="P74" s="68"/>
      <c r="Q74" s="68"/>
      <c r="T74" s="85" t="str">
        <f>IF(Снабжение!Q74="","",Снабжение!Q74)</f>
        <v/>
      </c>
      <c r="U74" s="68" t="str">
        <f>IF(Снабжение!S74="Указать снабжение","",Снабжение!S74)</f>
        <v/>
      </c>
    </row>
    <row r="75" spans="1:21" ht="41.4" customHeight="1" x14ac:dyDescent="0.3">
      <c r="A75" s="67">
        <f>IF(INDEX(Спецификация!$A$3:$I$500,ROW()-3,COLUMN())="","",INDEX(Спецификация!$A$3:$I$500,ROW()-3,COLUMN()))</f>
        <v>21</v>
      </c>
      <c r="B75" s="67">
        <f>IF(INDEX(Спецификация!$A$3:$I$500,ROW()-3,COLUMN())="","",INDEX(Спецификация!$A$3:$I$500,ROW()-3,COLUMN()))</f>
        <v>8</v>
      </c>
      <c r="C75" s="67" t="str">
        <f>IF(INDEX(Спецификация!$A$3:$I$500,ROW()-3,COLUMN())="","",INDEX(Спецификация!$A$3:$I$500,ROW()-3,COLUMN()))</f>
        <v>К-2-57,0х3,0-38,0х2,0</v>
      </c>
      <c r="D75" s="67" t="str">
        <f>IF(INDEX(Спецификация!$A$3:$I$500,ROW()-3,COLUMN())="","",INDEX(Спецификация!$A$3:$I$500,ROW()-3,COLUMN()))</f>
        <v/>
      </c>
      <c r="E75" s="67" t="str">
        <f>IF(INDEX(Спецификация!$A$3:$I$500,ROW()-3,COLUMN())="","",INDEX(Спецификация!$A$3:$I$500,ROW()-3,COLUMN()))</f>
        <v/>
      </c>
      <c r="F75" s="67" t="str">
        <f>IF(INDEX(Спецификация!$A$3:$I$500,ROW()-3,COLUMN())="","",INDEX(Спецификация!$A$3:$I$500,ROW()-3,COLUMN()))</f>
        <v/>
      </c>
      <c r="G75" s="67" t="str">
        <f>IF(INDEX(Спецификация!$A$3:$I$500,ROW()-3,COLUMN())="","",INDEX(Спецификация!$A$3:$I$500,ROW()-3,COLUMN()))</f>
        <v>шт</v>
      </c>
      <c r="H75" s="67">
        <f>IF(INDEX(Спецификация!$A$3:$I$500,ROW()-3,COLUMN())="","",INDEX(Спецификация!$A$3:$I$500,ROW()-3,COLUMN()))</f>
        <v>3</v>
      </c>
      <c r="I75" s="154" t="str">
        <f>IF(INDEX(Спецификация!$A$3:$I$500,ROW()-3,COLUMN())="","",INDEX(Спецификация!$A$3:$I$500,ROW()-3,COLUMN()))</f>
        <v>ГСВ</v>
      </c>
      <c r="J75" s="76"/>
      <c r="K75" s="27" t="s">
        <v>326</v>
      </c>
      <c r="L75" s="73" t="str">
        <f t="shared" si="3"/>
        <v/>
      </c>
      <c r="M75" s="73" t="str">
        <f t="shared" si="4"/>
        <v/>
      </c>
      <c r="N75" s="156"/>
      <c r="O75" s="68"/>
      <c r="P75" s="68"/>
      <c r="Q75" s="68"/>
      <c r="T75" s="85" t="str">
        <f>IF(Снабжение!Q75="","",Снабжение!Q75)</f>
        <v/>
      </c>
      <c r="U75" s="68" t="str">
        <f>IF(Снабжение!S75="Указать снабжение","",Снабжение!S75)</f>
        <v/>
      </c>
    </row>
    <row r="76" spans="1:21" ht="41.4" customHeight="1" x14ac:dyDescent="0.3">
      <c r="A76" s="67">
        <f>IF(INDEX(Спецификация!$A$3:$I$500,ROW()-3,COLUMN())="","",INDEX(Спецификация!$A$3:$I$500,ROW()-3,COLUMN()))</f>
        <v>22</v>
      </c>
      <c r="B76" s="67">
        <f>IF(INDEX(Спецификация!$A$3:$I$500,ROW()-3,COLUMN())="","",INDEX(Спецификация!$A$3:$I$500,ROW()-3,COLUMN()))</f>
        <v>9</v>
      </c>
      <c r="C76" s="67" t="str">
        <f>IF(INDEX(Спецификация!$A$3:$I$500,ROW()-3,COLUMN())="","",INDEX(Спецификация!$A$3:$I$500,ROW()-3,COLUMN()))</f>
        <v>К-2-57,0х3,0-25,0х1,6</v>
      </c>
      <c r="D76" s="67" t="str">
        <f>IF(INDEX(Спецификация!$A$3:$I$500,ROW()-3,COLUMN())="","",INDEX(Спецификация!$A$3:$I$500,ROW()-3,COLUMN()))</f>
        <v/>
      </c>
      <c r="E76" s="67" t="str">
        <f>IF(INDEX(Спецификация!$A$3:$I$500,ROW()-3,COLUMN())="","",INDEX(Спецификация!$A$3:$I$500,ROW()-3,COLUMN()))</f>
        <v/>
      </c>
      <c r="F76" s="67" t="str">
        <f>IF(INDEX(Спецификация!$A$3:$I$500,ROW()-3,COLUMN())="","",INDEX(Спецификация!$A$3:$I$500,ROW()-3,COLUMN()))</f>
        <v/>
      </c>
      <c r="G76" s="67" t="str">
        <f>IF(INDEX(Спецификация!$A$3:$I$500,ROW()-3,COLUMN())="","",INDEX(Спецификация!$A$3:$I$500,ROW()-3,COLUMN()))</f>
        <v/>
      </c>
      <c r="H76" s="67">
        <f>IF(INDEX(Спецификация!$A$3:$I$500,ROW()-3,COLUMN())="","",INDEX(Спецификация!$A$3:$I$500,ROW()-3,COLUMN()))</f>
        <v>1</v>
      </c>
      <c r="I76" s="154" t="str">
        <f>IF(INDEX(Спецификация!$A$3:$I$500,ROW()-3,COLUMN())="","",INDEX(Спецификация!$A$3:$I$500,ROW()-3,COLUMN()))</f>
        <v>ГСВ</v>
      </c>
      <c r="J76" s="76"/>
      <c r="K76" s="27" t="s">
        <v>326</v>
      </c>
      <c r="L76" s="73" t="str">
        <f t="shared" si="3"/>
        <v/>
      </c>
      <c r="M76" s="73" t="str">
        <f t="shared" si="4"/>
        <v/>
      </c>
      <c r="N76" s="156"/>
      <c r="O76" s="68"/>
      <c r="P76" s="68"/>
      <c r="Q76" s="68"/>
      <c r="T76" s="85" t="str">
        <f>IF(Снабжение!Q76="","",Снабжение!Q76)</f>
        <v/>
      </c>
      <c r="U76" s="68" t="str">
        <f>IF(Снабжение!S76="Указать снабжение","",Снабжение!S76)</f>
        <v/>
      </c>
    </row>
    <row r="77" spans="1:21" ht="41.4" customHeight="1" x14ac:dyDescent="0.3">
      <c r="A77" s="67">
        <f>IF(INDEX(Спецификация!$A$3:$I$500,ROW()-3,COLUMN())="","",INDEX(Спецификация!$A$3:$I$500,ROW()-3,COLUMN()))</f>
        <v>23</v>
      </c>
      <c r="B77" s="67" t="str">
        <f>IF(INDEX(Спецификация!$A$3:$I$500,ROW()-3,COLUMN())="","",INDEX(Спецификация!$A$3:$I$500,ROW()-3,COLUMN()))</f>
        <v xml:space="preserve"> </v>
      </c>
      <c r="C77" s="67" t="str">
        <f>IF(INDEX(Спецификация!$A$3:$I$500,ROW()-3,COLUMN())="","",INDEX(Спецификация!$A$3:$I$500,ROW()-3,COLUMN()))</f>
        <v>Фланец плоский</v>
      </c>
      <c r="D77" s="67" t="str">
        <f>IF(INDEX(Спецификация!$A$3:$I$500,ROW()-3,COLUMN())="","",INDEX(Спецификация!$A$3:$I$500,ROW()-3,COLUMN()))</f>
        <v/>
      </c>
      <c r="E77" s="67" t="str">
        <f>IF(INDEX(Спецификация!$A$3:$I$500,ROW()-3,COLUMN())="","",INDEX(Спецификация!$A$3:$I$500,ROW()-3,COLUMN()))</f>
        <v/>
      </c>
      <c r="F77" s="67" t="str">
        <f>IF(INDEX(Спецификация!$A$3:$I$500,ROW()-3,COLUMN())="","",INDEX(Спецификация!$A$3:$I$500,ROW()-3,COLUMN()))</f>
        <v/>
      </c>
      <c r="G77" s="67" t="str">
        <f>IF(INDEX(Спецификация!$A$3:$I$500,ROW()-3,COLUMN())="","",INDEX(Спецификация!$A$3:$I$500,ROW()-3,COLUMN()))</f>
        <v>шт</v>
      </c>
      <c r="H77" s="67" t="str">
        <f>IF(INDEX(Спецификация!$A$3:$I$500,ROW()-3,COLUMN())="","",INDEX(Спецификация!$A$3:$I$500,ROW()-3,COLUMN()))</f>
        <v xml:space="preserve"> </v>
      </c>
      <c r="I77" s="154" t="str">
        <f>IF(INDEX(Спецификация!$A$3:$I$500,ROW()-3,COLUMN())="","",INDEX(Спецификация!$A$3:$I$500,ROW()-3,COLUMN()))</f>
        <v>ГСВ</v>
      </c>
      <c r="J77" s="76"/>
      <c r="K77" s="27" t="s">
        <v>326</v>
      </c>
      <c r="L77" s="73" t="str">
        <f t="shared" si="3"/>
        <v/>
      </c>
      <c r="M77" s="73" t="str">
        <f t="shared" si="4"/>
        <v/>
      </c>
      <c r="N77" s="156"/>
      <c r="O77" s="68"/>
      <c r="P77" s="68"/>
      <c r="Q77" s="68"/>
      <c r="T77" s="85" t="str">
        <f>IF(Снабжение!Q77="","",Снабжение!Q77)</f>
        <v/>
      </c>
      <c r="U77" s="68" t="str">
        <f>IF(Снабжение!S77="Указать снабжение","",Снабжение!S77)</f>
        <v/>
      </c>
    </row>
    <row r="78" spans="1:21" ht="41.4" customHeight="1" x14ac:dyDescent="0.3">
      <c r="A78" s="67">
        <f>IF(INDEX(Спецификация!$A$3:$I$500,ROW()-3,COLUMN())="","",INDEX(Спецификация!$A$3:$I$500,ROW()-3,COLUMN()))</f>
        <v>26</v>
      </c>
      <c r="B78" s="67">
        <f>IF(INDEX(Спецификация!$A$3:$I$500,ROW()-3,COLUMN())="","",INDEX(Спецификация!$A$3:$I$500,ROW()-3,COLUMN()))</f>
        <v>10</v>
      </c>
      <c r="C78" s="67" t="str">
        <f>IF(INDEX(Спецификация!$A$3:$I$500,ROW()-3,COLUMN())="","",INDEX(Спецификация!$A$3:$I$500,ROW()-3,COLUMN()))</f>
        <v>100-16-01-1-В-IV</v>
      </c>
      <c r="D78" s="67" t="str">
        <f>IF(INDEX(Спецификация!$A$3:$I$500,ROW()-3,COLUMN())="","",INDEX(Спецификация!$A$3:$I$500,ROW()-3,COLUMN()))</f>
        <v/>
      </c>
      <c r="E78" s="67" t="str">
        <f>IF(INDEX(Спецификация!$A$3:$I$500,ROW()-3,COLUMN())="","",INDEX(Спецификация!$A$3:$I$500,ROW()-3,COLUMN()))</f>
        <v/>
      </c>
      <c r="F78" s="67" t="str">
        <f>IF(INDEX(Спецификация!$A$3:$I$500,ROW()-3,COLUMN())="","",INDEX(Спецификация!$A$3:$I$500,ROW()-3,COLUMN()))</f>
        <v/>
      </c>
      <c r="G78" s="67" t="str">
        <f>IF(INDEX(Спецификация!$A$3:$I$500,ROW()-3,COLUMN())="","",INDEX(Спецификация!$A$3:$I$500,ROW()-3,COLUMN()))</f>
        <v>шт</v>
      </c>
      <c r="H78" s="67">
        <f>IF(INDEX(Спецификация!$A$3:$I$500,ROW()-3,COLUMN())="","",INDEX(Спецификация!$A$3:$I$500,ROW()-3,COLUMN()))</f>
        <v>2</v>
      </c>
      <c r="I78" s="154" t="str">
        <f>IF(INDEX(Спецификация!$A$3:$I$500,ROW()-3,COLUMN())="","",INDEX(Спецификация!$A$3:$I$500,ROW()-3,COLUMN()))</f>
        <v>ГСВ</v>
      </c>
      <c r="J78" s="76"/>
      <c r="K78" s="27" t="s">
        <v>326</v>
      </c>
      <c r="L78" s="73" t="str">
        <f t="shared" si="3"/>
        <v/>
      </c>
      <c r="M78" s="73" t="str">
        <f t="shared" si="4"/>
        <v/>
      </c>
      <c r="N78" s="156"/>
      <c r="O78" s="68"/>
      <c r="P78" s="68"/>
      <c r="Q78" s="68"/>
      <c r="T78" s="85" t="str">
        <f>IF(Снабжение!Q78="","",Снабжение!Q78)</f>
        <v/>
      </c>
      <c r="U78" s="68" t="str">
        <f>IF(Снабжение!S78="Указать снабжение","",Снабжение!S78)</f>
        <v/>
      </c>
    </row>
    <row r="79" spans="1:21" ht="41.4" customHeight="1" x14ac:dyDescent="0.3">
      <c r="A79" s="67">
        <f>IF(INDEX(Спецификация!$A$3:$I$500,ROW()-3,COLUMN())="","",INDEX(Спецификация!$A$3:$I$500,ROW()-3,COLUMN()))</f>
        <v>27</v>
      </c>
      <c r="B79" s="67">
        <f>IF(INDEX(Спецификация!$A$3:$I$500,ROW()-3,COLUMN())="","",INDEX(Спецификация!$A$3:$I$500,ROW()-3,COLUMN()))</f>
        <v>11</v>
      </c>
      <c r="C79" s="67" t="str">
        <f>IF(INDEX(Спецификация!$A$3:$I$500,ROW()-3,COLUMN())="","",INDEX(Спецификация!$A$3:$I$500,ROW()-3,COLUMN()))</f>
        <v>50-16-01-1-В-IV</v>
      </c>
      <c r="D79" s="67" t="str">
        <f>IF(INDEX(Спецификация!$A$3:$I$500,ROW()-3,COLUMN())="","",INDEX(Спецификация!$A$3:$I$500,ROW()-3,COLUMN()))</f>
        <v/>
      </c>
      <c r="E79" s="67" t="str">
        <f>IF(INDEX(Спецификация!$A$3:$I$500,ROW()-3,COLUMN())="","",INDEX(Спецификация!$A$3:$I$500,ROW()-3,COLUMN()))</f>
        <v/>
      </c>
      <c r="F79" s="67" t="str">
        <f>IF(INDEX(Спецификация!$A$3:$I$500,ROW()-3,COLUMN())="","",INDEX(Спецификация!$A$3:$I$500,ROW()-3,COLUMN()))</f>
        <v/>
      </c>
      <c r="G79" s="67" t="str">
        <f>IF(INDEX(Спецификация!$A$3:$I$500,ROW()-3,COLUMN())="","",INDEX(Спецификация!$A$3:$I$500,ROW()-3,COLUMN()))</f>
        <v>шт</v>
      </c>
      <c r="H79" s="67">
        <f>IF(INDEX(Спецификация!$A$3:$I$500,ROW()-3,COLUMN())="","",INDEX(Спецификация!$A$3:$I$500,ROW()-3,COLUMN()))</f>
        <v>18</v>
      </c>
      <c r="I79" s="154" t="str">
        <f>IF(INDEX(Спецификация!$A$3:$I$500,ROW()-3,COLUMN())="","",INDEX(Спецификация!$A$3:$I$500,ROW()-3,COLUMN()))</f>
        <v>ГСВ</v>
      </c>
      <c r="J79" s="76"/>
      <c r="K79" s="27" t="s">
        <v>326</v>
      </c>
      <c r="L79" s="73" t="str">
        <f t="shared" si="3"/>
        <v/>
      </c>
      <c r="M79" s="73" t="str">
        <f t="shared" si="4"/>
        <v/>
      </c>
      <c r="N79" s="156"/>
      <c r="O79" s="68"/>
      <c r="P79" s="68"/>
      <c r="Q79" s="68"/>
      <c r="T79" s="85" t="str">
        <f>IF(Снабжение!Q79="","",Снабжение!Q79)</f>
        <v/>
      </c>
      <c r="U79" s="68" t="str">
        <f>IF(Снабжение!S79="Указать снабжение","",Снабжение!S79)</f>
        <v/>
      </c>
    </row>
    <row r="80" spans="1:21" ht="41.4" customHeight="1" x14ac:dyDescent="0.3">
      <c r="A80" s="67">
        <f>IF(INDEX(Спецификация!$A$3:$I$500,ROW()-3,COLUMN())="","",INDEX(Спецификация!$A$3:$I$500,ROW()-3,COLUMN()))</f>
        <v>28</v>
      </c>
      <c r="B80" s="67" t="str">
        <f>IF(INDEX(Спецификация!$A$3:$I$500,ROW()-3,COLUMN())="","",INDEX(Спецификация!$A$3:$I$500,ROW()-3,COLUMN()))</f>
        <v xml:space="preserve"> </v>
      </c>
      <c r="C80" s="67" t="str">
        <f>IF(INDEX(Спецификация!$A$3:$I$500,ROW()-3,COLUMN())="","",INDEX(Спецификация!$A$3:$I$500,ROW()-3,COLUMN()))</f>
        <v>Прокладка паронит ПОН-Б</v>
      </c>
      <c r="D80" s="67" t="str">
        <f>IF(INDEX(Спецификация!$A$3:$I$500,ROW()-3,COLUMN())="","",INDEX(Спецификация!$A$3:$I$500,ROW()-3,COLUMN()))</f>
        <v/>
      </c>
      <c r="E80" s="67" t="str">
        <f>IF(INDEX(Спецификация!$A$3:$I$500,ROW()-3,COLUMN())="","",INDEX(Спецификация!$A$3:$I$500,ROW()-3,COLUMN()))</f>
        <v/>
      </c>
      <c r="F80" s="67" t="str">
        <f>IF(INDEX(Спецификация!$A$3:$I$500,ROW()-3,COLUMN())="","",INDEX(Спецификация!$A$3:$I$500,ROW()-3,COLUMN()))</f>
        <v/>
      </c>
      <c r="G80" s="67" t="str">
        <f>IF(INDEX(Спецификация!$A$3:$I$500,ROW()-3,COLUMN())="","",INDEX(Спецификация!$A$3:$I$500,ROW()-3,COLUMN()))</f>
        <v/>
      </c>
      <c r="H80" s="67" t="str">
        <f>IF(INDEX(Спецификация!$A$3:$I$500,ROW()-3,COLUMN())="","",INDEX(Спецификация!$A$3:$I$500,ROW()-3,COLUMN()))</f>
        <v xml:space="preserve"> </v>
      </c>
      <c r="I80" s="154" t="str">
        <f>IF(INDEX(Спецификация!$A$3:$I$500,ROW()-3,COLUMN())="","",INDEX(Спецификация!$A$3:$I$500,ROW()-3,COLUMN()))</f>
        <v>ГСВ</v>
      </c>
      <c r="J80" s="76"/>
      <c r="K80" s="27" t="s">
        <v>326</v>
      </c>
      <c r="L80" s="73" t="str">
        <f t="shared" si="3"/>
        <v/>
      </c>
      <c r="M80" s="73" t="str">
        <f t="shared" si="4"/>
        <v/>
      </c>
      <c r="N80" s="156"/>
      <c r="O80" s="68"/>
      <c r="P80" s="68"/>
      <c r="Q80" s="68"/>
      <c r="T80" s="85" t="str">
        <f>IF(Снабжение!Q80="","",Снабжение!Q80)</f>
        <v/>
      </c>
      <c r="U80" s="68" t="str">
        <f>IF(Снабжение!S80="Указать снабжение","",Снабжение!S80)</f>
        <v/>
      </c>
    </row>
    <row r="81" spans="1:21" ht="41.4" customHeight="1" x14ac:dyDescent="0.3">
      <c r="A81" s="67">
        <f>IF(INDEX(Спецификация!$A$3:$I$500,ROW()-3,COLUMN())="","",INDEX(Спецификация!$A$3:$I$500,ROW()-3,COLUMN()))</f>
        <v>29</v>
      </c>
      <c r="B81" s="67">
        <f>IF(INDEX(Спецификация!$A$3:$I$500,ROW()-3,COLUMN())="","",INDEX(Спецификация!$A$3:$I$500,ROW()-3,COLUMN()))</f>
        <v>12</v>
      </c>
      <c r="C81" s="67" t="str">
        <f>IF(INDEX(Спецификация!$A$3:$I$500,ROW()-3,COLUMN())="","",INDEX(Спецификация!$A$3:$I$500,ROW()-3,COLUMN()))</f>
        <v>А-100-16</v>
      </c>
      <c r="D81" s="67" t="str">
        <f>IF(INDEX(Спецификация!$A$3:$I$500,ROW()-3,COLUMN())="","",INDEX(Спецификация!$A$3:$I$500,ROW()-3,COLUMN()))</f>
        <v/>
      </c>
      <c r="E81" s="67" t="str">
        <f>IF(INDEX(Спецификация!$A$3:$I$500,ROW()-3,COLUMN())="","",INDEX(Спецификация!$A$3:$I$500,ROW()-3,COLUMN()))</f>
        <v/>
      </c>
      <c r="F81" s="67" t="str">
        <f>IF(INDEX(Спецификация!$A$3:$I$500,ROW()-3,COLUMN())="","",INDEX(Спецификация!$A$3:$I$500,ROW()-3,COLUMN()))</f>
        <v/>
      </c>
      <c r="G81" s="67" t="str">
        <f>IF(INDEX(Спецификация!$A$3:$I$500,ROW()-3,COLUMN())="","",INDEX(Спецификация!$A$3:$I$500,ROW()-3,COLUMN()))</f>
        <v>шт</v>
      </c>
      <c r="H81" s="67">
        <f>IF(INDEX(Спецификация!$A$3:$I$500,ROW()-3,COLUMN())="","",INDEX(Спецификация!$A$3:$I$500,ROW()-3,COLUMN()))</f>
        <v>2</v>
      </c>
      <c r="I81" s="154" t="str">
        <f>IF(INDEX(Спецификация!$A$3:$I$500,ROW()-3,COLUMN())="","",INDEX(Спецификация!$A$3:$I$500,ROW()-3,COLUMN()))</f>
        <v>ГСВ</v>
      </c>
      <c r="J81" s="76"/>
      <c r="K81" s="27" t="s">
        <v>326</v>
      </c>
      <c r="L81" s="73" t="str">
        <f t="shared" si="3"/>
        <v/>
      </c>
      <c r="M81" s="73" t="str">
        <f t="shared" si="4"/>
        <v/>
      </c>
      <c r="N81" s="156"/>
      <c r="O81" s="68"/>
      <c r="P81" s="68"/>
      <c r="Q81" s="68"/>
      <c r="T81" s="85" t="str">
        <f>IF(Снабжение!Q81="","",Снабжение!Q81)</f>
        <v/>
      </c>
      <c r="U81" s="68" t="str">
        <f>IF(Снабжение!S81="Указать снабжение","",Снабжение!S81)</f>
        <v/>
      </c>
    </row>
    <row r="82" spans="1:21" ht="41.4" customHeight="1" x14ac:dyDescent="0.3">
      <c r="A82" s="67">
        <f>IF(INDEX(Спецификация!$A$3:$I$500,ROW()-3,COLUMN())="","",INDEX(Спецификация!$A$3:$I$500,ROW()-3,COLUMN()))</f>
        <v>30</v>
      </c>
      <c r="B82" s="67">
        <f>IF(INDEX(Спецификация!$A$3:$I$500,ROW()-3,COLUMN())="","",INDEX(Спецификация!$A$3:$I$500,ROW()-3,COLUMN()))</f>
        <v>13</v>
      </c>
      <c r="C82" s="67" t="str">
        <f>IF(INDEX(Спецификация!$A$3:$I$500,ROW()-3,COLUMN())="","",INDEX(Спецификация!$A$3:$I$500,ROW()-3,COLUMN()))</f>
        <v>А-50-16</v>
      </c>
      <c r="D82" s="67" t="str">
        <f>IF(INDEX(Спецификация!$A$3:$I$500,ROW()-3,COLUMN())="","",INDEX(Спецификация!$A$3:$I$500,ROW()-3,COLUMN()))</f>
        <v/>
      </c>
      <c r="E82" s="67" t="str">
        <f>IF(INDEX(Спецификация!$A$3:$I$500,ROW()-3,COLUMN())="","",INDEX(Спецификация!$A$3:$I$500,ROW()-3,COLUMN()))</f>
        <v/>
      </c>
      <c r="F82" s="67" t="str">
        <f>IF(INDEX(Спецификация!$A$3:$I$500,ROW()-3,COLUMN())="","",INDEX(Спецификация!$A$3:$I$500,ROW()-3,COLUMN()))</f>
        <v/>
      </c>
      <c r="G82" s="67" t="str">
        <f>IF(INDEX(Спецификация!$A$3:$I$500,ROW()-3,COLUMN())="","",INDEX(Спецификация!$A$3:$I$500,ROW()-3,COLUMN()))</f>
        <v>шт</v>
      </c>
      <c r="H82" s="67">
        <f>IF(INDEX(Спецификация!$A$3:$I$500,ROW()-3,COLUMN())="","",INDEX(Спецификация!$A$3:$I$500,ROW()-3,COLUMN()))</f>
        <v>21</v>
      </c>
      <c r="I82" s="154" t="str">
        <f>IF(INDEX(Спецификация!$A$3:$I$500,ROW()-3,COLUMN())="","",INDEX(Спецификация!$A$3:$I$500,ROW()-3,COLUMN()))</f>
        <v>ГСВ</v>
      </c>
      <c r="J82" s="76"/>
      <c r="K82" s="27" t="s">
        <v>326</v>
      </c>
      <c r="L82" s="73" t="str">
        <f t="shared" si="3"/>
        <v/>
      </c>
      <c r="M82" s="73" t="str">
        <f t="shared" si="4"/>
        <v/>
      </c>
      <c r="N82" s="156"/>
      <c r="O82" s="68"/>
      <c r="P82" s="68"/>
      <c r="Q82" s="68"/>
      <c r="T82" s="85" t="str">
        <f>IF(Снабжение!Q82="","",Снабжение!Q82)</f>
        <v/>
      </c>
      <c r="U82" s="68" t="str">
        <f>IF(Снабжение!S82="Указать снабжение","",Снабжение!S82)</f>
        <v/>
      </c>
    </row>
    <row r="83" spans="1:21" ht="41.4" customHeight="1" x14ac:dyDescent="0.3">
      <c r="A83" s="67">
        <f>IF(INDEX(Спецификация!$A$3:$I$500,ROW()-3,COLUMN())="","",INDEX(Спецификация!$A$3:$I$500,ROW()-3,COLUMN()))</f>
        <v>31</v>
      </c>
      <c r="B83" s="67" t="str">
        <f>IF(INDEX(Спецификация!$A$3:$I$500,ROW()-3,COLUMN())="","",INDEX(Спецификация!$A$3:$I$500,ROW()-3,COLUMN()))</f>
        <v xml:space="preserve"> </v>
      </c>
      <c r="C83" s="67" t="str">
        <f>IF(INDEX(Спецификация!$A$3:$I$500,ROW()-3,COLUMN())="","",INDEX(Спецификация!$A$3:$I$500,ROW()-3,COLUMN()))</f>
        <v>Болт</v>
      </c>
      <c r="D83" s="67" t="str">
        <f>IF(INDEX(Спецификация!$A$3:$I$500,ROW()-3,COLUMN())="","",INDEX(Спецификация!$A$3:$I$500,ROW()-3,COLUMN()))</f>
        <v/>
      </c>
      <c r="E83" s="67" t="str">
        <f>IF(INDEX(Спецификация!$A$3:$I$500,ROW()-3,COLUMN())="","",INDEX(Спецификация!$A$3:$I$500,ROW()-3,COLUMN()))</f>
        <v/>
      </c>
      <c r="F83" s="67" t="str">
        <f>IF(INDEX(Спецификация!$A$3:$I$500,ROW()-3,COLUMN())="","",INDEX(Спецификация!$A$3:$I$500,ROW()-3,COLUMN()))</f>
        <v/>
      </c>
      <c r="G83" s="67" t="str">
        <f>IF(INDEX(Спецификация!$A$3:$I$500,ROW()-3,COLUMN())="","",INDEX(Спецификация!$A$3:$I$500,ROW()-3,COLUMN()))</f>
        <v>шт</v>
      </c>
      <c r="H83" s="67" t="str">
        <f>IF(INDEX(Спецификация!$A$3:$I$500,ROW()-3,COLUMN())="","",INDEX(Спецификация!$A$3:$I$500,ROW()-3,COLUMN()))</f>
        <v xml:space="preserve"> </v>
      </c>
      <c r="I83" s="154" t="str">
        <f>IF(INDEX(Спецификация!$A$3:$I$500,ROW()-3,COLUMN())="","",INDEX(Спецификация!$A$3:$I$500,ROW()-3,COLUMN()))</f>
        <v>ГСВ</v>
      </c>
      <c r="J83" s="75"/>
      <c r="K83" s="27" t="s">
        <v>326</v>
      </c>
      <c r="L83" s="73" t="str">
        <f t="shared" si="3"/>
        <v/>
      </c>
      <c r="M83" s="73" t="str">
        <f t="shared" si="4"/>
        <v/>
      </c>
      <c r="N83" s="156"/>
      <c r="O83" s="68"/>
      <c r="P83" s="68"/>
      <c r="Q83" s="68"/>
      <c r="T83" s="85" t="str">
        <f>IF(Снабжение!Q83="","",Снабжение!Q83)</f>
        <v/>
      </c>
      <c r="U83" s="68" t="str">
        <f>IF(Снабжение!S83="Указать снабжение","",Снабжение!S83)</f>
        <v/>
      </c>
    </row>
    <row r="84" spans="1:21" ht="41.4" customHeight="1" x14ac:dyDescent="0.3">
      <c r="A84" s="67">
        <f>IF(INDEX(Спецификация!$A$3:$I$500,ROW()-3,COLUMN())="","",INDEX(Спецификация!$A$3:$I$500,ROW()-3,COLUMN()))</f>
        <v>32</v>
      </c>
      <c r="B84" s="67">
        <f>IF(INDEX(Спецификация!$A$3:$I$500,ROW()-3,COLUMN())="","",INDEX(Спецификация!$A$3:$I$500,ROW()-3,COLUMN()))</f>
        <v>14</v>
      </c>
      <c r="C84" s="67" t="str">
        <f>IF(INDEX(Спецификация!$A$3:$I$500,ROW()-3,COLUMN())="","",INDEX(Спецификация!$A$3:$I$500,ROW()-3,COLUMN()))</f>
        <v>М16-6gх90</v>
      </c>
      <c r="D84" s="67" t="str">
        <f>IF(INDEX(Спецификация!$A$3:$I$500,ROW()-3,COLUMN())="","",INDEX(Спецификация!$A$3:$I$500,ROW()-3,COLUMN()))</f>
        <v/>
      </c>
      <c r="E84" s="67" t="str">
        <f>IF(INDEX(Спецификация!$A$3:$I$500,ROW()-3,COLUMN())="","",INDEX(Спецификация!$A$3:$I$500,ROW()-3,COLUMN()))</f>
        <v/>
      </c>
      <c r="F84" s="67" t="str">
        <f>IF(INDEX(Спецификация!$A$3:$I$500,ROW()-3,COLUMN())="","",INDEX(Спецификация!$A$3:$I$500,ROW()-3,COLUMN()))</f>
        <v/>
      </c>
      <c r="G84" s="67" t="str">
        <f>IF(INDEX(Спецификация!$A$3:$I$500,ROW()-3,COLUMN())="","",INDEX(Спецификация!$A$3:$I$500,ROW()-3,COLUMN()))</f>
        <v>шт</v>
      </c>
      <c r="H84" s="67">
        <f>IF(INDEX(Спецификация!$A$3:$I$500,ROW()-3,COLUMN())="","",INDEX(Спецификация!$A$3:$I$500,ROW()-3,COLUMN()))</f>
        <v>16</v>
      </c>
      <c r="I84" s="154" t="str">
        <f>IF(INDEX(Спецификация!$A$3:$I$500,ROW()-3,COLUMN())="","",INDEX(Спецификация!$A$3:$I$500,ROW()-3,COLUMN()))</f>
        <v>ГСВ</v>
      </c>
      <c r="J84" s="77"/>
      <c r="K84" s="27" t="s">
        <v>326</v>
      </c>
      <c r="L84" s="73" t="str">
        <f t="shared" si="3"/>
        <v/>
      </c>
      <c r="M84" s="73" t="str">
        <f t="shared" si="4"/>
        <v/>
      </c>
      <c r="N84" s="156"/>
      <c r="O84" s="68"/>
      <c r="P84" s="68"/>
      <c r="Q84" s="68"/>
      <c r="T84" s="85" t="str">
        <f>IF(Снабжение!Q84="","",Снабжение!Q84)</f>
        <v/>
      </c>
      <c r="U84" s="68" t="str">
        <f>IF(Снабжение!S84="Указать снабжение","",Снабжение!S84)</f>
        <v/>
      </c>
    </row>
    <row r="85" spans="1:21" ht="41.4" customHeight="1" x14ac:dyDescent="0.3">
      <c r="A85" s="67">
        <f>IF(INDEX(Спецификация!$A$3:$I$500,ROW()-3,COLUMN())="","",INDEX(Спецификация!$A$3:$I$500,ROW()-3,COLUMN()))</f>
        <v>33</v>
      </c>
      <c r="B85" s="67">
        <f>IF(INDEX(Спецификация!$A$3:$I$500,ROW()-3,COLUMN())="","",INDEX(Спецификация!$A$3:$I$500,ROW()-3,COLUMN()))</f>
        <v>15</v>
      </c>
      <c r="C85" s="67" t="str">
        <f>IF(INDEX(Спецификация!$A$3:$I$500,ROW()-3,COLUMN())="","",INDEX(Спецификация!$A$3:$I$500,ROW()-3,COLUMN()))</f>
        <v>М16-6gх80</v>
      </c>
      <c r="D85" s="67" t="str">
        <f>IF(INDEX(Спецификация!$A$3:$I$500,ROW()-3,COLUMN())="","",INDEX(Спецификация!$A$3:$I$500,ROW()-3,COLUMN()))</f>
        <v/>
      </c>
      <c r="E85" s="67" t="str">
        <f>IF(INDEX(Спецификация!$A$3:$I$500,ROW()-3,COLUMN())="","",INDEX(Спецификация!$A$3:$I$500,ROW()-3,COLUMN()))</f>
        <v/>
      </c>
      <c r="F85" s="67" t="str">
        <f>IF(INDEX(Спецификация!$A$3:$I$500,ROW()-3,COLUMN())="","",INDEX(Спецификация!$A$3:$I$500,ROW()-3,COLUMN()))</f>
        <v/>
      </c>
      <c r="G85" s="67" t="str">
        <f>IF(INDEX(Спецификация!$A$3:$I$500,ROW()-3,COLUMN())="","",INDEX(Спецификация!$A$3:$I$500,ROW()-3,COLUMN()))</f>
        <v/>
      </c>
      <c r="H85" s="67">
        <f>IF(INDEX(Спецификация!$A$3:$I$500,ROW()-3,COLUMN())="","",INDEX(Спецификация!$A$3:$I$500,ROW()-3,COLUMN()))</f>
        <v>72</v>
      </c>
      <c r="I85" s="154" t="str">
        <f>IF(INDEX(Спецификация!$A$3:$I$500,ROW()-3,COLUMN())="","",INDEX(Спецификация!$A$3:$I$500,ROW()-3,COLUMN()))</f>
        <v>ГСВ</v>
      </c>
      <c r="J85" s="77"/>
      <c r="K85" s="27" t="s">
        <v>326</v>
      </c>
      <c r="L85" s="73" t="str">
        <f t="shared" si="3"/>
        <v/>
      </c>
      <c r="M85" s="73" t="str">
        <f t="shared" si="4"/>
        <v/>
      </c>
      <c r="N85" s="156"/>
      <c r="O85" s="68"/>
      <c r="P85" s="68"/>
      <c r="Q85" s="68"/>
      <c r="T85" s="85" t="str">
        <f>IF(Снабжение!Q85="","",Снабжение!Q85)</f>
        <v/>
      </c>
      <c r="U85" s="68" t="str">
        <f>IF(Снабжение!S85="Указать снабжение","",Снабжение!S85)</f>
        <v/>
      </c>
    </row>
    <row r="86" spans="1:21" ht="41.4" customHeight="1" x14ac:dyDescent="0.3">
      <c r="A86" s="67">
        <f>IF(INDEX(Спецификация!$A$3:$I$500,ROW()-3,COLUMN())="","",INDEX(Спецификация!$A$3:$I$500,ROW()-3,COLUMN()))</f>
        <v>34</v>
      </c>
      <c r="B86" s="67" t="str">
        <f>IF(INDEX(Спецификация!$A$3:$I$500,ROW()-3,COLUMN())="","",INDEX(Спецификация!$A$3:$I$500,ROW()-3,COLUMN()))</f>
        <v xml:space="preserve"> </v>
      </c>
      <c r="C86" s="67" t="str">
        <f>IF(INDEX(Спецификация!$A$3:$I$500,ROW()-3,COLUMN())="","",INDEX(Спецификация!$A$3:$I$500,ROW()-3,COLUMN()))</f>
        <v>Гайка</v>
      </c>
      <c r="D86" s="67" t="str">
        <f>IF(INDEX(Спецификация!$A$3:$I$500,ROW()-3,COLUMN())="","",INDEX(Спецификация!$A$3:$I$500,ROW()-3,COLUMN()))</f>
        <v/>
      </c>
      <c r="E86" s="67" t="str">
        <f>IF(INDEX(Спецификация!$A$3:$I$500,ROW()-3,COLUMN())="","",INDEX(Спецификация!$A$3:$I$500,ROW()-3,COLUMN()))</f>
        <v/>
      </c>
      <c r="F86" s="67" t="str">
        <f>IF(INDEX(Спецификация!$A$3:$I$500,ROW()-3,COLUMN())="","",INDEX(Спецификация!$A$3:$I$500,ROW()-3,COLUMN()))</f>
        <v/>
      </c>
      <c r="G86" s="67" t="str">
        <f>IF(INDEX(Спецификация!$A$3:$I$500,ROW()-3,COLUMN())="","",INDEX(Спецификация!$A$3:$I$500,ROW()-3,COLUMN()))</f>
        <v xml:space="preserve"> </v>
      </c>
      <c r="H86" s="67" t="str">
        <f>IF(INDEX(Спецификация!$A$3:$I$500,ROW()-3,COLUMN())="","",INDEX(Спецификация!$A$3:$I$500,ROW()-3,COLUMN()))</f>
        <v xml:space="preserve"> </v>
      </c>
      <c r="I86" s="154" t="str">
        <f>IF(INDEX(Спецификация!$A$3:$I$500,ROW()-3,COLUMN())="","",INDEX(Спецификация!$A$3:$I$500,ROW()-3,COLUMN()))</f>
        <v>ГСВ</v>
      </c>
      <c r="J86" s="77"/>
      <c r="K86" s="27" t="s">
        <v>326</v>
      </c>
      <c r="L86" s="73" t="str">
        <f t="shared" si="3"/>
        <v/>
      </c>
      <c r="M86" s="73" t="str">
        <f t="shared" si="4"/>
        <v/>
      </c>
      <c r="N86" s="156"/>
      <c r="O86" s="68"/>
      <c r="P86" s="68"/>
      <c r="Q86" s="68"/>
      <c r="T86" s="85" t="str">
        <f>IF(Снабжение!Q86="","",Снабжение!Q86)</f>
        <v/>
      </c>
      <c r="U86" s="68" t="str">
        <f>IF(Снабжение!S86="Указать снабжение","",Снабжение!S86)</f>
        <v/>
      </c>
    </row>
    <row r="87" spans="1:21" ht="41.4" customHeight="1" x14ac:dyDescent="0.3">
      <c r="A87" s="67">
        <f>IF(INDEX(Спецификация!$A$3:$I$500,ROW()-3,COLUMN())="","",INDEX(Спецификация!$A$3:$I$500,ROW()-3,COLUMN()))</f>
        <v>35</v>
      </c>
      <c r="B87" s="67">
        <f>IF(INDEX(Спецификация!$A$3:$I$500,ROW()-3,COLUMN())="","",INDEX(Спецификация!$A$3:$I$500,ROW()-3,COLUMN()))</f>
        <v>16</v>
      </c>
      <c r="C87" s="67" t="str">
        <f>IF(INDEX(Спецификация!$A$3:$I$500,ROW()-3,COLUMN())="","",INDEX(Спецификация!$A$3:$I$500,ROW()-3,COLUMN()))</f>
        <v>М16-6Н.5</v>
      </c>
      <c r="D87" s="67" t="str">
        <f>IF(INDEX(Спецификация!$A$3:$I$500,ROW()-3,COLUMN())="","",INDEX(Спецификация!$A$3:$I$500,ROW()-3,COLUMN()))</f>
        <v/>
      </c>
      <c r="E87" s="67" t="str">
        <f>IF(INDEX(Спецификация!$A$3:$I$500,ROW()-3,COLUMN())="","",INDEX(Спецификация!$A$3:$I$500,ROW()-3,COLUMN()))</f>
        <v/>
      </c>
      <c r="F87" s="67" t="str">
        <f>IF(INDEX(Спецификация!$A$3:$I$500,ROW()-3,COLUMN())="","",INDEX(Спецификация!$A$3:$I$500,ROW()-3,COLUMN()))</f>
        <v/>
      </c>
      <c r="G87" s="67" t="str">
        <f>IF(INDEX(Спецификация!$A$3:$I$500,ROW()-3,COLUMN())="","",INDEX(Спецификация!$A$3:$I$500,ROW()-3,COLUMN()))</f>
        <v>шт</v>
      </c>
      <c r="H87" s="67">
        <f>IF(INDEX(Спецификация!$A$3:$I$500,ROW()-3,COLUMN())="","",INDEX(Спецификация!$A$3:$I$500,ROW()-3,COLUMN()))</f>
        <v>176</v>
      </c>
      <c r="I87" s="154" t="str">
        <f>IF(INDEX(Спецификация!$A$3:$I$500,ROW()-3,COLUMN())="","",INDEX(Спецификация!$A$3:$I$500,ROW()-3,COLUMN()))</f>
        <v>ГСВ</v>
      </c>
      <c r="J87" s="77"/>
      <c r="K87" s="27" t="s">
        <v>326</v>
      </c>
      <c r="L87" s="73" t="str">
        <f t="shared" si="3"/>
        <v/>
      </c>
      <c r="M87" s="73" t="str">
        <f t="shared" si="4"/>
        <v/>
      </c>
      <c r="N87" s="156"/>
      <c r="O87" s="68"/>
      <c r="P87" s="68"/>
      <c r="Q87" s="68"/>
      <c r="T87" s="85" t="str">
        <f>IF(Снабжение!Q87="","",Снабжение!Q87)</f>
        <v/>
      </c>
      <c r="U87" s="68" t="str">
        <f>IF(Снабжение!S87="Указать снабжение","",Снабжение!S87)</f>
        <v/>
      </c>
    </row>
    <row r="88" spans="1:21" ht="41.4" customHeight="1" x14ac:dyDescent="0.3">
      <c r="A88" s="67">
        <f>IF(INDEX(Спецификация!$A$3:$I$500,ROW()-3,COLUMN())="","",INDEX(Спецификация!$A$3:$I$500,ROW()-3,COLUMN()))</f>
        <v>36</v>
      </c>
      <c r="B88" s="67" t="str">
        <f>IF(INDEX(Спецификация!$A$3:$I$500,ROW()-3,COLUMN())="","",INDEX(Спецификация!$A$3:$I$500,ROW()-3,COLUMN()))</f>
        <v xml:space="preserve"> </v>
      </c>
      <c r="C88" s="67" t="str">
        <f>IF(INDEX(Спецификация!$A$3:$I$500,ROW()-3,COLUMN())="","",INDEX(Спецификация!$A$3:$I$500,ROW()-3,COLUMN()))</f>
        <v>Шайба</v>
      </c>
      <c r="D88" s="67" t="str">
        <f>IF(INDEX(Спецификация!$A$3:$I$500,ROW()-3,COLUMN())="","",INDEX(Спецификация!$A$3:$I$500,ROW()-3,COLUMN()))</f>
        <v/>
      </c>
      <c r="E88" s="67" t="str">
        <f>IF(INDEX(Спецификация!$A$3:$I$500,ROW()-3,COLUMN())="","",INDEX(Спецификация!$A$3:$I$500,ROW()-3,COLUMN()))</f>
        <v/>
      </c>
      <c r="F88" s="67" t="str">
        <f>IF(INDEX(Спецификация!$A$3:$I$500,ROW()-3,COLUMN())="","",INDEX(Спецификация!$A$3:$I$500,ROW()-3,COLUMN()))</f>
        <v/>
      </c>
      <c r="G88" s="67" t="str">
        <f>IF(INDEX(Спецификация!$A$3:$I$500,ROW()-3,COLUMN())="","",INDEX(Спецификация!$A$3:$I$500,ROW()-3,COLUMN()))</f>
        <v>шт</v>
      </c>
      <c r="H88" s="67" t="str">
        <f>IF(INDEX(Спецификация!$A$3:$I$500,ROW()-3,COLUMN())="","",INDEX(Спецификация!$A$3:$I$500,ROW()-3,COLUMN()))</f>
        <v xml:space="preserve"> </v>
      </c>
      <c r="I88" s="154" t="str">
        <f>IF(INDEX(Спецификация!$A$3:$I$500,ROW()-3,COLUMN())="","",INDEX(Спецификация!$A$3:$I$500,ROW()-3,COLUMN()))</f>
        <v>ГСВ</v>
      </c>
      <c r="J88" s="75"/>
      <c r="K88" s="27" t="s">
        <v>326</v>
      </c>
      <c r="L88" s="73" t="str">
        <f t="shared" si="3"/>
        <v/>
      </c>
      <c r="M88" s="73" t="str">
        <f t="shared" si="4"/>
        <v/>
      </c>
      <c r="N88" s="156"/>
      <c r="O88" s="68"/>
      <c r="P88" s="68"/>
      <c r="Q88" s="68"/>
      <c r="T88" s="85" t="str">
        <f>IF(Снабжение!Q88="","",Снабжение!Q88)</f>
        <v/>
      </c>
      <c r="U88" s="68" t="str">
        <f>IF(Снабжение!S88="Указать снабжение","",Снабжение!S88)</f>
        <v/>
      </c>
    </row>
    <row r="89" spans="1:21" ht="41.4" customHeight="1" x14ac:dyDescent="0.3">
      <c r="A89" s="67">
        <f>IF(INDEX(Спецификация!$A$3:$I$500,ROW()-3,COLUMN())="","",INDEX(Спецификация!$A$3:$I$500,ROW()-3,COLUMN()))</f>
        <v>37</v>
      </c>
      <c r="B89" s="67">
        <f>IF(INDEX(Спецификация!$A$3:$I$500,ROW()-3,COLUMN())="","",INDEX(Спецификация!$A$3:$I$500,ROW()-3,COLUMN()))</f>
        <v>17</v>
      </c>
      <c r="C89" s="67" t="str">
        <f>IF(INDEX(Спецификация!$A$3:$I$500,ROW()-3,COLUMN())="","",INDEX(Спецификация!$A$3:$I$500,ROW()-3,COLUMN()))</f>
        <v>16.02.2005</v>
      </c>
      <c r="D89" s="67" t="str">
        <f>IF(INDEX(Спецификация!$A$3:$I$500,ROW()-3,COLUMN())="","",INDEX(Спецификация!$A$3:$I$500,ROW()-3,COLUMN()))</f>
        <v/>
      </c>
      <c r="E89" s="67" t="str">
        <f>IF(INDEX(Спецификация!$A$3:$I$500,ROW()-3,COLUMN())="","",INDEX(Спецификация!$A$3:$I$500,ROW()-3,COLUMN()))</f>
        <v/>
      </c>
      <c r="F89" s="67" t="str">
        <f>IF(INDEX(Спецификация!$A$3:$I$500,ROW()-3,COLUMN())="","",INDEX(Спецификация!$A$3:$I$500,ROW()-3,COLUMN()))</f>
        <v/>
      </c>
      <c r="G89" s="67" t="str">
        <f>IF(INDEX(Спецификация!$A$3:$I$500,ROW()-3,COLUMN())="","",INDEX(Спецификация!$A$3:$I$500,ROW()-3,COLUMN()))</f>
        <v>шт</v>
      </c>
      <c r="H89" s="67">
        <f>IF(INDEX(Спецификация!$A$3:$I$500,ROW()-3,COLUMN())="","",INDEX(Спецификация!$A$3:$I$500,ROW()-3,COLUMN()))</f>
        <v>176</v>
      </c>
      <c r="I89" s="154" t="str">
        <f>IF(INDEX(Спецификация!$A$3:$I$500,ROW()-3,COLUMN())="","",INDEX(Спецификация!$A$3:$I$500,ROW()-3,COLUMN()))</f>
        <v>ГСВ</v>
      </c>
      <c r="J89" s="77"/>
      <c r="K89" s="27" t="s">
        <v>326</v>
      </c>
      <c r="L89" s="73" t="str">
        <f t="shared" si="3"/>
        <v/>
      </c>
      <c r="M89" s="73" t="str">
        <f t="shared" si="4"/>
        <v/>
      </c>
      <c r="N89" s="156"/>
      <c r="O89" s="68"/>
      <c r="P89" s="68"/>
      <c r="Q89" s="68"/>
      <c r="T89" s="85" t="str">
        <f>IF(Снабжение!Q89="","",Снабжение!Q89)</f>
        <v/>
      </c>
      <c r="U89" s="68" t="str">
        <f>IF(Снабжение!S89="Указать снабжение","",Снабжение!S89)</f>
        <v/>
      </c>
    </row>
    <row r="90" spans="1:21" ht="41.4" customHeight="1" x14ac:dyDescent="0.3">
      <c r="A90" s="67">
        <f>IF(INDEX(Спецификация!$A$3:$I$500,ROW()-3,COLUMN())="","",INDEX(Спецификация!$A$3:$I$500,ROW()-3,COLUMN()))</f>
        <v>38</v>
      </c>
      <c r="B90" s="67">
        <f>IF(INDEX(Спецификация!$A$3:$I$500,ROW()-3,COLUMN())="","",INDEX(Спецификация!$A$3:$I$500,ROW()-3,COLUMN()))</f>
        <v>18</v>
      </c>
      <c r="C90" s="67" t="str">
        <f>IF(INDEX(Спецификация!$A$3:$I$500,ROW()-3,COLUMN())="","",INDEX(Спецификация!$A$3:$I$500,ROW()-3,COLUMN()))</f>
        <v>Заглушка эллиптическая 108х4,0</v>
      </c>
      <c r="D90" s="67" t="str">
        <f>IF(INDEX(Спецификация!$A$3:$I$500,ROW()-3,COLUMN())="","",INDEX(Спецификация!$A$3:$I$500,ROW()-3,COLUMN()))</f>
        <v/>
      </c>
      <c r="E90" s="67" t="str">
        <f>IF(INDEX(Спецификация!$A$3:$I$500,ROW()-3,COLUMN())="","",INDEX(Спецификация!$A$3:$I$500,ROW()-3,COLUMN()))</f>
        <v/>
      </c>
      <c r="F90" s="67" t="str">
        <f>IF(INDEX(Спецификация!$A$3:$I$500,ROW()-3,COLUMN())="","",INDEX(Спецификация!$A$3:$I$500,ROW()-3,COLUMN()))</f>
        <v/>
      </c>
      <c r="G90" s="67" t="str">
        <f>IF(INDEX(Спецификация!$A$3:$I$500,ROW()-3,COLUMN())="","",INDEX(Спецификация!$A$3:$I$500,ROW()-3,COLUMN()))</f>
        <v>шт</v>
      </c>
      <c r="H90" s="67">
        <f>IF(INDEX(Спецификация!$A$3:$I$500,ROW()-3,COLUMN())="","",INDEX(Спецификация!$A$3:$I$500,ROW()-3,COLUMN()))</f>
        <v>1</v>
      </c>
      <c r="I90" s="154" t="str">
        <f>IF(INDEX(Спецификация!$A$3:$I$500,ROW()-3,COLUMN())="","",INDEX(Спецификация!$A$3:$I$500,ROW()-3,COLUMN()))</f>
        <v>ГСВ</v>
      </c>
      <c r="J90" s="77"/>
      <c r="K90" s="27" t="s">
        <v>326</v>
      </c>
      <c r="L90" s="73" t="str">
        <f t="shared" si="3"/>
        <v/>
      </c>
      <c r="M90" s="73" t="str">
        <f t="shared" si="4"/>
        <v/>
      </c>
      <c r="N90" s="156"/>
      <c r="O90" s="68"/>
      <c r="P90" s="68"/>
      <c r="Q90" s="68"/>
      <c r="T90" s="85" t="str">
        <f>IF(Снабжение!Q90="","",Снабжение!Q90)</f>
        <v/>
      </c>
      <c r="U90" s="68" t="str">
        <f>IF(Снабжение!S90="Указать снабжение","",Снабжение!S90)</f>
        <v/>
      </c>
    </row>
    <row r="91" spans="1:21" ht="41.4" customHeight="1" x14ac:dyDescent="0.3">
      <c r="A91" s="67">
        <f>IF(INDEX(Спецификация!$A$3:$I$500,ROW()-3,COLUMN())="","",INDEX(Спецификация!$A$3:$I$500,ROW()-3,COLUMN()))</f>
        <v>39</v>
      </c>
      <c r="B91" s="67">
        <f>IF(INDEX(Спецификация!$A$3:$I$500,ROW()-3,COLUMN())="","",INDEX(Спецификация!$A$3:$I$500,ROW()-3,COLUMN()))</f>
        <v>19</v>
      </c>
      <c r="C91" s="67" t="str">
        <f>IF(INDEX(Спецификация!$A$3:$I$500,ROW()-3,COLUMN())="","",INDEX(Спецификация!$A$3:$I$500,ROW()-3,COLUMN()))</f>
        <v>Колпак Ду15</v>
      </c>
      <c r="D91" s="67" t="str">
        <f>IF(INDEX(Спецификация!$A$3:$I$500,ROW()-3,COLUMN())="","",INDEX(Спецификация!$A$3:$I$500,ROW()-3,COLUMN()))</f>
        <v/>
      </c>
      <c r="E91" s="67" t="str">
        <f>IF(INDEX(Спецификация!$A$3:$I$500,ROW()-3,COLUMN())="","",INDEX(Спецификация!$A$3:$I$500,ROW()-3,COLUMN()))</f>
        <v/>
      </c>
      <c r="F91" s="67" t="str">
        <f>IF(INDEX(Спецификация!$A$3:$I$500,ROW()-3,COLUMN())="","",INDEX(Спецификация!$A$3:$I$500,ROW()-3,COLUMN()))</f>
        <v/>
      </c>
      <c r="G91" s="67" t="str">
        <f>IF(INDEX(Спецификация!$A$3:$I$500,ROW()-3,COLUMN())="","",INDEX(Спецификация!$A$3:$I$500,ROW()-3,COLUMN()))</f>
        <v>шт</v>
      </c>
      <c r="H91" s="67">
        <f>IF(INDEX(Спецификация!$A$3:$I$500,ROW()-3,COLUMN())="","",INDEX(Спецификация!$A$3:$I$500,ROW()-3,COLUMN()))</f>
        <v>4</v>
      </c>
      <c r="I91" s="154" t="str">
        <f>IF(INDEX(Спецификация!$A$3:$I$500,ROW()-3,COLUMN())="","",INDEX(Спецификация!$A$3:$I$500,ROW()-3,COLUMN()))</f>
        <v>ГСВ</v>
      </c>
      <c r="J91" s="76"/>
      <c r="K91" s="27" t="s">
        <v>326</v>
      </c>
      <c r="L91" s="73" t="str">
        <f t="shared" si="3"/>
        <v/>
      </c>
      <c r="M91" s="73" t="str">
        <f t="shared" si="4"/>
        <v/>
      </c>
      <c r="N91" s="156"/>
      <c r="O91" s="68"/>
      <c r="P91" s="68"/>
      <c r="Q91" s="68"/>
      <c r="T91" s="85" t="str">
        <f>IF(Снабжение!Q91="","",Снабжение!Q91)</f>
        <v/>
      </c>
      <c r="U91" s="68" t="str">
        <f>IF(Снабжение!S91="Указать снабжение","",Снабжение!S91)</f>
        <v/>
      </c>
    </row>
    <row r="92" spans="1:21" ht="41.4" customHeight="1" x14ac:dyDescent="0.3">
      <c r="A92" s="67">
        <f>IF(INDEX(Спецификация!$A$3:$I$500,ROW()-3,COLUMN())="","",INDEX(Спецификация!$A$3:$I$500,ROW()-3,COLUMN()))</f>
        <v>40</v>
      </c>
      <c r="B92" s="67" t="str">
        <f>IF(INDEX(Спецификация!$A$3:$I$500,ROW()-3,COLUMN())="","",INDEX(Спецификация!$A$3:$I$500,ROW()-3,COLUMN()))</f>
        <v xml:space="preserve"> </v>
      </c>
      <c r="C92" s="67" t="str">
        <f>IF(INDEX(Спецификация!$A$3:$I$500,ROW()-3,COLUMN())="","",INDEX(Спецификация!$A$3:$I$500,ROW()-3,COLUMN()))</f>
        <v>Резьба наружная</v>
      </c>
      <c r="D92" s="67" t="str">
        <f>IF(INDEX(Спецификация!$A$3:$I$500,ROW()-3,COLUMN())="","",INDEX(Спецификация!$A$3:$I$500,ROW()-3,COLUMN()))</f>
        <v/>
      </c>
      <c r="E92" s="67" t="str">
        <f>IF(INDEX(Спецификация!$A$3:$I$500,ROW()-3,COLUMN())="","",INDEX(Спецификация!$A$3:$I$500,ROW()-3,COLUMN()))</f>
        <v/>
      </c>
      <c r="F92" s="67" t="str">
        <f>IF(INDEX(Спецификация!$A$3:$I$500,ROW()-3,COLUMN())="","",INDEX(Спецификация!$A$3:$I$500,ROW()-3,COLUMN()))</f>
        <v/>
      </c>
      <c r="G92" s="67" t="str">
        <f>IF(INDEX(Спецификация!$A$3:$I$500,ROW()-3,COLUMN())="","",INDEX(Спецификация!$A$3:$I$500,ROW()-3,COLUMN()))</f>
        <v>шт</v>
      </c>
      <c r="H92" s="67" t="str">
        <f>IF(INDEX(Спецификация!$A$3:$I$500,ROW()-3,COLUMN())="","",INDEX(Спецификация!$A$3:$I$500,ROW()-3,COLUMN()))</f>
        <v xml:space="preserve"> </v>
      </c>
      <c r="I92" s="154" t="str">
        <f>IF(INDEX(Спецификация!$A$3:$I$500,ROW()-3,COLUMN())="","",INDEX(Спецификация!$A$3:$I$500,ROW()-3,COLUMN()))</f>
        <v>ГСВ</v>
      </c>
      <c r="J92" s="76"/>
      <c r="K92" s="27" t="s">
        <v>326</v>
      </c>
      <c r="L92" s="73" t="str">
        <f t="shared" si="3"/>
        <v/>
      </c>
      <c r="M92" s="73" t="str">
        <f t="shared" si="4"/>
        <v/>
      </c>
      <c r="N92" s="156"/>
      <c r="O92" s="68"/>
      <c r="P92" s="68"/>
      <c r="Q92" s="68"/>
      <c r="T92" s="85" t="str">
        <f>IF(Снабжение!Q92="","",Снабжение!Q92)</f>
        <v/>
      </c>
      <c r="U92" s="68" t="str">
        <f>IF(Снабжение!S92="Указать снабжение","",Снабжение!S92)</f>
        <v/>
      </c>
    </row>
    <row r="93" spans="1:21" ht="41.4" customHeight="1" x14ac:dyDescent="0.3">
      <c r="A93" s="67">
        <f>IF(INDEX(Спецификация!$A$3:$I$500,ROW()-3,COLUMN())="","",INDEX(Спецификация!$A$3:$I$500,ROW()-3,COLUMN()))</f>
        <v>41</v>
      </c>
      <c r="B93" s="67">
        <f>IF(INDEX(Спецификация!$A$3:$I$500,ROW()-3,COLUMN())="","",INDEX(Спецификация!$A$3:$I$500,ROW()-3,COLUMN()))</f>
        <v>20</v>
      </c>
      <c r="C93" s="67">
        <f>IF(INDEX(Спецификация!$A$3:$I$500,ROW()-3,COLUMN())="","",INDEX(Спецификация!$A$3:$I$500,ROW()-3,COLUMN()))</f>
        <v>32</v>
      </c>
      <c r="D93" s="67" t="str">
        <f>IF(INDEX(Спецификация!$A$3:$I$500,ROW()-3,COLUMN())="","",INDEX(Спецификация!$A$3:$I$500,ROW()-3,COLUMN()))</f>
        <v/>
      </c>
      <c r="E93" s="67" t="str">
        <f>IF(INDEX(Спецификация!$A$3:$I$500,ROW()-3,COLUMN())="","",INDEX(Спецификация!$A$3:$I$500,ROW()-3,COLUMN()))</f>
        <v/>
      </c>
      <c r="F93" s="67" t="str">
        <f>IF(INDEX(Спецификация!$A$3:$I$500,ROW()-3,COLUMN())="","",INDEX(Спецификация!$A$3:$I$500,ROW()-3,COLUMN()))</f>
        <v/>
      </c>
      <c r="G93" s="67" t="str">
        <f>IF(INDEX(Спецификация!$A$3:$I$500,ROW()-3,COLUMN())="","",INDEX(Спецификация!$A$3:$I$500,ROW()-3,COLUMN()))</f>
        <v/>
      </c>
      <c r="H93" s="67">
        <f>IF(INDEX(Спецификация!$A$3:$I$500,ROW()-3,COLUMN())="","",INDEX(Спецификация!$A$3:$I$500,ROW()-3,COLUMN()))</f>
        <v>3</v>
      </c>
      <c r="I93" s="154" t="str">
        <f>IF(INDEX(Спецификация!$A$3:$I$500,ROW()-3,COLUMN())="","",INDEX(Спецификация!$A$3:$I$500,ROW()-3,COLUMN()))</f>
        <v>ГСВ</v>
      </c>
      <c r="J93" s="76"/>
      <c r="K93" s="27" t="s">
        <v>326</v>
      </c>
      <c r="L93" s="73" t="str">
        <f t="shared" si="3"/>
        <v/>
      </c>
      <c r="M93" s="73" t="str">
        <f t="shared" si="4"/>
        <v/>
      </c>
      <c r="N93" s="156"/>
      <c r="O93" s="68"/>
      <c r="P93" s="68"/>
      <c r="Q93" s="68"/>
      <c r="T93" s="85" t="str">
        <f>IF(Снабжение!Q93="","",Снабжение!Q93)</f>
        <v/>
      </c>
      <c r="U93" s="68" t="str">
        <f>IF(Снабжение!S93="Указать снабжение","",Снабжение!S93)</f>
        <v/>
      </c>
    </row>
    <row r="94" spans="1:21" ht="41.4" customHeight="1" x14ac:dyDescent="0.3">
      <c r="A94" s="67">
        <f>IF(INDEX(Спецификация!$A$3:$I$500,ROW()-3,COLUMN())="","",INDEX(Спецификация!$A$3:$I$500,ROW()-3,COLUMN()))</f>
        <v>42</v>
      </c>
      <c r="B94" s="67">
        <f>IF(INDEX(Спецификация!$A$3:$I$500,ROW()-3,COLUMN())="","",INDEX(Спецификация!$A$3:$I$500,ROW()-3,COLUMN()))</f>
        <v>21</v>
      </c>
      <c r="C94" s="67">
        <f>IF(INDEX(Спецификация!$A$3:$I$500,ROW()-3,COLUMN())="","",INDEX(Спецификация!$A$3:$I$500,ROW()-3,COLUMN()))</f>
        <v>20</v>
      </c>
      <c r="D94" s="67" t="str">
        <f>IF(INDEX(Спецификация!$A$3:$I$500,ROW()-3,COLUMN())="","",INDEX(Спецификация!$A$3:$I$500,ROW()-3,COLUMN()))</f>
        <v/>
      </c>
      <c r="E94" s="67" t="str">
        <f>IF(INDEX(Спецификация!$A$3:$I$500,ROW()-3,COLUMN())="","",INDEX(Спецификация!$A$3:$I$500,ROW()-3,COLUMN()))</f>
        <v/>
      </c>
      <c r="F94" s="67" t="str">
        <f>IF(INDEX(Спецификация!$A$3:$I$500,ROW()-3,COLUMN())="","",INDEX(Спецификация!$A$3:$I$500,ROW()-3,COLUMN()))</f>
        <v/>
      </c>
      <c r="G94" s="67" t="str">
        <f>IF(INDEX(Спецификация!$A$3:$I$500,ROW()-3,COLUMN())="","",INDEX(Спецификация!$A$3:$I$500,ROW()-3,COLUMN()))</f>
        <v/>
      </c>
      <c r="H94" s="67">
        <f>IF(INDEX(Спецификация!$A$3:$I$500,ROW()-3,COLUMN())="","",INDEX(Спецификация!$A$3:$I$500,ROW()-3,COLUMN()))</f>
        <v>8</v>
      </c>
      <c r="I94" s="154" t="str">
        <f>IF(INDEX(Спецификация!$A$3:$I$500,ROW()-3,COLUMN())="","",INDEX(Спецификация!$A$3:$I$500,ROW()-3,COLUMN()))</f>
        <v>ГСВ</v>
      </c>
      <c r="J94" s="76"/>
      <c r="K94" s="27" t="s">
        <v>326</v>
      </c>
      <c r="L94" s="73" t="str">
        <f t="shared" si="3"/>
        <v/>
      </c>
      <c r="M94" s="73" t="str">
        <f t="shared" si="4"/>
        <v/>
      </c>
      <c r="N94" s="156"/>
      <c r="O94" s="68"/>
      <c r="P94" s="68"/>
      <c r="Q94" s="68"/>
      <c r="T94" s="85" t="str">
        <f>IF(Снабжение!Q94="","",Снабжение!Q94)</f>
        <v/>
      </c>
      <c r="U94" s="68" t="str">
        <f>IF(Снабжение!S94="Указать снабжение","",Снабжение!S94)</f>
        <v/>
      </c>
    </row>
    <row r="95" spans="1:21" ht="41.4" customHeight="1" x14ac:dyDescent="0.3">
      <c r="A95" s="67">
        <f>IF(INDEX(Спецификация!$A$3:$I$500,ROW()-3,COLUMN())="","",INDEX(Спецификация!$A$3:$I$500,ROW()-3,COLUMN()))</f>
        <v>43</v>
      </c>
      <c r="B95" s="67">
        <f>IF(INDEX(Спецификация!$A$3:$I$500,ROW()-3,COLUMN())="","",INDEX(Спецификация!$A$3:$I$500,ROW()-3,COLUMN()))</f>
        <v>22</v>
      </c>
      <c r="C95" s="67">
        <f>IF(INDEX(Спецификация!$A$3:$I$500,ROW()-3,COLUMN())="","",INDEX(Спецификация!$A$3:$I$500,ROW()-3,COLUMN()))</f>
        <v>15</v>
      </c>
      <c r="D95" s="67" t="str">
        <f>IF(INDEX(Спецификация!$A$3:$I$500,ROW()-3,COLUMN())="","",INDEX(Спецификация!$A$3:$I$500,ROW()-3,COLUMN()))</f>
        <v/>
      </c>
      <c r="E95" s="67" t="str">
        <f>IF(INDEX(Спецификация!$A$3:$I$500,ROW()-3,COLUMN())="","",INDEX(Спецификация!$A$3:$I$500,ROW()-3,COLUMN()))</f>
        <v/>
      </c>
      <c r="F95" s="67" t="str">
        <f>IF(INDEX(Спецификация!$A$3:$I$500,ROW()-3,COLUMN())="","",INDEX(Спецификация!$A$3:$I$500,ROW()-3,COLUMN()))</f>
        <v/>
      </c>
      <c r="G95" s="67" t="str">
        <f>IF(INDEX(Спецификация!$A$3:$I$500,ROW()-3,COLUMN())="","",INDEX(Спецификация!$A$3:$I$500,ROW()-3,COLUMN()))</f>
        <v>шт</v>
      </c>
      <c r="H95" s="67">
        <f>IF(INDEX(Спецификация!$A$3:$I$500,ROW()-3,COLUMN())="","",INDEX(Спецификация!$A$3:$I$500,ROW()-3,COLUMN()))</f>
        <v>4</v>
      </c>
      <c r="I95" s="154" t="str">
        <f>IF(INDEX(Спецификация!$A$3:$I$500,ROW()-3,COLUMN())="","",INDEX(Спецификация!$A$3:$I$500,ROW()-3,COLUMN()))</f>
        <v>ГСВ</v>
      </c>
      <c r="J95" s="76"/>
      <c r="K95" s="27" t="s">
        <v>326</v>
      </c>
      <c r="L95" s="73" t="str">
        <f t="shared" si="3"/>
        <v/>
      </c>
      <c r="M95" s="73" t="str">
        <f t="shared" si="4"/>
        <v/>
      </c>
      <c r="N95" s="156"/>
      <c r="O95" s="68"/>
      <c r="P95" s="68"/>
      <c r="Q95" s="68"/>
      <c r="T95" s="85" t="str">
        <f>IF(Снабжение!Q95="","",Снабжение!Q95)</f>
        <v/>
      </c>
      <c r="U95" s="68" t="str">
        <f>IF(Снабжение!S95="Указать снабжение","",Снабжение!S95)</f>
        <v/>
      </c>
    </row>
    <row r="96" spans="1:21" ht="41.4" customHeight="1" x14ac:dyDescent="0.3">
      <c r="A96" s="67">
        <f>IF(INDEX(Спецификация!$A$3:$I$500,ROW()-3,COLUMN())="","",INDEX(Спецификация!$A$3:$I$500,ROW()-3,COLUMN()))</f>
        <v>44</v>
      </c>
      <c r="B96" s="67" t="str">
        <f>IF(INDEX(Спецификация!$A$3:$I$500,ROW()-3,COLUMN())="","",INDEX(Спецификация!$A$3:$I$500,ROW()-3,COLUMN()))</f>
        <v xml:space="preserve"> </v>
      </c>
      <c r="C96" s="67" t="str">
        <f>IF(INDEX(Спецификация!$A$3:$I$500,ROW()-3,COLUMN())="","",INDEX(Спецификация!$A$3:$I$500,ROW()-3,COLUMN()))</f>
        <v>Муфта</v>
      </c>
      <c r="D96" s="67" t="str">
        <f>IF(INDEX(Спецификация!$A$3:$I$500,ROW()-3,COLUMN())="","",INDEX(Спецификация!$A$3:$I$500,ROW()-3,COLUMN()))</f>
        <v/>
      </c>
      <c r="E96" s="67" t="str">
        <f>IF(INDEX(Спецификация!$A$3:$I$500,ROW()-3,COLUMN())="","",INDEX(Спецификация!$A$3:$I$500,ROW()-3,COLUMN()))</f>
        <v/>
      </c>
      <c r="F96" s="67" t="str">
        <f>IF(INDEX(Спецификация!$A$3:$I$500,ROW()-3,COLUMN())="","",INDEX(Спецификация!$A$3:$I$500,ROW()-3,COLUMN()))</f>
        <v/>
      </c>
      <c r="G96" s="67" t="str">
        <f>IF(INDEX(Спецификация!$A$3:$I$500,ROW()-3,COLUMN())="","",INDEX(Спецификация!$A$3:$I$500,ROW()-3,COLUMN()))</f>
        <v>шт</v>
      </c>
      <c r="H96" s="67" t="str">
        <f>IF(INDEX(Спецификация!$A$3:$I$500,ROW()-3,COLUMN())="","",INDEX(Спецификация!$A$3:$I$500,ROW()-3,COLUMN()))</f>
        <v xml:space="preserve"> </v>
      </c>
      <c r="I96" s="154" t="str">
        <f>IF(INDEX(Спецификация!$A$3:$I$500,ROW()-3,COLUMN())="","",INDEX(Спецификация!$A$3:$I$500,ROW()-3,COLUMN()))</f>
        <v>ГСВ</v>
      </c>
      <c r="J96" s="77"/>
      <c r="K96" s="27" t="s">
        <v>326</v>
      </c>
      <c r="L96" s="73" t="str">
        <f t="shared" si="3"/>
        <v/>
      </c>
      <c r="M96" s="73" t="str">
        <f t="shared" si="4"/>
        <v/>
      </c>
      <c r="N96" s="156"/>
      <c r="O96" s="68"/>
      <c r="P96" s="68"/>
      <c r="Q96" s="68"/>
      <c r="T96" s="85" t="str">
        <f>IF(Снабжение!Q96="","",Снабжение!Q96)</f>
        <v/>
      </c>
      <c r="U96" s="68" t="str">
        <f>IF(Снабжение!S96="Указать снабжение","",Снабжение!S96)</f>
        <v/>
      </c>
    </row>
    <row r="97" spans="1:21" ht="41.4" customHeight="1" x14ac:dyDescent="0.3">
      <c r="A97" s="67">
        <f>IF(INDEX(Спецификация!$A$3:$I$500,ROW()-3,COLUMN())="","",INDEX(Спецификация!$A$3:$I$500,ROW()-3,COLUMN()))</f>
        <v>45</v>
      </c>
      <c r="B97" s="67">
        <f>IF(INDEX(Спецификация!$A$3:$I$500,ROW()-3,COLUMN())="","",INDEX(Спецификация!$A$3:$I$500,ROW()-3,COLUMN()))</f>
        <v>23</v>
      </c>
      <c r="C97" s="67">
        <f>IF(INDEX(Спецификация!$A$3:$I$500,ROW()-3,COLUMN())="","",INDEX(Спецификация!$A$3:$I$500,ROW()-3,COLUMN()))</f>
        <v>20</v>
      </c>
      <c r="D97" s="67" t="str">
        <f>IF(INDEX(Спецификация!$A$3:$I$500,ROW()-3,COLUMN())="","",INDEX(Спецификация!$A$3:$I$500,ROW()-3,COLUMN()))</f>
        <v/>
      </c>
      <c r="E97" s="67" t="str">
        <f>IF(INDEX(Спецификация!$A$3:$I$500,ROW()-3,COLUMN())="","",INDEX(Спецификация!$A$3:$I$500,ROW()-3,COLUMN()))</f>
        <v/>
      </c>
      <c r="F97" s="67" t="str">
        <f>IF(INDEX(Спецификация!$A$3:$I$500,ROW()-3,COLUMN())="","",INDEX(Спецификация!$A$3:$I$500,ROW()-3,COLUMN()))</f>
        <v/>
      </c>
      <c r="G97" s="67" t="str">
        <f>IF(INDEX(Спецификация!$A$3:$I$500,ROW()-3,COLUMN())="","",INDEX(Спецификация!$A$3:$I$500,ROW()-3,COLUMN()))</f>
        <v>шт</v>
      </c>
      <c r="H97" s="67">
        <f>IF(INDEX(Спецификация!$A$3:$I$500,ROW()-3,COLUMN())="","",INDEX(Спецификация!$A$3:$I$500,ROW()-3,COLUMN()))</f>
        <v>4</v>
      </c>
      <c r="I97" s="154" t="str">
        <f>IF(INDEX(Спецификация!$A$3:$I$500,ROW()-3,COLUMN())="","",INDEX(Спецификация!$A$3:$I$500,ROW()-3,COLUMN()))</f>
        <v>ГСВ</v>
      </c>
      <c r="J97" s="76"/>
      <c r="K97" s="27" t="s">
        <v>326</v>
      </c>
      <c r="L97" s="73" t="str">
        <f t="shared" si="3"/>
        <v/>
      </c>
      <c r="M97" s="73" t="str">
        <f t="shared" si="4"/>
        <v/>
      </c>
      <c r="N97" s="156"/>
      <c r="O97" s="68"/>
      <c r="P97" s="68"/>
      <c r="Q97" s="68"/>
      <c r="T97" s="85" t="str">
        <f>IF(Снабжение!Q97="","",Снабжение!Q97)</f>
        <v/>
      </c>
      <c r="U97" s="68" t="str">
        <f>IF(Снабжение!S97="Указать снабжение","",Снабжение!S97)</f>
        <v/>
      </c>
    </row>
    <row r="98" spans="1:21" ht="41.4" customHeight="1" x14ac:dyDescent="0.3">
      <c r="A98" s="67">
        <f>IF(INDEX(Спецификация!$A$3:$I$500,ROW()-3,COLUMN())="","",INDEX(Спецификация!$A$3:$I$500,ROW()-3,COLUMN()))</f>
        <v>46</v>
      </c>
      <c r="B98" s="67" t="str">
        <f>IF(INDEX(Спецификация!$A$3:$I$500,ROW()-3,COLUMN())="","",INDEX(Спецификация!$A$3:$I$500,ROW()-3,COLUMN()))</f>
        <v xml:space="preserve"> </v>
      </c>
      <c r="C98" s="67" t="str">
        <f>IF(INDEX(Спецификация!$A$3:$I$500,ROW()-3,COLUMN())="","",INDEX(Спецификация!$A$3:$I$500,ROW()-3,COLUMN()))</f>
        <v>Сгон</v>
      </c>
      <c r="D98" s="67" t="str">
        <f>IF(INDEX(Спецификация!$A$3:$I$500,ROW()-3,COLUMN())="","",INDEX(Спецификация!$A$3:$I$500,ROW()-3,COLUMN()))</f>
        <v/>
      </c>
      <c r="E98" s="67" t="str">
        <f>IF(INDEX(Спецификация!$A$3:$I$500,ROW()-3,COLUMN())="","",INDEX(Спецификация!$A$3:$I$500,ROW()-3,COLUMN()))</f>
        <v/>
      </c>
      <c r="F98" s="67" t="str">
        <f>IF(INDEX(Спецификация!$A$3:$I$500,ROW()-3,COLUMN())="","",INDEX(Спецификация!$A$3:$I$500,ROW()-3,COLUMN()))</f>
        <v/>
      </c>
      <c r="G98" s="67" t="str">
        <f>IF(INDEX(Спецификация!$A$3:$I$500,ROW()-3,COLUMN())="","",INDEX(Спецификация!$A$3:$I$500,ROW()-3,COLUMN()))</f>
        <v>шт</v>
      </c>
      <c r="H98" s="67" t="str">
        <f>IF(INDEX(Спецификация!$A$3:$I$500,ROW()-3,COLUMN())="","",INDEX(Спецификация!$A$3:$I$500,ROW()-3,COLUMN()))</f>
        <v xml:space="preserve"> </v>
      </c>
      <c r="I98" s="154" t="str">
        <f>IF(INDEX(Спецификация!$A$3:$I$500,ROW()-3,COLUMN())="","",INDEX(Спецификация!$A$3:$I$500,ROW()-3,COLUMN()))</f>
        <v>ГСВ</v>
      </c>
      <c r="J98" s="76"/>
      <c r="K98" s="27" t="s">
        <v>326</v>
      </c>
      <c r="L98" s="73" t="str">
        <f t="shared" si="3"/>
        <v/>
      </c>
      <c r="M98" s="73" t="str">
        <f t="shared" si="4"/>
        <v/>
      </c>
      <c r="N98" s="156"/>
      <c r="O98" s="68"/>
      <c r="P98" s="68"/>
      <c r="Q98" s="68"/>
      <c r="T98" s="85" t="str">
        <f>IF(Снабжение!Q98="","",Снабжение!Q98)</f>
        <v/>
      </c>
      <c r="U98" s="68" t="str">
        <f>IF(Снабжение!S98="Указать снабжение","",Снабжение!S98)</f>
        <v/>
      </c>
    </row>
    <row r="99" spans="1:21" ht="41.4" customHeight="1" x14ac:dyDescent="0.3">
      <c r="A99" s="67">
        <f>IF(INDEX(Спецификация!$A$3:$I$500,ROW()-3,COLUMN())="","",INDEX(Спецификация!$A$3:$I$500,ROW()-3,COLUMN()))</f>
        <v>47</v>
      </c>
      <c r="B99" s="67">
        <f>IF(INDEX(Спецификация!$A$3:$I$500,ROW()-3,COLUMN())="","",INDEX(Спецификация!$A$3:$I$500,ROW()-3,COLUMN()))</f>
        <v>24</v>
      </c>
      <c r="C99" s="67">
        <f>IF(INDEX(Спецификация!$A$3:$I$500,ROW()-3,COLUMN())="","",INDEX(Спецификация!$A$3:$I$500,ROW()-3,COLUMN()))</f>
        <v>20</v>
      </c>
      <c r="D99" s="67" t="str">
        <f>IF(INDEX(Спецификация!$A$3:$I$500,ROW()-3,COLUMN())="","",INDEX(Спецификация!$A$3:$I$500,ROW()-3,COLUMN()))</f>
        <v/>
      </c>
      <c r="E99" s="67" t="str">
        <f>IF(INDEX(Спецификация!$A$3:$I$500,ROW()-3,COLUMN())="","",INDEX(Спецификация!$A$3:$I$500,ROW()-3,COLUMN()))</f>
        <v/>
      </c>
      <c r="F99" s="67" t="str">
        <f>IF(INDEX(Спецификация!$A$3:$I$500,ROW()-3,COLUMN())="","",INDEX(Спецификация!$A$3:$I$500,ROW()-3,COLUMN()))</f>
        <v/>
      </c>
      <c r="G99" s="67" t="str">
        <f>IF(INDEX(Спецификация!$A$3:$I$500,ROW()-3,COLUMN())="","",INDEX(Спецификация!$A$3:$I$500,ROW()-3,COLUMN()))</f>
        <v>шт</v>
      </c>
      <c r="H99" s="67">
        <f>IF(INDEX(Спецификация!$A$3:$I$500,ROW()-3,COLUMN())="","",INDEX(Спецификация!$A$3:$I$500,ROW()-3,COLUMN()))</f>
        <v>4</v>
      </c>
      <c r="I99" s="154" t="str">
        <f>IF(INDEX(Спецификация!$A$3:$I$500,ROW()-3,COLUMN())="","",INDEX(Спецификация!$A$3:$I$500,ROW()-3,COLUMN()))</f>
        <v>ГСВ</v>
      </c>
      <c r="J99" s="76"/>
      <c r="K99" s="27" t="s">
        <v>326</v>
      </c>
      <c r="L99" s="73" t="str">
        <f t="shared" si="3"/>
        <v/>
      </c>
      <c r="M99" s="73" t="str">
        <f t="shared" si="4"/>
        <v/>
      </c>
      <c r="N99" s="156"/>
      <c r="O99" s="68"/>
      <c r="P99" s="68"/>
      <c r="Q99" s="68"/>
      <c r="T99" s="85" t="str">
        <f>IF(Снабжение!Q99="","",Снабжение!Q99)</f>
        <v/>
      </c>
      <c r="U99" s="68" t="str">
        <f>IF(Снабжение!S99="Указать снабжение","",Снабжение!S99)</f>
        <v/>
      </c>
    </row>
    <row r="100" spans="1:21" ht="41.4" customHeight="1" x14ac:dyDescent="0.3">
      <c r="A100" s="67">
        <f>IF(INDEX(Спецификация!$A$3:$I$500,ROW()-3,COLUMN())="","",INDEX(Спецификация!$A$3:$I$500,ROW()-3,COLUMN()))</f>
        <v>48</v>
      </c>
      <c r="B100" s="67" t="str">
        <f>IF(INDEX(Спецификация!$A$3:$I$500,ROW()-3,COLUMN())="","",INDEX(Спецификация!$A$3:$I$500,ROW()-3,COLUMN()))</f>
        <v xml:space="preserve"> </v>
      </c>
      <c r="C100" s="67" t="str">
        <f>IF(INDEX(Спецификация!$A$3:$I$500,ROW()-3,COLUMN())="","",INDEX(Спецификация!$A$3:$I$500,ROW()-3,COLUMN()))</f>
        <v>Контргайки</v>
      </c>
      <c r="D100" s="67" t="str">
        <f>IF(INDEX(Спецификация!$A$3:$I$500,ROW()-3,COLUMN())="","",INDEX(Спецификация!$A$3:$I$500,ROW()-3,COLUMN()))</f>
        <v/>
      </c>
      <c r="E100" s="67" t="str">
        <f>IF(INDEX(Спецификация!$A$3:$I$500,ROW()-3,COLUMN())="","",INDEX(Спецификация!$A$3:$I$500,ROW()-3,COLUMN()))</f>
        <v/>
      </c>
      <c r="F100" s="67" t="str">
        <f>IF(INDEX(Спецификация!$A$3:$I$500,ROW()-3,COLUMN())="","",INDEX(Спецификация!$A$3:$I$500,ROW()-3,COLUMN()))</f>
        <v/>
      </c>
      <c r="G100" s="67" t="str">
        <f>IF(INDEX(Спецификация!$A$3:$I$500,ROW()-3,COLUMN())="","",INDEX(Спецификация!$A$3:$I$500,ROW()-3,COLUMN()))</f>
        <v>шт</v>
      </c>
      <c r="H100" s="67" t="str">
        <f>IF(INDEX(Спецификация!$A$3:$I$500,ROW()-3,COLUMN())="","",INDEX(Спецификация!$A$3:$I$500,ROW()-3,COLUMN()))</f>
        <v xml:space="preserve"> </v>
      </c>
      <c r="I100" s="154" t="str">
        <f>IF(INDEX(Спецификация!$A$3:$I$500,ROW()-3,COLUMN())="","",INDEX(Спецификация!$A$3:$I$500,ROW()-3,COLUMN()))</f>
        <v>ГСВ</v>
      </c>
      <c r="J100" s="76"/>
      <c r="K100" s="27" t="s">
        <v>326</v>
      </c>
      <c r="L100" s="73" t="str">
        <f t="shared" si="3"/>
        <v/>
      </c>
      <c r="M100" s="73" t="str">
        <f t="shared" si="4"/>
        <v/>
      </c>
      <c r="N100" s="156"/>
      <c r="O100" s="68"/>
      <c r="P100" s="68"/>
      <c r="Q100" s="68"/>
      <c r="T100" s="85" t="str">
        <f>IF(Снабжение!Q100="","",Снабжение!Q100)</f>
        <v/>
      </c>
      <c r="U100" s="68" t="str">
        <f>IF(Снабжение!S100="Указать снабжение","",Снабжение!S100)</f>
        <v/>
      </c>
    </row>
    <row r="101" spans="1:21" ht="41.4" customHeight="1" x14ac:dyDescent="0.3">
      <c r="A101" s="67">
        <f>IF(INDEX(Спецификация!$A$3:$I$500,ROW()-3,COLUMN())="","",INDEX(Спецификация!$A$3:$I$500,ROW()-3,COLUMN()))</f>
        <v>49</v>
      </c>
      <c r="B101" s="67">
        <f>IF(INDEX(Спецификация!$A$3:$I$500,ROW()-3,COLUMN())="","",INDEX(Спецификация!$A$3:$I$500,ROW()-3,COLUMN()))</f>
        <v>25</v>
      </c>
      <c r="C101" s="67">
        <f>IF(INDEX(Спецификация!$A$3:$I$500,ROW()-3,COLUMN())="","",INDEX(Спецификация!$A$3:$I$500,ROW()-3,COLUMN()))</f>
        <v>20</v>
      </c>
      <c r="D101" s="67" t="str">
        <f>IF(INDEX(Спецификация!$A$3:$I$500,ROW()-3,COLUMN())="","",INDEX(Спецификация!$A$3:$I$500,ROW()-3,COLUMN()))</f>
        <v/>
      </c>
      <c r="E101" s="67" t="str">
        <f>IF(INDEX(Спецификация!$A$3:$I$500,ROW()-3,COLUMN())="","",INDEX(Спецификация!$A$3:$I$500,ROW()-3,COLUMN()))</f>
        <v/>
      </c>
      <c r="F101" s="67" t="str">
        <f>IF(INDEX(Спецификация!$A$3:$I$500,ROW()-3,COLUMN())="","",INDEX(Спецификация!$A$3:$I$500,ROW()-3,COLUMN()))</f>
        <v/>
      </c>
      <c r="G101" s="67" t="str">
        <f>IF(INDEX(Спецификация!$A$3:$I$500,ROW()-3,COLUMN())="","",INDEX(Спецификация!$A$3:$I$500,ROW()-3,COLUMN()))</f>
        <v>шт</v>
      </c>
      <c r="H101" s="67">
        <f>IF(INDEX(Спецификация!$A$3:$I$500,ROW()-3,COLUMN())="","",INDEX(Спецификация!$A$3:$I$500,ROW()-3,COLUMN()))</f>
        <v>3</v>
      </c>
      <c r="I101" s="154" t="str">
        <f>IF(INDEX(Спецификация!$A$3:$I$500,ROW()-3,COLUMN())="","",INDEX(Спецификация!$A$3:$I$500,ROW()-3,COLUMN()))</f>
        <v>ГСВ</v>
      </c>
      <c r="J101" s="76"/>
      <c r="K101" s="27" t="s">
        <v>326</v>
      </c>
      <c r="L101" s="73" t="str">
        <f t="shared" si="3"/>
        <v/>
      </c>
      <c r="M101" s="73" t="str">
        <f t="shared" si="4"/>
        <v/>
      </c>
      <c r="N101" s="156"/>
      <c r="O101" s="68"/>
      <c r="P101" s="68"/>
      <c r="Q101" s="68"/>
      <c r="T101" s="85" t="str">
        <f>IF(Снабжение!Q101="","",Снабжение!Q101)</f>
        <v/>
      </c>
      <c r="U101" s="68" t="str">
        <f>IF(Снабжение!S101="Указать снабжение","",Снабжение!S101)</f>
        <v/>
      </c>
    </row>
    <row r="102" spans="1:21" ht="41.4" customHeight="1" x14ac:dyDescent="0.3">
      <c r="A102" s="67">
        <f>IF(INDEX(Спецификация!$A$3:$I$500,ROW()-3,COLUMN())="","",INDEX(Спецификация!$A$3:$I$500,ROW()-3,COLUMN()))</f>
        <v>50</v>
      </c>
      <c r="B102" s="67" t="str">
        <f>IF(INDEX(Спецификация!$A$3:$I$500,ROW()-3,COLUMN())="","",INDEX(Спецификация!$A$3:$I$500,ROW()-3,COLUMN()))</f>
        <v xml:space="preserve"> </v>
      </c>
      <c r="C102" s="67" t="str">
        <f>IF(INDEX(Спецификация!$A$3:$I$500,ROW()-3,COLUMN())="","",INDEX(Спецификация!$A$3:$I$500,ROW()-3,COLUMN()))</f>
        <v>Трубы:</v>
      </c>
      <c r="D102" s="67" t="str">
        <f>IF(INDEX(Спецификация!$A$3:$I$500,ROW()-3,COLUMN())="","",INDEX(Спецификация!$A$3:$I$500,ROW()-3,COLUMN()))</f>
        <v/>
      </c>
      <c r="E102" s="67" t="str">
        <f>IF(INDEX(Спецификация!$A$3:$I$500,ROW()-3,COLUMN())="","",INDEX(Спецификация!$A$3:$I$500,ROW()-3,COLUMN()))</f>
        <v/>
      </c>
      <c r="F102" s="67" t="str">
        <f>IF(INDEX(Спецификация!$A$3:$I$500,ROW()-3,COLUMN())="","",INDEX(Спецификация!$A$3:$I$500,ROW()-3,COLUMN()))</f>
        <v/>
      </c>
      <c r="G102" s="67" t="str">
        <f>IF(INDEX(Спецификация!$A$3:$I$500,ROW()-3,COLUMN())="","",INDEX(Спецификация!$A$3:$I$500,ROW()-3,COLUMN()))</f>
        <v xml:space="preserve"> </v>
      </c>
      <c r="H102" s="67" t="str">
        <f>IF(INDEX(Спецификация!$A$3:$I$500,ROW()-3,COLUMN())="","",INDEX(Спецификация!$A$3:$I$500,ROW()-3,COLUMN()))</f>
        <v xml:space="preserve"> </v>
      </c>
      <c r="I102" s="154" t="str">
        <f>IF(INDEX(Спецификация!$A$3:$I$500,ROW()-3,COLUMN())="","",INDEX(Спецификация!$A$3:$I$500,ROW()-3,COLUMN()))</f>
        <v>ГСВ</v>
      </c>
      <c r="J102" s="76"/>
      <c r="K102" s="27" t="s">
        <v>326</v>
      </c>
      <c r="L102" s="73" t="str">
        <f t="shared" si="3"/>
        <v/>
      </c>
      <c r="M102" s="73" t="str">
        <f t="shared" si="4"/>
        <v/>
      </c>
      <c r="N102" s="156"/>
      <c r="O102" s="68"/>
      <c r="P102" s="68"/>
      <c r="Q102" s="68"/>
      <c r="T102" s="85" t="str">
        <f>IF(Снабжение!Q102="","",Снабжение!Q102)</f>
        <v/>
      </c>
      <c r="U102" s="68" t="str">
        <f>IF(Снабжение!S102="Указать снабжение","",Снабжение!S102)</f>
        <v/>
      </c>
    </row>
    <row r="103" spans="1:21" ht="41.4" customHeight="1" x14ac:dyDescent="0.3">
      <c r="A103" s="67">
        <f>IF(INDEX(Спецификация!$A$3:$I$500,ROW()-3,COLUMN())="","",INDEX(Спецификация!$A$3:$I$500,ROW()-3,COLUMN()))</f>
        <v>51</v>
      </c>
      <c r="B103" s="67" t="str">
        <f>IF(INDEX(Спецификация!$A$3:$I$500,ROW()-3,COLUMN())="","",INDEX(Спецификация!$A$3:$I$500,ROW()-3,COLUMN()))</f>
        <v xml:space="preserve"> </v>
      </c>
      <c r="C103" s="67" t="str">
        <f>IF(INDEX(Спецификация!$A$3:$I$500,ROW()-3,COLUMN())="","",INDEX(Спецификация!$A$3:$I$500,ROW()-3,COLUMN()))</f>
        <v>Труба стальная электросварная ст.20:</v>
      </c>
      <c r="D103" s="67" t="str">
        <f>IF(INDEX(Спецификация!$A$3:$I$500,ROW()-3,COLUMN())="","",INDEX(Спецификация!$A$3:$I$500,ROW()-3,COLUMN()))</f>
        <v/>
      </c>
      <c r="E103" s="67" t="str">
        <f>IF(INDEX(Спецификация!$A$3:$I$500,ROW()-3,COLUMN())="","",INDEX(Спецификация!$A$3:$I$500,ROW()-3,COLUMN()))</f>
        <v/>
      </c>
      <c r="F103" s="67" t="str">
        <f>IF(INDEX(Спецификация!$A$3:$I$500,ROW()-3,COLUMN())="","",INDEX(Спецификация!$A$3:$I$500,ROW()-3,COLUMN()))</f>
        <v/>
      </c>
      <c r="G103" s="67" t="str">
        <f>IF(INDEX(Спецификация!$A$3:$I$500,ROW()-3,COLUMN())="","",INDEX(Спецификация!$A$3:$I$500,ROW()-3,COLUMN()))</f>
        <v/>
      </c>
      <c r="H103" s="67" t="str">
        <f>IF(INDEX(Спецификация!$A$3:$I$500,ROW()-3,COLUMN())="","",INDEX(Спецификация!$A$3:$I$500,ROW()-3,COLUMN()))</f>
        <v xml:space="preserve"> </v>
      </c>
      <c r="I103" s="154" t="str">
        <f>IF(INDEX(Спецификация!$A$3:$I$500,ROW()-3,COLUMN())="","",INDEX(Спецификация!$A$3:$I$500,ROW()-3,COLUMN()))</f>
        <v>ГСВ</v>
      </c>
      <c r="J103" s="76"/>
      <c r="K103" s="27" t="s">
        <v>326</v>
      </c>
      <c r="L103" s="73" t="str">
        <f t="shared" si="3"/>
        <v/>
      </c>
      <c r="M103" s="73" t="str">
        <f t="shared" si="4"/>
        <v/>
      </c>
      <c r="N103" s="156"/>
      <c r="O103" s="68"/>
      <c r="P103" s="68"/>
      <c r="Q103" s="68"/>
      <c r="T103" s="85" t="str">
        <f>IF(Снабжение!Q103="","",Снабжение!Q103)</f>
        <v/>
      </c>
      <c r="U103" s="68" t="str">
        <f>IF(Снабжение!S103="Указать снабжение","",Снабжение!S103)</f>
        <v/>
      </c>
    </row>
    <row r="104" spans="1:21" ht="41.4" customHeight="1" x14ac:dyDescent="0.3">
      <c r="A104" s="67">
        <f>IF(INDEX(Спецификация!$A$3:$I$500,ROW()-3,COLUMN())="","",INDEX(Спецификация!$A$3:$I$500,ROW()-3,COLUMN()))</f>
        <v>52</v>
      </c>
      <c r="B104" s="67">
        <f>IF(INDEX(Спецификация!$A$3:$I$500,ROW()-3,COLUMN())="","",INDEX(Спецификация!$A$3:$I$500,ROW()-3,COLUMN()))</f>
        <v>26</v>
      </c>
      <c r="C104" s="67" t="str">
        <f>IF(INDEX(Спецификация!$A$3:$I$500,ROW()-3,COLUMN())="","",INDEX(Спецификация!$A$3:$I$500,ROW()-3,COLUMN()))</f>
        <v>219х6,0</v>
      </c>
      <c r="D104" s="67" t="str">
        <f>IF(INDEX(Спецификация!$A$3:$I$500,ROW()-3,COLUMN())="","",INDEX(Спецификация!$A$3:$I$500,ROW()-3,COLUMN()))</f>
        <v/>
      </c>
      <c r="E104" s="67" t="str">
        <f>IF(INDEX(Спецификация!$A$3:$I$500,ROW()-3,COLUMN())="","",INDEX(Спецификация!$A$3:$I$500,ROW()-3,COLUMN()))</f>
        <v/>
      </c>
      <c r="F104" s="67" t="str">
        <f>IF(INDEX(Спецификация!$A$3:$I$500,ROW()-3,COLUMN())="","",INDEX(Спецификация!$A$3:$I$500,ROW()-3,COLUMN()))</f>
        <v/>
      </c>
      <c r="G104" s="67" t="str">
        <f>IF(INDEX(Спецификация!$A$3:$I$500,ROW()-3,COLUMN())="","",INDEX(Спецификация!$A$3:$I$500,ROW()-3,COLUMN()))</f>
        <v>шт</v>
      </c>
      <c r="H104" s="67">
        <f>IF(INDEX(Спецификация!$A$3:$I$500,ROW()-3,COLUMN())="","",INDEX(Спецификация!$A$3:$I$500,ROW()-3,COLUMN()))</f>
        <v>0.12</v>
      </c>
      <c r="I104" s="154" t="str">
        <f>IF(INDEX(Спецификация!$A$3:$I$500,ROW()-3,COLUMN())="","",INDEX(Спецификация!$A$3:$I$500,ROW()-3,COLUMN()))</f>
        <v>ГСВ</v>
      </c>
      <c r="J104" s="76"/>
      <c r="K104" s="27" t="s">
        <v>326</v>
      </c>
      <c r="L104" s="73" t="str">
        <f t="shared" si="3"/>
        <v/>
      </c>
      <c r="M104" s="73" t="str">
        <f t="shared" si="4"/>
        <v/>
      </c>
      <c r="N104" s="156"/>
      <c r="O104" s="68"/>
      <c r="P104" s="68"/>
      <c r="Q104" s="68"/>
      <c r="T104" s="85" t="str">
        <f>IF(Снабжение!Q104="","",Снабжение!Q104)</f>
        <v/>
      </c>
      <c r="U104" s="68" t="str">
        <f>IF(Снабжение!S104="Указать снабжение","",Снабжение!S104)</f>
        <v/>
      </c>
    </row>
    <row r="105" spans="1:21" ht="41.4" customHeight="1" x14ac:dyDescent="0.3">
      <c r="A105" s="67">
        <f>IF(INDEX(Спецификация!$A$3:$I$500,ROW()-3,COLUMN())="","",INDEX(Спецификация!$A$3:$I$500,ROW()-3,COLUMN()))</f>
        <v>53</v>
      </c>
      <c r="B105" s="67">
        <f>IF(INDEX(Спецификация!$A$3:$I$500,ROW()-3,COLUMN())="","",INDEX(Спецификация!$A$3:$I$500,ROW()-3,COLUMN()))</f>
        <v>27</v>
      </c>
      <c r="C105" s="67" t="str">
        <f>IF(INDEX(Спецификация!$A$3:$I$500,ROW()-3,COLUMN())="","",INDEX(Спецификация!$A$3:$I$500,ROW()-3,COLUMN()))</f>
        <v>108х4,0</v>
      </c>
      <c r="D105" s="67" t="str">
        <f>IF(INDEX(Спецификация!$A$3:$I$500,ROW()-3,COLUMN())="","",INDEX(Спецификация!$A$3:$I$500,ROW()-3,COLUMN()))</f>
        <v/>
      </c>
      <c r="E105" s="67" t="str">
        <f>IF(INDEX(Спецификация!$A$3:$I$500,ROW()-3,COLUMN())="","",INDEX(Спецификация!$A$3:$I$500,ROW()-3,COLUMN()))</f>
        <v/>
      </c>
      <c r="F105" s="67" t="str">
        <f>IF(INDEX(Спецификация!$A$3:$I$500,ROW()-3,COLUMN())="","",INDEX(Спецификация!$A$3:$I$500,ROW()-3,COLUMN()))</f>
        <v/>
      </c>
      <c r="G105" s="67" t="str">
        <f>IF(INDEX(Спецификация!$A$3:$I$500,ROW()-3,COLUMN())="","",INDEX(Спецификация!$A$3:$I$500,ROW()-3,COLUMN()))</f>
        <v/>
      </c>
      <c r="H105" s="67">
        <f>IF(INDEX(Спецификация!$A$3:$I$500,ROW()-3,COLUMN())="","",INDEX(Спецификация!$A$3:$I$500,ROW()-3,COLUMN()))</f>
        <v>5.6</v>
      </c>
      <c r="I105" s="154" t="str">
        <f>IF(INDEX(Спецификация!$A$3:$I$500,ROW()-3,COLUMN())="","",INDEX(Спецификация!$A$3:$I$500,ROW()-3,COLUMN()))</f>
        <v>ГСВ</v>
      </c>
      <c r="J105" s="76"/>
      <c r="K105" s="27" t="s">
        <v>326</v>
      </c>
      <c r="L105" s="73" t="str">
        <f t="shared" si="3"/>
        <v/>
      </c>
      <c r="M105" s="73" t="str">
        <f t="shared" si="4"/>
        <v/>
      </c>
      <c r="N105" s="156"/>
      <c r="O105" s="68"/>
      <c r="P105" s="68"/>
      <c r="Q105" s="68"/>
      <c r="T105" s="85" t="str">
        <f>IF(Снабжение!Q105="","",Снабжение!Q105)</f>
        <v/>
      </c>
      <c r="U105" s="68" t="str">
        <f>IF(Снабжение!S105="Указать снабжение","",Снабжение!S105)</f>
        <v/>
      </c>
    </row>
    <row r="106" spans="1:21" ht="41.4" customHeight="1" x14ac:dyDescent="0.3">
      <c r="A106" s="67">
        <f>IF(INDEX(Спецификация!$A$3:$I$500,ROW()-3,COLUMN())="","",INDEX(Спецификация!$A$3:$I$500,ROW()-3,COLUMN()))</f>
        <v>54</v>
      </c>
      <c r="B106" s="67">
        <f>IF(INDEX(Спецификация!$A$3:$I$500,ROW()-3,COLUMN())="","",INDEX(Спецификация!$A$3:$I$500,ROW()-3,COLUMN()))</f>
        <v>28</v>
      </c>
      <c r="C106" s="67" t="str">
        <f>IF(INDEX(Спецификация!$A$3:$I$500,ROW()-3,COLUMN())="","",INDEX(Спецификация!$A$3:$I$500,ROW()-3,COLUMN()))</f>
        <v>89х3,5</v>
      </c>
      <c r="D106" s="67" t="str">
        <f>IF(INDEX(Спецификация!$A$3:$I$500,ROW()-3,COLUMN())="","",INDEX(Спецификация!$A$3:$I$500,ROW()-3,COLUMN()))</f>
        <v/>
      </c>
      <c r="E106" s="67" t="str">
        <f>IF(INDEX(Спецификация!$A$3:$I$500,ROW()-3,COLUMN())="","",INDEX(Спецификация!$A$3:$I$500,ROW()-3,COLUMN()))</f>
        <v/>
      </c>
      <c r="F106" s="67" t="str">
        <f>IF(INDEX(Спецификация!$A$3:$I$500,ROW()-3,COLUMN())="","",INDEX(Спецификация!$A$3:$I$500,ROW()-3,COLUMN()))</f>
        <v/>
      </c>
      <c r="G106" s="67" t="str">
        <f>IF(INDEX(Спецификация!$A$3:$I$500,ROW()-3,COLUMN())="","",INDEX(Спецификация!$A$3:$I$500,ROW()-3,COLUMN()))</f>
        <v xml:space="preserve"> </v>
      </c>
      <c r="H106" s="67">
        <f>IF(INDEX(Спецификация!$A$3:$I$500,ROW()-3,COLUMN())="","",INDEX(Спецификация!$A$3:$I$500,ROW()-3,COLUMN()))</f>
        <v>0.12</v>
      </c>
      <c r="I106" s="154" t="str">
        <f>IF(INDEX(Спецификация!$A$3:$I$500,ROW()-3,COLUMN())="","",INDEX(Спецификация!$A$3:$I$500,ROW()-3,COLUMN()))</f>
        <v>ГСВ</v>
      </c>
      <c r="J106" s="76"/>
      <c r="K106" s="27" t="s">
        <v>326</v>
      </c>
      <c r="L106" s="73" t="str">
        <f t="shared" si="3"/>
        <v/>
      </c>
      <c r="M106" s="73" t="str">
        <f t="shared" si="4"/>
        <v/>
      </c>
      <c r="N106" s="156"/>
      <c r="O106" s="68"/>
      <c r="P106" s="68"/>
      <c r="Q106" s="68"/>
      <c r="T106" s="85" t="str">
        <f>IF(Снабжение!Q106="","",Снабжение!Q106)</f>
        <v/>
      </c>
      <c r="U106" s="68" t="str">
        <f>IF(Снабжение!S106="Указать снабжение","",Снабжение!S106)</f>
        <v/>
      </c>
    </row>
    <row r="107" spans="1:21" ht="41.4" customHeight="1" x14ac:dyDescent="0.3">
      <c r="A107" s="67">
        <f>IF(INDEX(Спецификация!$A$3:$I$500,ROW()-3,COLUMN())="","",INDEX(Спецификация!$A$3:$I$500,ROW()-3,COLUMN()))</f>
        <v>55</v>
      </c>
      <c r="B107" s="67">
        <f>IF(INDEX(Спецификация!$A$3:$I$500,ROW()-3,COLUMN())="","",INDEX(Спецификация!$A$3:$I$500,ROW()-3,COLUMN()))</f>
        <v>29</v>
      </c>
      <c r="C107" s="67" t="str">
        <f>IF(INDEX(Спецификация!$A$3:$I$500,ROW()-3,COLUMN())="","",INDEX(Спецификация!$A$3:$I$500,ROW()-3,COLUMN()))</f>
        <v>57х3,5</v>
      </c>
      <c r="D107" s="67" t="str">
        <f>IF(INDEX(Спецификация!$A$3:$I$500,ROW()-3,COLUMN())="","",INDEX(Спецификация!$A$3:$I$500,ROW()-3,COLUMN()))</f>
        <v/>
      </c>
      <c r="E107" s="67" t="str">
        <f>IF(INDEX(Спецификация!$A$3:$I$500,ROW()-3,COLUMN())="","",INDEX(Спецификация!$A$3:$I$500,ROW()-3,COLUMN()))</f>
        <v/>
      </c>
      <c r="F107" s="67" t="str">
        <f>IF(INDEX(Спецификация!$A$3:$I$500,ROW()-3,COLUMN())="","",INDEX(Спецификация!$A$3:$I$500,ROW()-3,COLUMN()))</f>
        <v/>
      </c>
      <c r="G107" s="67" t="str">
        <f>IF(INDEX(Спецификация!$A$3:$I$500,ROW()-3,COLUMN())="","",INDEX(Спецификация!$A$3:$I$500,ROW()-3,COLUMN()))</f>
        <v>шт</v>
      </c>
      <c r="H107" s="67">
        <f>IF(INDEX(Спецификация!$A$3:$I$500,ROW()-3,COLUMN())="","",INDEX(Спецификация!$A$3:$I$500,ROW()-3,COLUMN()))</f>
        <v>10</v>
      </c>
      <c r="I107" s="154" t="str">
        <f>IF(INDEX(Спецификация!$A$3:$I$500,ROW()-3,COLUMN())="","",INDEX(Спецификация!$A$3:$I$500,ROW()-3,COLUMN()))</f>
        <v>ГСВ</v>
      </c>
      <c r="J107" s="76"/>
      <c r="K107" s="27" t="s">
        <v>326</v>
      </c>
      <c r="L107" s="73" t="str">
        <f t="shared" si="3"/>
        <v/>
      </c>
      <c r="M107" s="73" t="str">
        <f t="shared" si="4"/>
        <v/>
      </c>
      <c r="N107" s="156"/>
      <c r="O107" s="68"/>
      <c r="P107" s="68"/>
      <c r="Q107" s="68"/>
      <c r="T107" s="85" t="str">
        <f>IF(Снабжение!Q107="","",Снабжение!Q107)</f>
        <v/>
      </c>
      <c r="U107" s="68" t="str">
        <f>IF(Снабжение!S107="Указать снабжение","",Снабжение!S107)</f>
        <v/>
      </c>
    </row>
    <row r="108" spans="1:21" ht="41.4" customHeight="1" x14ac:dyDescent="0.3">
      <c r="A108" s="67">
        <f>IF(INDEX(Спецификация!$A$3:$I$500,ROW()-3,COLUMN())="","",INDEX(Спецификация!$A$3:$I$500,ROW()-3,COLUMN()))</f>
        <v>56</v>
      </c>
      <c r="B108" s="67" t="str">
        <f>IF(INDEX(Спецификация!$A$3:$I$500,ROW()-3,COLUMN())="","",INDEX(Спецификация!$A$3:$I$500,ROW()-3,COLUMN()))</f>
        <v xml:space="preserve"> </v>
      </c>
      <c r="C108" s="67" t="str">
        <f>IF(INDEX(Спецификация!$A$3:$I$500,ROW()-3,COLUMN())="","",INDEX(Спецификация!$A$3:$I$500,ROW()-3,COLUMN()))</f>
        <v>Труба стальная водогазопроводная ст.20:</v>
      </c>
      <c r="D108" s="67" t="str">
        <f>IF(INDEX(Спецификация!$A$3:$I$500,ROW()-3,COLUMN())="","",INDEX(Спецификация!$A$3:$I$500,ROW()-3,COLUMN()))</f>
        <v/>
      </c>
      <c r="E108" s="67" t="str">
        <f>IF(INDEX(Спецификация!$A$3:$I$500,ROW()-3,COLUMN())="","",INDEX(Спецификация!$A$3:$I$500,ROW()-3,COLUMN()))</f>
        <v/>
      </c>
      <c r="F108" s="67" t="str">
        <f>IF(INDEX(Спецификация!$A$3:$I$500,ROW()-3,COLUMN())="","",INDEX(Спецификация!$A$3:$I$500,ROW()-3,COLUMN()))</f>
        <v/>
      </c>
      <c r="G108" s="67" t="str">
        <f>IF(INDEX(Спецификация!$A$3:$I$500,ROW()-3,COLUMN())="","",INDEX(Спецификация!$A$3:$I$500,ROW()-3,COLUMN()))</f>
        <v>шт</v>
      </c>
      <c r="H108" s="67" t="str">
        <f>IF(INDEX(Спецификация!$A$3:$I$500,ROW()-3,COLUMN())="","",INDEX(Спецификация!$A$3:$I$500,ROW()-3,COLUMN()))</f>
        <v xml:space="preserve"> </v>
      </c>
      <c r="I108" s="154" t="str">
        <f>IF(INDEX(Спецификация!$A$3:$I$500,ROW()-3,COLUMN())="","",INDEX(Спецификация!$A$3:$I$500,ROW()-3,COLUMN()))</f>
        <v>ГСВ</v>
      </c>
      <c r="J108" s="76"/>
      <c r="K108" s="27" t="s">
        <v>326</v>
      </c>
      <c r="L108" s="73" t="str">
        <f t="shared" si="3"/>
        <v/>
      </c>
      <c r="M108" s="73" t="str">
        <f t="shared" si="4"/>
        <v/>
      </c>
      <c r="N108" s="156"/>
      <c r="O108" s="68"/>
      <c r="P108" s="68"/>
      <c r="Q108" s="68"/>
      <c r="T108" s="85" t="str">
        <f>IF(Снабжение!Q108="","",Снабжение!Q108)</f>
        <v/>
      </c>
      <c r="U108" s="68" t="str">
        <f>IF(Снабжение!S108="Указать снабжение","",Снабжение!S108)</f>
        <v/>
      </c>
    </row>
    <row r="109" spans="1:21" ht="41.4" customHeight="1" x14ac:dyDescent="0.3">
      <c r="A109" s="67">
        <f>IF(INDEX(Спецификация!$A$3:$I$500,ROW()-3,COLUMN())="","",INDEX(Спецификация!$A$3:$I$500,ROW()-3,COLUMN()))</f>
        <v>57</v>
      </c>
      <c r="B109" s="67">
        <f>IF(INDEX(Спецификация!$A$3:$I$500,ROW()-3,COLUMN())="","",INDEX(Спецификация!$A$3:$I$500,ROW()-3,COLUMN()))</f>
        <v>30</v>
      </c>
      <c r="C109" s="67" t="str">
        <f>IF(INDEX(Спецификация!$A$3:$I$500,ROW()-3,COLUMN())="","",INDEX(Спецификация!$A$3:$I$500,ROW()-3,COLUMN()))</f>
        <v>Ду32х3,2   (42,3х3,2)</v>
      </c>
      <c r="D109" s="67" t="str">
        <f>IF(INDEX(Спецификация!$A$3:$I$500,ROW()-3,COLUMN())="","",INDEX(Спецификация!$A$3:$I$500,ROW()-3,COLUMN()))</f>
        <v/>
      </c>
      <c r="E109" s="67" t="str">
        <f>IF(INDEX(Спецификация!$A$3:$I$500,ROW()-3,COLUMN())="","",INDEX(Спецификация!$A$3:$I$500,ROW()-3,COLUMN()))</f>
        <v/>
      </c>
      <c r="F109" s="67" t="str">
        <f>IF(INDEX(Спецификация!$A$3:$I$500,ROW()-3,COLUMN())="","",INDEX(Спецификация!$A$3:$I$500,ROW()-3,COLUMN()))</f>
        <v/>
      </c>
      <c r="G109" s="67" t="str">
        <f>IF(INDEX(Спецификация!$A$3:$I$500,ROW()-3,COLUMN())="","",INDEX(Спецификация!$A$3:$I$500,ROW()-3,COLUMN()))</f>
        <v>шт</v>
      </c>
      <c r="H109" s="67">
        <f>IF(INDEX(Спецификация!$A$3:$I$500,ROW()-3,COLUMN())="","",INDEX(Спецификация!$A$3:$I$500,ROW()-3,COLUMN()))</f>
        <v>1</v>
      </c>
      <c r="I109" s="154" t="str">
        <f>IF(INDEX(Спецификация!$A$3:$I$500,ROW()-3,COLUMN())="","",INDEX(Спецификация!$A$3:$I$500,ROW()-3,COLUMN()))</f>
        <v>ГСВ</v>
      </c>
      <c r="J109" s="76"/>
      <c r="K109" s="27" t="s">
        <v>326</v>
      </c>
      <c r="L109" s="73" t="str">
        <f t="shared" si="3"/>
        <v/>
      </c>
      <c r="M109" s="73" t="str">
        <f t="shared" si="4"/>
        <v/>
      </c>
      <c r="N109" s="156"/>
      <c r="O109" s="68"/>
      <c r="P109" s="68"/>
      <c r="Q109" s="68"/>
      <c r="T109" s="85" t="str">
        <f>IF(Снабжение!Q109="","",Снабжение!Q109)</f>
        <v/>
      </c>
      <c r="U109" s="68" t="str">
        <f>IF(Снабжение!S109="Указать снабжение","",Снабжение!S109)</f>
        <v/>
      </c>
    </row>
    <row r="110" spans="1:21" ht="41.4" customHeight="1" x14ac:dyDescent="0.3">
      <c r="A110" s="67">
        <f>IF(INDEX(Спецификация!$A$3:$I$500,ROW()-3,COLUMN())="","",INDEX(Спецификация!$A$3:$I$500,ROW()-3,COLUMN()))</f>
        <v>58</v>
      </c>
      <c r="B110" s="67">
        <f>IF(INDEX(Спецификация!$A$3:$I$500,ROW()-3,COLUMN())="","",INDEX(Спецификация!$A$3:$I$500,ROW()-3,COLUMN()))</f>
        <v>31</v>
      </c>
      <c r="C110" s="67" t="str">
        <f>IF(INDEX(Спецификация!$A$3:$I$500,ROW()-3,COLUMN())="","",INDEX(Спецификация!$A$3:$I$500,ROW()-3,COLUMN()))</f>
        <v>Ду20х2,8   (26,9х2,8)</v>
      </c>
      <c r="D110" s="67" t="str">
        <f>IF(INDEX(Спецификация!$A$3:$I$500,ROW()-3,COLUMN())="","",INDEX(Спецификация!$A$3:$I$500,ROW()-3,COLUMN()))</f>
        <v/>
      </c>
      <c r="E110" s="67" t="str">
        <f>IF(INDEX(Спецификация!$A$3:$I$500,ROW()-3,COLUMN())="","",INDEX(Спецификация!$A$3:$I$500,ROW()-3,COLUMN()))</f>
        <v/>
      </c>
      <c r="F110" s="67" t="str">
        <f>IF(INDEX(Спецификация!$A$3:$I$500,ROW()-3,COLUMN())="","",INDEX(Спецификация!$A$3:$I$500,ROW()-3,COLUMN()))</f>
        <v/>
      </c>
      <c r="G110" s="67" t="str">
        <f>IF(INDEX(Спецификация!$A$3:$I$500,ROW()-3,COLUMN())="","",INDEX(Спецификация!$A$3:$I$500,ROW()-3,COLUMN()))</f>
        <v>шт</v>
      </c>
      <c r="H110" s="67">
        <f>IF(INDEX(Спецификация!$A$3:$I$500,ROW()-3,COLUMN())="","",INDEX(Спецификация!$A$3:$I$500,ROW()-3,COLUMN()))</f>
        <v>6</v>
      </c>
      <c r="I110" s="154" t="str">
        <f>IF(INDEX(Спецификация!$A$3:$I$500,ROW()-3,COLUMN())="","",INDEX(Спецификация!$A$3:$I$500,ROW()-3,COLUMN()))</f>
        <v>ГСВ</v>
      </c>
      <c r="J110" s="76"/>
      <c r="K110" s="27" t="s">
        <v>326</v>
      </c>
      <c r="L110" s="73" t="str">
        <f t="shared" si="3"/>
        <v/>
      </c>
      <c r="M110" s="73" t="str">
        <f t="shared" si="4"/>
        <v/>
      </c>
      <c r="N110" s="156"/>
      <c r="O110" s="68"/>
      <c r="P110" s="68"/>
      <c r="Q110" s="68"/>
      <c r="T110" s="85" t="str">
        <f>IF(Снабжение!Q110="","",Снабжение!Q110)</f>
        <v/>
      </c>
      <c r="U110" s="68" t="str">
        <f>IF(Снабжение!S110="Указать снабжение","",Снабжение!S110)</f>
        <v/>
      </c>
    </row>
    <row r="111" spans="1:21" ht="41.4" customHeight="1" x14ac:dyDescent="0.3">
      <c r="A111" s="67">
        <f>IF(INDEX(Спецификация!$A$3:$I$500,ROW()-3,COLUMN())="","",INDEX(Спецификация!$A$3:$I$500,ROW()-3,COLUMN()))</f>
        <v>59</v>
      </c>
      <c r="B111" s="67">
        <f>IF(INDEX(Спецификация!$A$3:$I$500,ROW()-3,COLUMN())="","",INDEX(Спецификация!$A$3:$I$500,ROW()-3,COLUMN()))</f>
        <v>32</v>
      </c>
      <c r="C111" s="67" t="str">
        <f>IF(INDEX(Спецификация!$A$3:$I$500,ROW()-3,COLUMN())="","",INDEX(Спецификация!$A$3:$I$500,ROW()-3,COLUMN()))</f>
        <v>Ду15х2,8   (21,3х2,8)</v>
      </c>
      <c r="D111" s="67" t="str">
        <f>IF(INDEX(Спецификация!$A$3:$I$500,ROW()-3,COLUMN())="","",INDEX(Спецификация!$A$3:$I$500,ROW()-3,COLUMN()))</f>
        <v/>
      </c>
      <c r="E111" s="67" t="str">
        <f>IF(INDEX(Спецификация!$A$3:$I$500,ROW()-3,COLUMN())="","",INDEX(Спецификация!$A$3:$I$500,ROW()-3,COLUMN()))</f>
        <v/>
      </c>
      <c r="F111" s="67" t="str">
        <f>IF(INDEX(Спецификация!$A$3:$I$500,ROW()-3,COLUMN())="","",INDEX(Спецификация!$A$3:$I$500,ROW()-3,COLUMN()))</f>
        <v/>
      </c>
      <c r="G111" s="67" t="str">
        <f>IF(INDEX(Спецификация!$A$3:$I$500,ROW()-3,COLUMN())="","",INDEX(Спецификация!$A$3:$I$500,ROW()-3,COLUMN()))</f>
        <v>шт</v>
      </c>
      <c r="H111" s="67">
        <f>IF(INDEX(Спецификация!$A$3:$I$500,ROW()-3,COLUMN())="","",INDEX(Спецификация!$A$3:$I$500,ROW()-3,COLUMN()))</f>
        <v>0.5</v>
      </c>
      <c r="I111" s="154" t="str">
        <f>IF(INDEX(Спецификация!$A$3:$I$500,ROW()-3,COLUMN())="","",INDEX(Спецификация!$A$3:$I$500,ROW()-3,COLUMN()))</f>
        <v>ГСВ</v>
      </c>
      <c r="J111" s="76"/>
      <c r="K111" s="27" t="s">
        <v>326</v>
      </c>
      <c r="L111" s="73" t="str">
        <f t="shared" si="3"/>
        <v/>
      </c>
      <c r="M111" s="73" t="str">
        <f t="shared" si="4"/>
        <v/>
      </c>
      <c r="N111" s="156"/>
      <c r="O111" s="68"/>
      <c r="P111" s="68"/>
      <c r="Q111" s="68"/>
      <c r="T111" s="85" t="str">
        <f>IF(Снабжение!Q111="","",Снабжение!Q111)</f>
        <v/>
      </c>
      <c r="U111" s="68" t="str">
        <f>IF(Снабжение!S111="Указать снабжение","",Снабжение!S111)</f>
        <v/>
      </c>
    </row>
    <row r="112" spans="1:21" ht="41.4" customHeight="1" x14ac:dyDescent="0.3">
      <c r="A112" s="67">
        <f>IF(INDEX(Спецификация!$A$3:$I$500,ROW()-3,COLUMN())="","",INDEX(Спецификация!$A$3:$I$500,ROW()-3,COLUMN()))</f>
        <v>60</v>
      </c>
      <c r="B112" s="67" t="str">
        <f>IF(INDEX(Спецификация!$A$3:$I$500,ROW()-3,COLUMN())="","",INDEX(Спецификация!$A$3:$I$500,ROW()-3,COLUMN()))</f>
        <v xml:space="preserve"> </v>
      </c>
      <c r="C112" s="67" t="str">
        <f>IF(INDEX(Спецификация!$A$3:$I$500,ROW()-3,COLUMN())="","",INDEX(Спецификация!$A$3:$I$500,ROW()-3,COLUMN()))</f>
        <v xml:space="preserve">Опоры трубопроводов </v>
      </c>
      <c r="D112" s="67" t="str">
        <f>IF(INDEX(Спецификация!$A$3:$I$500,ROW()-3,COLUMN())="","",INDEX(Спецификация!$A$3:$I$500,ROW()-3,COLUMN()))</f>
        <v/>
      </c>
      <c r="E112" s="67" t="str">
        <f>IF(INDEX(Спецификация!$A$3:$I$500,ROW()-3,COLUMN())="","",INDEX(Спецификация!$A$3:$I$500,ROW()-3,COLUMN()))</f>
        <v/>
      </c>
      <c r="F112" s="67" t="str">
        <f>IF(INDEX(Спецификация!$A$3:$I$500,ROW()-3,COLUMN())="","",INDEX(Спецификация!$A$3:$I$500,ROW()-3,COLUMN()))</f>
        <v/>
      </c>
      <c r="G112" s="67" t="str">
        <f>IF(INDEX(Спецификация!$A$3:$I$500,ROW()-3,COLUMN())="","",INDEX(Спецификация!$A$3:$I$500,ROW()-3,COLUMN()))</f>
        <v>шт</v>
      </c>
      <c r="H112" s="67" t="str">
        <f>IF(INDEX(Спецификация!$A$3:$I$500,ROW()-3,COLUMN())="","",INDEX(Спецификация!$A$3:$I$500,ROW()-3,COLUMN()))</f>
        <v xml:space="preserve"> </v>
      </c>
      <c r="I112" s="154" t="str">
        <f>IF(INDEX(Спецификация!$A$3:$I$500,ROW()-3,COLUMN())="","",INDEX(Спецификация!$A$3:$I$500,ROW()-3,COLUMN()))</f>
        <v>ГСВ</v>
      </c>
      <c r="J112" s="76"/>
      <c r="K112" s="27" t="s">
        <v>326</v>
      </c>
      <c r="L112" s="73" t="str">
        <f t="shared" si="3"/>
        <v/>
      </c>
      <c r="M112" s="73" t="str">
        <f t="shared" si="4"/>
        <v/>
      </c>
      <c r="N112" s="156"/>
      <c r="O112" s="68"/>
      <c r="P112" s="68"/>
      <c r="Q112" s="68"/>
      <c r="T112" s="85" t="str">
        <f>IF(Снабжение!Q112="","",Снабжение!Q112)</f>
        <v/>
      </c>
      <c r="U112" s="68" t="str">
        <f>IF(Снабжение!S112="Указать снабжение","",Снабжение!S112)</f>
        <v/>
      </c>
    </row>
    <row r="113" spans="1:21" ht="41.4" customHeight="1" x14ac:dyDescent="0.3">
      <c r="A113" s="67">
        <f>IF(INDEX(Спецификация!$A$3:$I$500,ROW()-3,COLUMN())="","",INDEX(Спецификация!$A$3:$I$500,ROW()-3,COLUMN()))</f>
        <v>61</v>
      </c>
      <c r="B113" s="67">
        <f>IF(INDEX(Спецификация!$A$3:$I$500,ROW()-3,COLUMN())="","",INDEX(Спецификация!$A$3:$I$500,ROW()-3,COLUMN()))</f>
        <v>33</v>
      </c>
      <c r="C113" s="67" t="str">
        <f>IF(INDEX(Спецификация!$A$3:$I$500,ROW()-3,COLUMN())="","",INDEX(Спецификация!$A$3:$I$500,ROW()-3,COLUMN()))</f>
        <v>Скоба U-образная 102-114 мм (4")</v>
      </c>
      <c r="D113" s="67" t="str">
        <f>IF(INDEX(Спецификация!$A$3:$I$500,ROW()-3,COLUMN())="","",INDEX(Спецификация!$A$3:$I$500,ROW()-3,COLUMN()))</f>
        <v/>
      </c>
      <c r="E113" s="67" t="str">
        <f>IF(INDEX(Спецификация!$A$3:$I$500,ROW()-3,COLUMN())="","",INDEX(Спецификация!$A$3:$I$500,ROW()-3,COLUMN()))</f>
        <v/>
      </c>
      <c r="F113" s="67" t="str">
        <f>IF(INDEX(Спецификация!$A$3:$I$500,ROW()-3,COLUMN())="","",INDEX(Спецификация!$A$3:$I$500,ROW()-3,COLUMN()))</f>
        <v/>
      </c>
      <c r="G113" s="67" t="str">
        <f>IF(INDEX(Спецификация!$A$3:$I$500,ROW()-3,COLUMN())="","",INDEX(Спецификация!$A$3:$I$500,ROW()-3,COLUMN()))</f>
        <v>шт</v>
      </c>
      <c r="H113" s="67">
        <f>IF(INDEX(Спецификация!$A$3:$I$500,ROW()-3,COLUMN())="","",INDEX(Спецификация!$A$3:$I$500,ROW()-3,COLUMN()))</f>
        <v>2</v>
      </c>
      <c r="I113" s="154" t="str">
        <f>IF(INDEX(Спецификация!$A$3:$I$500,ROW()-3,COLUMN())="","",INDEX(Спецификация!$A$3:$I$500,ROW()-3,COLUMN()))</f>
        <v>ГСВ</v>
      </c>
      <c r="J113" s="76"/>
      <c r="K113" s="27" t="s">
        <v>326</v>
      </c>
      <c r="L113" s="73" t="str">
        <f t="shared" si="3"/>
        <v/>
      </c>
      <c r="M113" s="73" t="str">
        <f t="shared" si="4"/>
        <v/>
      </c>
      <c r="N113" s="156"/>
      <c r="O113" s="68"/>
      <c r="P113" s="68"/>
      <c r="Q113" s="68"/>
      <c r="T113" s="85" t="str">
        <f>IF(Снабжение!Q113="","",Снабжение!Q113)</f>
        <v/>
      </c>
      <c r="U113" s="68" t="str">
        <f>IF(Снабжение!S113="Указать снабжение","",Снабжение!S113)</f>
        <v/>
      </c>
    </row>
    <row r="114" spans="1:21" ht="41.4" customHeight="1" x14ac:dyDescent="0.3">
      <c r="A114" s="67">
        <f>IF(INDEX(Спецификация!$A$3:$I$500,ROW()-3,COLUMN())="","",INDEX(Спецификация!$A$3:$I$500,ROW()-3,COLUMN()))</f>
        <v>62</v>
      </c>
      <c r="B114" s="67" t="str">
        <f>IF(INDEX(Спецификация!$A$3:$I$500,ROW()-3,COLUMN())="","",INDEX(Спецификация!$A$3:$I$500,ROW()-3,COLUMN()))</f>
        <v xml:space="preserve"> </v>
      </c>
      <c r="C114" s="67" t="str">
        <f>IF(INDEX(Спецификация!$A$3:$I$500,ROW()-3,COLUMN())="","",INDEX(Спецификация!$A$3:$I$500,ROW()-3,COLUMN()))</f>
        <v>с метрической резьбой М12 (в комплекте с шестигранными гайками)</v>
      </c>
      <c r="D114" s="67" t="str">
        <f>IF(INDEX(Спецификация!$A$3:$I$500,ROW()-3,COLUMN())="","",INDEX(Спецификация!$A$3:$I$500,ROW()-3,COLUMN()))</f>
        <v/>
      </c>
      <c r="E114" s="67" t="str">
        <f>IF(INDEX(Спецификация!$A$3:$I$500,ROW()-3,COLUMN())="","",INDEX(Спецификация!$A$3:$I$500,ROW()-3,COLUMN()))</f>
        <v/>
      </c>
      <c r="F114" s="67" t="str">
        <f>IF(INDEX(Спецификация!$A$3:$I$500,ROW()-3,COLUMN())="","",INDEX(Спецификация!$A$3:$I$500,ROW()-3,COLUMN()))</f>
        <v/>
      </c>
      <c r="G114" s="67" t="str">
        <f>IF(INDEX(Спецификация!$A$3:$I$500,ROW()-3,COLUMN())="","",INDEX(Спецификация!$A$3:$I$500,ROW()-3,COLUMN()))</f>
        <v>шт</v>
      </c>
      <c r="H114" s="67" t="str">
        <f>IF(INDEX(Спецификация!$A$3:$I$500,ROW()-3,COLUMN())="","",INDEX(Спецификация!$A$3:$I$500,ROW()-3,COLUMN()))</f>
        <v xml:space="preserve"> </v>
      </c>
      <c r="I114" s="154" t="str">
        <f>IF(INDEX(Спецификация!$A$3:$I$500,ROW()-3,COLUMN())="","",INDEX(Спецификация!$A$3:$I$500,ROW()-3,COLUMN()))</f>
        <v>ГСВ</v>
      </c>
      <c r="J114" s="76"/>
      <c r="K114" s="27" t="s">
        <v>326</v>
      </c>
      <c r="L114" s="73" t="str">
        <f t="shared" si="3"/>
        <v/>
      </c>
      <c r="M114" s="73" t="str">
        <f t="shared" si="4"/>
        <v/>
      </c>
      <c r="N114" s="156"/>
      <c r="O114" s="68"/>
      <c r="P114" s="68"/>
      <c r="Q114" s="68"/>
      <c r="T114" s="85" t="str">
        <f>IF(Снабжение!Q114="","",Снабжение!Q114)</f>
        <v/>
      </c>
      <c r="U114" s="68" t="str">
        <f>IF(Снабжение!S114="Указать снабжение","",Снабжение!S114)</f>
        <v/>
      </c>
    </row>
    <row r="115" spans="1:21" ht="41.4" customHeight="1" x14ac:dyDescent="0.3">
      <c r="A115" s="67">
        <f>IF(INDEX(Спецификация!$A$3:$I$500,ROW()-3,COLUMN())="","",INDEX(Спецификация!$A$3:$I$500,ROW()-3,COLUMN()))</f>
        <v>63</v>
      </c>
      <c r="B115" s="67">
        <f>IF(INDEX(Спецификация!$A$3:$I$500,ROW()-3,COLUMN())="","",INDEX(Спецификация!$A$3:$I$500,ROW()-3,COLUMN()))</f>
        <v>34</v>
      </c>
      <c r="C115" s="67" t="str">
        <f>IF(INDEX(Спецификация!$A$3:$I$500,ROW()-3,COLUMN())="","",INDEX(Спецификация!$A$3:$I$500,ROW()-3,COLUMN()))</f>
        <v>Скоба U-образная 50-60мм (2'')</v>
      </c>
      <c r="D115" s="67" t="str">
        <f>IF(INDEX(Спецификация!$A$3:$I$500,ROW()-3,COLUMN())="","",INDEX(Спецификация!$A$3:$I$500,ROW()-3,COLUMN()))</f>
        <v/>
      </c>
      <c r="E115" s="67" t="str">
        <f>IF(INDEX(Спецификация!$A$3:$I$500,ROW()-3,COLUMN())="","",INDEX(Спецификация!$A$3:$I$500,ROW()-3,COLUMN()))</f>
        <v/>
      </c>
      <c r="F115" s="67" t="str">
        <f>IF(INDEX(Спецификация!$A$3:$I$500,ROW()-3,COLUMN())="","",INDEX(Спецификация!$A$3:$I$500,ROW()-3,COLUMN()))</f>
        <v/>
      </c>
      <c r="G115" s="67" t="str">
        <f>IF(INDEX(Спецификация!$A$3:$I$500,ROW()-3,COLUMN())="","",INDEX(Спецификация!$A$3:$I$500,ROW()-3,COLUMN()))</f>
        <v/>
      </c>
      <c r="H115" s="67">
        <f>IF(INDEX(Спецификация!$A$3:$I$500,ROW()-3,COLUMN())="","",INDEX(Спецификация!$A$3:$I$500,ROW()-3,COLUMN()))</f>
        <v>2</v>
      </c>
      <c r="I115" s="154" t="str">
        <f>IF(INDEX(Спецификация!$A$3:$I$500,ROW()-3,COLUMN())="","",INDEX(Спецификация!$A$3:$I$500,ROW()-3,COLUMN()))</f>
        <v>ГСВ</v>
      </c>
      <c r="J115" s="76"/>
      <c r="K115" s="27" t="s">
        <v>326</v>
      </c>
      <c r="L115" s="73" t="str">
        <f t="shared" si="3"/>
        <v/>
      </c>
      <c r="M115" s="73" t="str">
        <f t="shared" si="4"/>
        <v/>
      </c>
      <c r="N115" s="156"/>
      <c r="O115" s="68"/>
      <c r="P115" s="68"/>
      <c r="Q115" s="68"/>
      <c r="T115" s="85" t="str">
        <f>IF(Снабжение!Q115="","",Снабжение!Q115)</f>
        <v/>
      </c>
      <c r="U115" s="68" t="str">
        <f>IF(Снабжение!S115="Указать снабжение","",Снабжение!S115)</f>
        <v/>
      </c>
    </row>
    <row r="116" spans="1:21" ht="41.4" customHeight="1" x14ac:dyDescent="0.3">
      <c r="A116" s="67">
        <f>IF(INDEX(Спецификация!$A$3:$I$500,ROW()-3,COLUMN())="","",INDEX(Спецификация!$A$3:$I$500,ROW()-3,COLUMN()))</f>
        <v>64</v>
      </c>
      <c r="B116" s="67" t="str">
        <f>IF(INDEX(Спецификация!$A$3:$I$500,ROW()-3,COLUMN())="","",INDEX(Спецификация!$A$3:$I$500,ROW()-3,COLUMN()))</f>
        <v xml:space="preserve"> </v>
      </c>
      <c r="C116" s="67" t="str">
        <f>IF(INDEX(Спецификация!$A$3:$I$500,ROW()-3,COLUMN())="","",INDEX(Спецификация!$A$3:$I$500,ROW()-3,COLUMN()))</f>
        <v>с метрической резьбой М8 (в комплекте с шестигранными гайками)</v>
      </c>
      <c r="D116" s="67" t="str">
        <f>IF(INDEX(Спецификация!$A$3:$I$500,ROW()-3,COLUMN())="","",INDEX(Спецификация!$A$3:$I$500,ROW()-3,COLUMN()))</f>
        <v/>
      </c>
      <c r="E116" s="67" t="str">
        <f>IF(INDEX(Спецификация!$A$3:$I$500,ROW()-3,COLUMN())="","",INDEX(Спецификация!$A$3:$I$500,ROW()-3,COLUMN()))</f>
        <v/>
      </c>
      <c r="F116" s="67" t="str">
        <f>IF(INDEX(Спецификация!$A$3:$I$500,ROW()-3,COLUMN())="","",INDEX(Спецификация!$A$3:$I$500,ROW()-3,COLUMN()))</f>
        <v/>
      </c>
      <c r="G116" s="67" t="str">
        <f>IF(INDEX(Спецификация!$A$3:$I$500,ROW()-3,COLUMN())="","",INDEX(Спецификация!$A$3:$I$500,ROW()-3,COLUMN()))</f>
        <v>шт</v>
      </c>
      <c r="H116" s="67" t="str">
        <f>IF(INDEX(Спецификация!$A$3:$I$500,ROW()-3,COLUMN())="","",INDEX(Спецификация!$A$3:$I$500,ROW()-3,COLUMN()))</f>
        <v xml:space="preserve"> </v>
      </c>
      <c r="I116" s="154" t="str">
        <f>IF(INDEX(Спецификация!$A$3:$I$500,ROW()-3,COLUMN())="","",INDEX(Спецификация!$A$3:$I$500,ROW()-3,COLUMN()))</f>
        <v>ГСВ</v>
      </c>
      <c r="J116" s="76"/>
      <c r="K116" s="27" t="s">
        <v>326</v>
      </c>
      <c r="L116" s="73" t="str">
        <f t="shared" si="3"/>
        <v/>
      </c>
      <c r="M116" s="73" t="str">
        <f t="shared" si="4"/>
        <v/>
      </c>
      <c r="N116" s="156"/>
      <c r="O116" s="68"/>
      <c r="P116" s="68"/>
      <c r="Q116" s="68"/>
      <c r="T116" s="85" t="str">
        <f>IF(Снабжение!Q116="","",Снабжение!Q116)</f>
        <v/>
      </c>
      <c r="U116" s="68" t="str">
        <f>IF(Снабжение!S116="Указать снабжение","",Снабжение!S116)</f>
        <v/>
      </c>
    </row>
    <row r="117" spans="1:21" ht="41.4" customHeight="1" x14ac:dyDescent="0.3">
      <c r="A117" s="67">
        <f>IF(INDEX(Спецификация!$A$3:$I$500,ROW()-3,COLUMN())="","",INDEX(Спецификация!$A$3:$I$500,ROW()-3,COLUMN()))</f>
        <v>65</v>
      </c>
      <c r="B117" s="67">
        <f>IF(INDEX(Спецификация!$A$3:$I$500,ROW()-3,COLUMN())="","",INDEX(Спецификация!$A$3:$I$500,ROW()-3,COLUMN()))</f>
        <v>35</v>
      </c>
      <c r="C117" s="67" t="str">
        <f>IF(INDEX(Спецификация!$A$3:$I$500,ROW()-3,COLUMN())="","",INDEX(Спецификация!$A$3:$I$500,ROW()-3,COLUMN()))</f>
        <v>Скоба U-образная 33-42мм (1 1/4'')</v>
      </c>
      <c r="D117" s="67" t="str">
        <f>IF(INDEX(Спецификация!$A$3:$I$500,ROW()-3,COLUMN())="","",INDEX(Спецификация!$A$3:$I$500,ROW()-3,COLUMN()))</f>
        <v/>
      </c>
      <c r="E117" s="67" t="str">
        <f>IF(INDEX(Спецификация!$A$3:$I$500,ROW()-3,COLUMN())="","",INDEX(Спецификация!$A$3:$I$500,ROW()-3,COLUMN()))</f>
        <v/>
      </c>
      <c r="F117" s="67" t="str">
        <f>IF(INDEX(Спецификация!$A$3:$I$500,ROW()-3,COLUMN())="","",INDEX(Спецификация!$A$3:$I$500,ROW()-3,COLUMN()))</f>
        <v/>
      </c>
      <c r="G117" s="67" t="str">
        <f>IF(INDEX(Спецификация!$A$3:$I$500,ROW()-3,COLUMN())="","",INDEX(Спецификация!$A$3:$I$500,ROW()-3,COLUMN()))</f>
        <v/>
      </c>
      <c r="H117" s="67">
        <f>IF(INDEX(Спецификация!$A$3:$I$500,ROW()-3,COLUMN())="","",INDEX(Спецификация!$A$3:$I$500,ROW()-3,COLUMN()))</f>
        <v>3</v>
      </c>
      <c r="I117" s="154" t="str">
        <f>IF(INDEX(Спецификация!$A$3:$I$500,ROW()-3,COLUMN())="","",INDEX(Спецификация!$A$3:$I$500,ROW()-3,COLUMN()))</f>
        <v>ГСВ</v>
      </c>
      <c r="J117" s="77"/>
      <c r="K117" s="27" t="s">
        <v>326</v>
      </c>
      <c r="L117" s="73" t="str">
        <f t="shared" si="3"/>
        <v/>
      </c>
      <c r="M117" s="73" t="str">
        <f t="shared" si="4"/>
        <v/>
      </c>
      <c r="N117" s="156"/>
      <c r="O117" s="68"/>
      <c r="P117" s="68"/>
      <c r="Q117" s="68"/>
      <c r="T117" s="85" t="str">
        <f>IF(Снабжение!Q117="","",Снабжение!Q117)</f>
        <v/>
      </c>
      <c r="U117" s="68" t="str">
        <f>IF(Снабжение!S117="Указать снабжение","",Снабжение!S117)</f>
        <v/>
      </c>
    </row>
    <row r="118" spans="1:21" ht="41.4" customHeight="1" x14ac:dyDescent="0.3">
      <c r="A118" s="67">
        <f>IF(INDEX(Спецификация!$A$3:$I$500,ROW()-3,COLUMN())="","",INDEX(Спецификация!$A$3:$I$500,ROW()-3,COLUMN()))</f>
        <v>66</v>
      </c>
      <c r="B118" s="67" t="str">
        <f>IF(INDEX(Спецификация!$A$3:$I$500,ROW()-3,COLUMN())="","",INDEX(Спецификация!$A$3:$I$500,ROW()-3,COLUMN()))</f>
        <v xml:space="preserve"> </v>
      </c>
      <c r="C118" s="67" t="str">
        <f>IF(INDEX(Спецификация!$A$3:$I$500,ROW()-3,COLUMN())="","",INDEX(Спецификация!$A$3:$I$500,ROW()-3,COLUMN()))</f>
        <v>с метрической резьбой М8 (в комплекте с шестигранными гайками)</v>
      </c>
      <c r="D118" s="67" t="str">
        <f>IF(INDEX(Спецификация!$A$3:$I$500,ROW()-3,COLUMN())="","",INDEX(Спецификация!$A$3:$I$500,ROW()-3,COLUMN()))</f>
        <v/>
      </c>
      <c r="E118" s="67" t="str">
        <f>IF(INDEX(Спецификация!$A$3:$I$500,ROW()-3,COLUMN())="","",INDEX(Спецификация!$A$3:$I$500,ROW()-3,COLUMN()))</f>
        <v/>
      </c>
      <c r="F118" s="67" t="str">
        <f>IF(INDEX(Спецификация!$A$3:$I$500,ROW()-3,COLUMN())="","",INDEX(Спецификация!$A$3:$I$500,ROW()-3,COLUMN()))</f>
        <v/>
      </c>
      <c r="G118" s="67" t="str">
        <f>IF(INDEX(Спецификация!$A$3:$I$500,ROW()-3,COLUMN())="","",INDEX(Спецификация!$A$3:$I$500,ROW()-3,COLUMN()))</f>
        <v xml:space="preserve"> </v>
      </c>
      <c r="H118" s="67" t="str">
        <f>IF(INDEX(Спецификация!$A$3:$I$500,ROW()-3,COLUMN())="","",INDEX(Спецификация!$A$3:$I$500,ROW()-3,COLUMN()))</f>
        <v xml:space="preserve"> </v>
      </c>
      <c r="I118" s="154" t="str">
        <f>IF(INDEX(Спецификация!$A$3:$I$500,ROW()-3,COLUMN())="","",INDEX(Спецификация!$A$3:$I$500,ROW()-3,COLUMN()))</f>
        <v>ГСВ</v>
      </c>
      <c r="J118" s="77"/>
      <c r="K118" s="27" t="s">
        <v>326</v>
      </c>
      <c r="L118" s="73" t="str">
        <f t="shared" si="3"/>
        <v/>
      </c>
      <c r="M118" s="73" t="str">
        <f t="shared" si="4"/>
        <v/>
      </c>
      <c r="N118" s="156"/>
      <c r="O118" s="68"/>
      <c r="P118" s="68"/>
      <c r="Q118" s="68"/>
      <c r="T118" s="85" t="str">
        <f>IF(Снабжение!Q118="","",Снабжение!Q118)</f>
        <v/>
      </c>
      <c r="U118" s="68" t="str">
        <f>IF(Снабжение!S118="Указать снабжение","",Снабжение!S118)</f>
        <v/>
      </c>
    </row>
    <row r="119" spans="1:21" ht="41.4" customHeight="1" x14ac:dyDescent="0.3">
      <c r="A119" s="67">
        <f>IF(INDEX(Спецификация!$A$3:$I$500,ROW()-3,COLUMN())="","",INDEX(Спецификация!$A$3:$I$500,ROW()-3,COLUMN()))</f>
        <v>67</v>
      </c>
      <c r="B119" s="67">
        <f>IF(INDEX(Спецификация!$A$3:$I$500,ROW()-3,COLUMN())="","",INDEX(Спецификация!$A$3:$I$500,ROW()-3,COLUMN()))</f>
        <v>36</v>
      </c>
      <c r="C119" s="67" t="str">
        <f>IF(INDEX(Спецификация!$A$3:$I$500,ROW()-3,COLUMN())="","",INDEX(Спецификация!$A$3:$I$500,ROW()-3,COLUMN()))</f>
        <v xml:space="preserve">Уголок 75х75х5 А/С345 </v>
      </c>
      <c r="D119" s="67" t="str">
        <f>IF(INDEX(Спецификация!$A$3:$I$500,ROW()-3,COLUMN())="","",INDEX(Спецификация!$A$3:$I$500,ROW()-3,COLUMN()))</f>
        <v/>
      </c>
      <c r="E119" s="67" t="str">
        <f>IF(INDEX(Спецификация!$A$3:$I$500,ROW()-3,COLUMN())="","",INDEX(Спецификация!$A$3:$I$500,ROW()-3,COLUMN()))</f>
        <v/>
      </c>
      <c r="F119" s="67" t="str">
        <f>IF(INDEX(Спецификация!$A$3:$I$500,ROW()-3,COLUMN())="","",INDEX(Спецификация!$A$3:$I$500,ROW()-3,COLUMN()))</f>
        <v/>
      </c>
      <c r="G119" s="67" t="str">
        <f>IF(INDEX(Спецификация!$A$3:$I$500,ROW()-3,COLUMN())="","",INDEX(Спецификация!$A$3:$I$500,ROW()-3,COLUMN()))</f>
        <v>шт</v>
      </c>
      <c r="H119" s="67">
        <f>IF(INDEX(Спецификация!$A$3:$I$500,ROW()-3,COLUMN())="","",INDEX(Спецификация!$A$3:$I$500,ROW()-3,COLUMN()))</f>
        <v>2</v>
      </c>
      <c r="I119" s="154" t="str">
        <f>IF(INDEX(Спецификация!$A$3:$I$500,ROW()-3,COLUMN())="","",INDEX(Спецификация!$A$3:$I$500,ROW()-3,COLUMN()))</f>
        <v>ГСВ</v>
      </c>
      <c r="J119" s="77"/>
      <c r="K119" s="27" t="s">
        <v>326</v>
      </c>
      <c r="L119" s="73" t="str">
        <f t="shared" si="3"/>
        <v/>
      </c>
      <c r="M119" s="73" t="str">
        <f t="shared" si="4"/>
        <v/>
      </c>
      <c r="N119" s="156"/>
      <c r="O119" s="68"/>
      <c r="P119" s="68"/>
      <c r="Q119" s="68"/>
      <c r="T119" s="85" t="str">
        <f>IF(Снабжение!Q119="","",Снабжение!Q119)</f>
        <v/>
      </c>
      <c r="U119" s="68" t="str">
        <f>IF(Снабжение!S119="Указать снабжение","",Снабжение!S119)</f>
        <v/>
      </c>
    </row>
    <row r="120" spans="1:21" ht="41.4" customHeight="1" x14ac:dyDescent="0.3">
      <c r="A120" s="67">
        <f>IF(INDEX(Спецификация!$A$3:$I$500,ROW()-3,COLUMN())="","",INDEX(Спецификация!$A$3:$I$500,ROW()-3,COLUMN()))</f>
        <v>68</v>
      </c>
      <c r="B120" s="67">
        <f>IF(INDEX(Спецификация!$A$3:$I$500,ROW()-3,COLUMN())="","",INDEX(Спецификация!$A$3:$I$500,ROW()-3,COLUMN()))</f>
        <v>37</v>
      </c>
      <c r="C120" s="67" t="str">
        <f>IF(INDEX(Спецификация!$A$3:$I$500,ROW()-3,COLUMN())="","",INDEX(Спецификация!$A$3:$I$500,ROW()-3,COLUMN()))</f>
        <v>Труба стальная электросварная 57х3,5</v>
      </c>
      <c r="D120" s="67" t="str">
        <f>IF(INDEX(Спецификация!$A$3:$I$500,ROW()-3,COLUMN())="","",INDEX(Спецификация!$A$3:$I$500,ROW()-3,COLUMN()))</f>
        <v/>
      </c>
      <c r="E120" s="67" t="str">
        <f>IF(INDEX(Спецификация!$A$3:$I$500,ROW()-3,COLUMN())="","",INDEX(Спецификация!$A$3:$I$500,ROW()-3,COLUMN()))</f>
        <v/>
      </c>
      <c r="F120" s="67" t="str">
        <f>IF(INDEX(Спецификация!$A$3:$I$500,ROW()-3,COLUMN())="","",INDEX(Спецификация!$A$3:$I$500,ROW()-3,COLUMN()))</f>
        <v/>
      </c>
      <c r="G120" s="67" t="str">
        <f>IF(INDEX(Спецификация!$A$3:$I$500,ROW()-3,COLUMN())="","",INDEX(Спецификация!$A$3:$I$500,ROW()-3,COLUMN()))</f>
        <v>шт</v>
      </c>
      <c r="H120" s="67">
        <f>IF(INDEX(Спецификация!$A$3:$I$500,ROW()-3,COLUMN())="","",INDEX(Спецификация!$A$3:$I$500,ROW()-3,COLUMN()))</f>
        <v>2</v>
      </c>
      <c r="I120" s="154" t="str">
        <f>IF(INDEX(Спецификация!$A$3:$I$500,ROW()-3,COLUMN())="","",INDEX(Спецификация!$A$3:$I$500,ROW()-3,COLUMN()))</f>
        <v>ГСВ</v>
      </c>
      <c r="J120" s="77"/>
      <c r="K120" s="27" t="s">
        <v>326</v>
      </c>
      <c r="L120" s="73" t="str">
        <f t="shared" si="3"/>
        <v/>
      </c>
      <c r="M120" s="73" t="str">
        <f t="shared" si="4"/>
        <v/>
      </c>
      <c r="N120" s="156"/>
      <c r="O120" s="68"/>
      <c r="P120" s="68"/>
      <c r="Q120" s="68"/>
      <c r="T120" s="85" t="str">
        <f>IF(Снабжение!Q120="","",Снабжение!Q120)</f>
        <v/>
      </c>
      <c r="U120" s="68" t="str">
        <f>IF(Снабжение!S120="Указать снабжение","",Снабжение!S120)</f>
        <v/>
      </c>
    </row>
    <row r="121" spans="1:21" ht="41.4" customHeight="1" x14ac:dyDescent="0.3">
      <c r="A121" s="67">
        <f>IF(INDEX(Спецификация!$A$3:$I$500,ROW()-3,COLUMN())="","",INDEX(Спецификация!$A$3:$I$500,ROW()-3,COLUMN()))</f>
        <v>69</v>
      </c>
      <c r="B121" s="67">
        <f>IF(INDEX(Спецификация!$A$3:$I$500,ROW()-3,COLUMN())="","",INDEX(Спецификация!$A$3:$I$500,ROW()-3,COLUMN()))</f>
        <v>38</v>
      </c>
      <c r="C121" s="67" t="str">
        <f>IF(INDEX(Спецификация!$A$3:$I$500,ROW()-3,COLUMN())="","",INDEX(Спецификация!$A$3:$I$500,ROW()-3,COLUMN()))</f>
        <v>Лист металлический 8мм, ст. С 345</v>
      </c>
      <c r="D121" s="67" t="str">
        <f>IF(INDEX(Спецификация!$A$3:$I$500,ROW()-3,COLUMN())="","",INDEX(Спецификация!$A$3:$I$500,ROW()-3,COLUMN()))</f>
        <v/>
      </c>
      <c r="E121" s="67" t="str">
        <f>IF(INDEX(Спецификация!$A$3:$I$500,ROW()-3,COLUMN())="","",INDEX(Спецификация!$A$3:$I$500,ROW()-3,COLUMN()))</f>
        <v/>
      </c>
      <c r="F121" s="67" t="str">
        <f>IF(INDEX(Спецификация!$A$3:$I$500,ROW()-3,COLUMN())="","",INDEX(Спецификация!$A$3:$I$500,ROW()-3,COLUMN()))</f>
        <v/>
      </c>
      <c r="G121" s="67" t="str">
        <f>IF(INDEX(Спецификация!$A$3:$I$500,ROW()-3,COLUMN())="","",INDEX(Спецификация!$A$3:$I$500,ROW()-3,COLUMN()))</f>
        <v>шт</v>
      </c>
      <c r="H121" s="67">
        <f>IF(INDEX(Спецификация!$A$3:$I$500,ROW()-3,COLUMN())="","",INDEX(Спецификация!$A$3:$I$500,ROW()-3,COLUMN()))</f>
        <v>0.1</v>
      </c>
      <c r="I121" s="154" t="str">
        <f>IF(INDEX(Спецификация!$A$3:$I$500,ROW()-3,COLUMN())="","",INDEX(Спецификация!$A$3:$I$500,ROW()-3,COLUMN()))</f>
        <v>ГСВ</v>
      </c>
      <c r="J121" s="77"/>
      <c r="K121" s="27" t="s">
        <v>326</v>
      </c>
      <c r="L121" s="73" t="str">
        <f t="shared" si="3"/>
        <v/>
      </c>
      <c r="M121" s="73" t="str">
        <f t="shared" si="4"/>
        <v/>
      </c>
      <c r="N121" s="156"/>
      <c r="O121" s="68"/>
      <c r="P121" s="68"/>
      <c r="Q121" s="68"/>
      <c r="T121" s="85" t="str">
        <f>IF(Снабжение!Q121="","",Снабжение!Q121)</f>
        <v/>
      </c>
      <c r="U121" s="68" t="str">
        <f>IF(Снабжение!S121="Указать снабжение","",Снабжение!S121)</f>
        <v/>
      </c>
    </row>
    <row r="122" spans="1:21" ht="41.4" customHeight="1" x14ac:dyDescent="0.3">
      <c r="A122" s="67">
        <f>IF(INDEX(Спецификация!$A$3:$I$500,ROW()-3,COLUMN())="","",INDEX(Спецификация!$A$3:$I$500,ROW()-3,COLUMN()))</f>
        <v>70</v>
      </c>
      <c r="B122" s="67" t="str">
        <f>IF(INDEX(Спецификация!$A$3:$I$500,ROW()-3,COLUMN())="","",INDEX(Спецификация!$A$3:$I$500,ROW()-3,COLUMN()))</f>
        <v xml:space="preserve"> </v>
      </c>
      <c r="C122" s="67" t="str">
        <f>IF(INDEX(Спецификация!$A$3:$I$500,ROW()-3,COLUMN())="","",INDEX(Спецификация!$A$3:$I$500,ROW()-3,COLUMN()))</f>
        <v>Изоляция трубопроводов:</v>
      </c>
      <c r="D122" s="67" t="str">
        <f>IF(INDEX(Спецификация!$A$3:$I$500,ROW()-3,COLUMN())="","",INDEX(Спецификация!$A$3:$I$500,ROW()-3,COLUMN()))</f>
        <v/>
      </c>
      <c r="E122" s="67" t="str">
        <f>IF(INDEX(Спецификация!$A$3:$I$500,ROW()-3,COLUMN())="","",INDEX(Спецификация!$A$3:$I$500,ROW()-3,COLUMN()))</f>
        <v/>
      </c>
      <c r="F122" s="67" t="str">
        <f>IF(INDEX(Спецификация!$A$3:$I$500,ROW()-3,COLUMN())="","",INDEX(Спецификация!$A$3:$I$500,ROW()-3,COLUMN()))</f>
        <v/>
      </c>
      <c r="G122" s="67" t="str">
        <f>IF(INDEX(Спецификация!$A$3:$I$500,ROW()-3,COLUMN())="","",INDEX(Спецификация!$A$3:$I$500,ROW()-3,COLUMN()))</f>
        <v>шт</v>
      </c>
      <c r="H122" s="67" t="str">
        <f>IF(INDEX(Спецификация!$A$3:$I$500,ROW()-3,COLUMN())="","",INDEX(Спецификация!$A$3:$I$500,ROW()-3,COLUMN()))</f>
        <v xml:space="preserve"> </v>
      </c>
      <c r="I122" s="154" t="str">
        <f>IF(INDEX(Спецификация!$A$3:$I$500,ROW()-3,COLUMN())="","",INDEX(Спецификация!$A$3:$I$500,ROW()-3,COLUMN()))</f>
        <v>ГСВ</v>
      </c>
      <c r="J122" s="77"/>
      <c r="K122" s="27" t="s">
        <v>326</v>
      </c>
      <c r="L122" s="73" t="str">
        <f t="shared" si="3"/>
        <v/>
      </c>
      <c r="M122" s="73" t="str">
        <f t="shared" si="4"/>
        <v/>
      </c>
      <c r="N122" s="156"/>
      <c r="O122" s="68"/>
      <c r="P122" s="68"/>
      <c r="Q122" s="68"/>
      <c r="T122" s="85" t="str">
        <f>IF(Снабжение!Q122="","",Снабжение!Q122)</f>
        <v/>
      </c>
      <c r="U122" s="68" t="str">
        <f>IF(Снабжение!S122="Указать снабжение","",Снабжение!S122)</f>
        <v/>
      </c>
    </row>
    <row r="123" spans="1:21" ht="41.4" customHeight="1" x14ac:dyDescent="0.3">
      <c r="A123" s="67">
        <f>IF(INDEX(Спецификация!$A$3:$I$500,ROW()-3,COLUMN())="","",INDEX(Спецификация!$A$3:$I$500,ROW()-3,COLUMN()))</f>
        <v>71</v>
      </c>
      <c r="B123" s="67">
        <f>IF(INDEX(Спецификация!$A$3:$I$500,ROW()-3,COLUMN())="","",INDEX(Спецификация!$A$3:$I$500,ROW()-3,COLUMN()))</f>
        <v>39</v>
      </c>
      <c r="C123" s="67" t="str">
        <f>IF(INDEX(Спецификация!$A$3:$I$500,ROW()-3,COLUMN())="","",INDEX(Спецификация!$A$3:$I$500,ROW()-3,COLUMN()))</f>
        <v>Эмаль "Экспресс" желтого цвета RAL 1021 (два слоя)</v>
      </c>
      <c r="D123" s="67" t="str">
        <f>IF(INDEX(Спецификация!$A$3:$I$500,ROW()-3,COLUMN())="","",INDEX(Спецификация!$A$3:$I$500,ROW()-3,COLUMN()))</f>
        <v/>
      </c>
      <c r="E123" s="67" t="str">
        <f>IF(INDEX(Спецификация!$A$3:$I$500,ROW()-3,COLUMN())="","",INDEX(Спецификация!$A$3:$I$500,ROW()-3,COLUMN()))</f>
        <v/>
      </c>
      <c r="F123" s="67" t="str">
        <f>IF(INDEX(Спецификация!$A$3:$I$500,ROW()-3,COLUMN())="","",INDEX(Спецификация!$A$3:$I$500,ROW()-3,COLUMN()))</f>
        <v/>
      </c>
      <c r="G123" s="67" t="str">
        <f>IF(INDEX(Спецификация!$A$3:$I$500,ROW()-3,COLUMN())="","",INDEX(Спецификация!$A$3:$I$500,ROW()-3,COLUMN()))</f>
        <v>кг</v>
      </c>
      <c r="H123" s="67">
        <f>IF(INDEX(Спецификация!$A$3:$I$500,ROW()-3,COLUMN())="","",INDEX(Спецификация!$A$3:$I$500,ROW()-3,COLUMN()))</f>
        <v>2</v>
      </c>
      <c r="I123" s="154" t="str">
        <f>IF(INDEX(Спецификация!$A$3:$I$500,ROW()-3,COLUMN())="","",INDEX(Спецификация!$A$3:$I$500,ROW()-3,COLUMN()))</f>
        <v>ГСВ</v>
      </c>
      <c r="J123" s="77"/>
      <c r="K123" s="27" t="s">
        <v>326</v>
      </c>
      <c r="L123" s="73" t="str">
        <f t="shared" si="3"/>
        <v/>
      </c>
      <c r="M123" s="73" t="str">
        <f t="shared" si="4"/>
        <v/>
      </c>
      <c r="N123" s="156"/>
      <c r="O123" s="68"/>
      <c r="P123" s="68"/>
      <c r="Q123" s="68"/>
      <c r="T123" s="85" t="str">
        <f>IF(Снабжение!Q123="","",Снабжение!Q123)</f>
        <v/>
      </c>
      <c r="U123" s="68" t="str">
        <f>IF(Снабжение!S123="Указать снабжение","",Снабжение!S123)</f>
        <v/>
      </c>
    </row>
    <row r="124" spans="1:21" ht="41.4" customHeight="1" x14ac:dyDescent="0.3">
      <c r="A124" s="67">
        <f>IF(INDEX(Спецификация!$A$3:$I$500,ROW()-3,COLUMN())="","",INDEX(Спецификация!$A$3:$I$500,ROW()-3,COLUMN()))</f>
        <v>72</v>
      </c>
      <c r="B124" s="67">
        <f>IF(INDEX(Спецификация!$A$3:$I$500,ROW()-3,COLUMN())="","",INDEX(Спецификация!$A$3:$I$500,ROW()-3,COLUMN()))</f>
        <v>40</v>
      </c>
      <c r="C124" s="67" t="str">
        <f>IF(INDEX(Спецификация!$A$3:$I$500,ROW()-3,COLUMN())="","",INDEX(Спецификация!$A$3:$I$500,ROW()-3,COLUMN()))</f>
        <v>Грунтовка (два слоя) ГФ-021</v>
      </c>
      <c r="D124" s="67" t="str">
        <f>IF(INDEX(Спецификация!$A$3:$I$500,ROW()-3,COLUMN())="","",INDEX(Спецификация!$A$3:$I$500,ROW()-3,COLUMN()))</f>
        <v/>
      </c>
      <c r="E124" s="67" t="str">
        <f>IF(INDEX(Спецификация!$A$3:$I$500,ROW()-3,COLUMN())="","",INDEX(Спецификация!$A$3:$I$500,ROW()-3,COLUMN()))</f>
        <v/>
      </c>
      <c r="F124" s="67" t="str">
        <f>IF(INDEX(Спецификация!$A$3:$I$500,ROW()-3,COLUMN())="","",INDEX(Спецификация!$A$3:$I$500,ROW()-3,COLUMN()))</f>
        <v/>
      </c>
      <c r="G124" s="67" t="str">
        <f>IF(INDEX(Спецификация!$A$3:$I$500,ROW()-3,COLUMN())="","",INDEX(Спецификация!$A$3:$I$500,ROW()-3,COLUMN()))</f>
        <v>кг</v>
      </c>
      <c r="H124" s="67">
        <f>IF(INDEX(Спецификация!$A$3:$I$500,ROW()-3,COLUMN())="","",INDEX(Спецификация!$A$3:$I$500,ROW()-3,COLUMN()))</f>
        <v>2</v>
      </c>
      <c r="I124" s="154" t="str">
        <f>IF(INDEX(Спецификация!$A$3:$I$500,ROW()-3,COLUMN())="","",INDEX(Спецификация!$A$3:$I$500,ROW()-3,COLUMN()))</f>
        <v>ГСВ</v>
      </c>
      <c r="J124" s="77"/>
      <c r="K124" s="27" t="s">
        <v>326</v>
      </c>
      <c r="L124" s="73" t="str">
        <f t="shared" si="3"/>
        <v/>
      </c>
      <c r="M124" s="73" t="str">
        <f t="shared" si="4"/>
        <v/>
      </c>
      <c r="N124" s="156"/>
      <c r="O124" s="68"/>
      <c r="P124" s="68"/>
      <c r="Q124" s="68"/>
      <c r="T124" s="85" t="str">
        <f>IF(Снабжение!Q124="","",Снабжение!Q124)</f>
        <v/>
      </c>
      <c r="U124" s="68" t="str">
        <f>IF(Снабжение!S124="Указать снабжение","",Снабжение!S124)</f>
        <v/>
      </c>
    </row>
    <row r="125" spans="1:21" ht="41.4" customHeight="1" x14ac:dyDescent="0.3">
      <c r="A125" s="67">
        <f>IF(INDEX(Спецификация!$A$3:$I$500,ROW()-3,COLUMN())="","",INDEX(Спецификация!$A$3:$I$500,ROW()-3,COLUMN()))</f>
        <v>73</v>
      </c>
      <c r="B125" s="67" t="str">
        <f>IF(INDEX(Спецификация!$A$3:$I$500,ROW()-3,COLUMN())="","",INDEX(Спецификация!$A$3:$I$500,ROW()-3,COLUMN()))</f>
        <v xml:space="preserve"> </v>
      </c>
      <c r="C125" s="67" t="str">
        <f>IF(INDEX(Спецификация!$A$3:$I$500,ROW()-3,COLUMN())="","",INDEX(Спецификация!$A$3:$I$500,ROW()-3,COLUMN()))</f>
        <v>Катушки под счетчики:</v>
      </c>
      <c r="D125" s="67" t="str">
        <f>IF(INDEX(Спецификация!$A$3:$I$500,ROW()-3,COLUMN())="","",INDEX(Спецификация!$A$3:$I$500,ROW()-3,COLUMN()))</f>
        <v/>
      </c>
      <c r="E125" s="67" t="str">
        <f>IF(INDEX(Спецификация!$A$3:$I$500,ROW()-3,COLUMN())="","",INDEX(Спецификация!$A$3:$I$500,ROW()-3,COLUMN()))</f>
        <v/>
      </c>
      <c r="F125" s="67" t="str">
        <f>IF(INDEX(Спецификация!$A$3:$I$500,ROW()-3,COLUMN())="","",INDEX(Спецификация!$A$3:$I$500,ROW()-3,COLUMN()))</f>
        <v/>
      </c>
      <c r="G125" s="67" t="str">
        <f>IF(INDEX(Спецификация!$A$3:$I$500,ROW()-3,COLUMN())="","",INDEX(Спецификация!$A$3:$I$500,ROW()-3,COLUMN()))</f>
        <v/>
      </c>
      <c r="H125" s="67" t="str">
        <f>IF(INDEX(Спецификация!$A$3:$I$500,ROW()-3,COLUMN())="","",INDEX(Спецификация!$A$3:$I$500,ROW()-3,COLUMN()))</f>
        <v xml:space="preserve"> </v>
      </c>
      <c r="I125" s="154" t="str">
        <f>IF(INDEX(Спецификация!$A$3:$I$500,ROW()-3,COLUMN())="","",INDEX(Спецификация!$A$3:$I$500,ROW()-3,COLUMN()))</f>
        <v>ГСВ</v>
      </c>
      <c r="J125" s="77"/>
      <c r="K125" s="27" t="s">
        <v>326</v>
      </c>
      <c r="L125" s="73" t="str">
        <f t="shared" si="3"/>
        <v/>
      </c>
      <c r="M125" s="73" t="str">
        <f t="shared" si="4"/>
        <v/>
      </c>
      <c r="N125" s="156"/>
      <c r="O125" s="68"/>
      <c r="P125" s="68"/>
      <c r="Q125" s="68"/>
      <c r="T125" s="85" t="str">
        <f>IF(Снабжение!Q125="","",Снабжение!Q125)</f>
        <v/>
      </c>
      <c r="U125" s="68" t="str">
        <f>IF(Снабжение!S125="Указать снабжение","",Снабжение!S125)</f>
        <v/>
      </c>
    </row>
    <row r="126" spans="1:21" ht="41.4" customHeight="1" x14ac:dyDescent="0.3">
      <c r="A126" s="67">
        <f>IF(INDEX(Спецификация!$A$3:$I$500,ROW()-3,COLUMN())="","",INDEX(Спецификация!$A$3:$I$500,ROW()-3,COLUMN()))</f>
        <v>74</v>
      </c>
      <c r="B126" s="67" t="str">
        <f>IF(INDEX(Спецификация!$A$3:$I$500,ROW()-3,COLUMN())="","",INDEX(Спецификация!$A$3:$I$500,ROW()-3,COLUMN()))</f>
        <v xml:space="preserve"> </v>
      </c>
      <c r="C126" s="67" t="str">
        <f>IF(INDEX(Спецификация!$A$3:$I$500,ROW()-3,COLUMN())="","",INDEX(Спецификация!$A$3:$I$500,ROW()-3,COLUMN()))</f>
        <v>Фланец плоский</v>
      </c>
      <c r="D126" s="67" t="str">
        <f>IF(INDEX(Спецификация!$A$3:$I$500,ROW()-3,COLUMN())="","",INDEX(Спецификация!$A$3:$I$500,ROW()-3,COLUMN()))</f>
        <v/>
      </c>
      <c r="E126" s="67" t="str">
        <f>IF(INDEX(Спецификация!$A$3:$I$500,ROW()-3,COLUMN())="","",INDEX(Спецификация!$A$3:$I$500,ROW()-3,COLUMN()))</f>
        <v/>
      </c>
      <c r="F126" s="67" t="str">
        <f>IF(INDEX(Спецификация!$A$3:$I$500,ROW()-3,COLUMN())="","",INDEX(Спецификация!$A$3:$I$500,ROW()-3,COLUMN()))</f>
        <v/>
      </c>
      <c r="G126" s="67" t="str">
        <f>IF(INDEX(Спецификация!$A$3:$I$500,ROW()-3,COLUMN())="","",INDEX(Спецификация!$A$3:$I$500,ROW()-3,COLUMN()))</f>
        <v xml:space="preserve"> </v>
      </c>
      <c r="H126" s="67" t="str">
        <f>IF(INDEX(Спецификация!$A$3:$I$500,ROW()-3,COLUMN())="","",INDEX(Спецификация!$A$3:$I$500,ROW()-3,COLUMN()))</f>
        <v xml:space="preserve"> </v>
      </c>
      <c r="I126" s="154" t="str">
        <f>IF(INDEX(Спецификация!$A$3:$I$500,ROW()-3,COLUMN())="","",INDEX(Спецификация!$A$3:$I$500,ROW()-3,COLUMN()))</f>
        <v>ГСВ</v>
      </c>
      <c r="J126" s="77"/>
      <c r="K126" s="27" t="s">
        <v>326</v>
      </c>
      <c r="L126" s="73" t="str">
        <f t="shared" si="3"/>
        <v/>
      </c>
      <c r="M126" s="73" t="str">
        <f t="shared" si="4"/>
        <v/>
      </c>
      <c r="N126" s="156"/>
      <c r="O126" s="68"/>
      <c r="P126" s="68"/>
      <c r="Q126" s="68"/>
      <c r="T126" s="85" t="str">
        <f>IF(Снабжение!Q126="","",Снабжение!Q126)</f>
        <v/>
      </c>
      <c r="U126" s="68" t="str">
        <f>IF(Снабжение!S126="Указать снабжение","",Снабжение!S126)</f>
        <v/>
      </c>
    </row>
    <row r="127" spans="1:21" ht="41.4" customHeight="1" x14ac:dyDescent="0.3">
      <c r="A127" s="67">
        <f>IF(INDEX(Спецификация!$A$3:$I$500,ROW()-3,COLUMN())="","",INDEX(Спецификация!$A$3:$I$500,ROW()-3,COLUMN()))</f>
        <v>75</v>
      </c>
      <c r="B127" s="67">
        <f>IF(INDEX(Спецификация!$A$3:$I$500,ROW()-3,COLUMN())="","",INDEX(Спецификация!$A$3:$I$500,ROW()-3,COLUMN()))</f>
        <v>41</v>
      </c>
      <c r="C127" s="67" t="str">
        <f>IF(INDEX(Спецификация!$A$3:$I$500,ROW()-3,COLUMN())="","",INDEX(Спецификация!$A$3:$I$500,ROW()-3,COLUMN()))</f>
        <v>50-16-01-1-В-IV</v>
      </c>
      <c r="D127" s="67" t="str">
        <f>IF(INDEX(Спецификация!$A$3:$I$500,ROW()-3,COLUMN())="","",INDEX(Спецификация!$A$3:$I$500,ROW()-3,COLUMN()))</f>
        <v/>
      </c>
      <c r="E127" s="67" t="str">
        <f>IF(INDEX(Спецификация!$A$3:$I$500,ROW()-3,COLUMN())="","",INDEX(Спецификация!$A$3:$I$500,ROW()-3,COLUMN()))</f>
        <v/>
      </c>
      <c r="F127" s="67" t="str">
        <f>IF(INDEX(Спецификация!$A$3:$I$500,ROW()-3,COLUMN())="","",INDEX(Спецификация!$A$3:$I$500,ROW()-3,COLUMN()))</f>
        <v/>
      </c>
      <c r="G127" s="67" t="str">
        <f>IF(INDEX(Спецификация!$A$3:$I$500,ROW()-3,COLUMN())="","",INDEX(Спецификация!$A$3:$I$500,ROW()-3,COLUMN()))</f>
        <v>шт</v>
      </c>
      <c r="H127" s="67">
        <f>IF(INDEX(Спецификация!$A$3:$I$500,ROW()-3,COLUMN())="","",INDEX(Спецификация!$A$3:$I$500,ROW()-3,COLUMN()))</f>
        <v>6</v>
      </c>
      <c r="I127" s="154" t="str">
        <f>IF(INDEX(Спецификация!$A$3:$I$500,ROW()-3,COLUMN())="","",INDEX(Спецификация!$A$3:$I$500,ROW()-3,COLUMN()))</f>
        <v>ГСВ</v>
      </c>
      <c r="J127" s="77"/>
      <c r="K127" s="27" t="s">
        <v>326</v>
      </c>
      <c r="L127" s="73" t="str">
        <f t="shared" si="3"/>
        <v/>
      </c>
      <c r="M127" s="73" t="str">
        <f t="shared" si="4"/>
        <v/>
      </c>
      <c r="N127" s="156"/>
      <c r="O127" s="68"/>
      <c r="P127" s="68"/>
      <c r="Q127" s="68"/>
      <c r="T127" s="85" t="str">
        <f>IF(Снабжение!Q127="","",Снабжение!Q127)</f>
        <v/>
      </c>
      <c r="U127" s="68" t="str">
        <f>IF(Снабжение!S127="Указать снабжение","",Снабжение!S127)</f>
        <v/>
      </c>
    </row>
    <row r="128" spans="1:21" ht="41.4" customHeight="1" x14ac:dyDescent="0.3">
      <c r="A128" s="67">
        <f>IF(INDEX(Спецификация!$A$3:$I$500,ROW()-3,COLUMN())="","",INDEX(Спецификация!$A$3:$I$500,ROW()-3,COLUMN()))</f>
        <v>76</v>
      </c>
      <c r="B128" s="67" t="str">
        <f>IF(INDEX(Спецификация!$A$3:$I$500,ROW()-3,COLUMN())="","",INDEX(Спецификация!$A$3:$I$500,ROW()-3,COLUMN()))</f>
        <v xml:space="preserve"> </v>
      </c>
      <c r="C128" s="67" t="str">
        <f>IF(INDEX(Спецификация!$A$3:$I$500,ROW()-3,COLUMN())="","",INDEX(Спецификация!$A$3:$I$500,ROW()-3,COLUMN()))</f>
        <v>Прокладка паронит ПОН-Б</v>
      </c>
      <c r="D128" s="67" t="str">
        <f>IF(INDEX(Спецификация!$A$3:$I$500,ROW()-3,COLUMN())="","",INDEX(Спецификация!$A$3:$I$500,ROW()-3,COLUMN()))</f>
        <v/>
      </c>
      <c r="E128" s="67" t="str">
        <f>IF(INDEX(Спецификация!$A$3:$I$500,ROW()-3,COLUMN())="","",INDEX(Спецификация!$A$3:$I$500,ROW()-3,COLUMN()))</f>
        <v/>
      </c>
      <c r="F128" s="67" t="str">
        <f>IF(INDEX(Спецификация!$A$3:$I$500,ROW()-3,COLUMN())="","",INDEX(Спецификация!$A$3:$I$500,ROW()-3,COLUMN()))</f>
        <v/>
      </c>
      <c r="G128" s="67" t="str">
        <f>IF(INDEX(Спецификация!$A$3:$I$500,ROW()-3,COLUMN())="","",INDEX(Спецификация!$A$3:$I$500,ROW()-3,COLUMN()))</f>
        <v>шт</v>
      </c>
      <c r="H128" s="67" t="str">
        <f>IF(INDEX(Спецификация!$A$3:$I$500,ROW()-3,COLUMN())="","",INDEX(Спецификация!$A$3:$I$500,ROW()-3,COLUMN()))</f>
        <v xml:space="preserve"> </v>
      </c>
      <c r="I128" s="154" t="str">
        <f>IF(INDEX(Спецификация!$A$3:$I$500,ROW()-3,COLUMN())="","",INDEX(Спецификация!$A$3:$I$500,ROW()-3,COLUMN()))</f>
        <v>ГСВ</v>
      </c>
      <c r="J128" s="77"/>
      <c r="K128" s="27" t="s">
        <v>326</v>
      </c>
      <c r="L128" s="73" t="str">
        <f t="shared" si="3"/>
        <v/>
      </c>
      <c r="M128" s="73" t="str">
        <f t="shared" si="4"/>
        <v/>
      </c>
      <c r="N128" s="156"/>
      <c r="O128" s="68"/>
      <c r="P128" s="68"/>
      <c r="Q128" s="68"/>
      <c r="T128" s="85" t="str">
        <f>IF(Снабжение!Q128="","",Снабжение!Q128)</f>
        <v/>
      </c>
      <c r="U128" s="68" t="str">
        <f>IF(Снабжение!S128="Указать снабжение","",Снабжение!S128)</f>
        <v/>
      </c>
    </row>
    <row r="129" spans="1:21" ht="41.4" customHeight="1" x14ac:dyDescent="0.3">
      <c r="A129" s="67">
        <f>IF(INDEX(Спецификация!$A$3:$I$500,ROW()-3,COLUMN())="","",INDEX(Спецификация!$A$3:$I$500,ROW()-3,COLUMN()))</f>
        <v>77</v>
      </c>
      <c r="B129" s="67">
        <f>IF(INDEX(Спецификация!$A$3:$I$500,ROW()-3,COLUMN())="","",INDEX(Спецификация!$A$3:$I$500,ROW()-3,COLUMN()))</f>
        <v>42</v>
      </c>
      <c r="C129" s="67" t="str">
        <f>IF(INDEX(Спецификация!$A$3:$I$500,ROW()-3,COLUMN())="","",INDEX(Спецификация!$A$3:$I$500,ROW()-3,COLUMN()))</f>
        <v>А-50-16</v>
      </c>
      <c r="D129" s="67" t="str">
        <f>IF(INDEX(Спецификация!$A$3:$I$500,ROW()-3,COLUMN())="","",INDEX(Спецификация!$A$3:$I$500,ROW()-3,COLUMN()))</f>
        <v/>
      </c>
      <c r="E129" s="67" t="str">
        <f>IF(INDEX(Спецификация!$A$3:$I$500,ROW()-3,COLUMN())="","",INDEX(Спецификация!$A$3:$I$500,ROW()-3,COLUMN()))</f>
        <v/>
      </c>
      <c r="F129" s="67" t="str">
        <f>IF(INDEX(Спецификация!$A$3:$I$500,ROW()-3,COLUMN())="","",INDEX(Спецификация!$A$3:$I$500,ROW()-3,COLUMN()))</f>
        <v/>
      </c>
      <c r="G129" s="67" t="str">
        <f>IF(INDEX(Спецификация!$A$3:$I$500,ROW()-3,COLUMN())="","",INDEX(Спецификация!$A$3:$I$500,ROW()-3,COLUMN()))</f>
        <v>шт</v>
      </c>
      <c r="H129" s="67">
        <f>IF(INDEX(Спецификация!$A$3:$I$500,ROW()-3,COLUMN())="","",INDEX(Спецификация!$A$3:$I$500,ROW()-3,COLUMN()))</f>
        <v>6</v>
      </c>
      <c r="I129" s="154" t="str">
        <f>IF(INDEX(Спецификация!$A$3:$I$500,ROW()-3,COLUMN())="","",INDEX(Спецификация!$A$3:$I$500,ROW()-3,COLUMN()))</f>
        <v>ГСВ</v>
      </c>
      <c r="J129" s="76"/>
      <c r="K129" s="27" t="s">
        <v>326</v>
      </c>
      <c r="L129" s="73" t="str">
        <f t="shared" si="3"/>
        <v/>
      </c>
      <c r="M129" s="73" t="str">
        <f t="shared" si="4"/>
        <v/>
      </c>
      <c r="N129" s="156"/>
      <c r="O129" s="68"/>
      <c r="P129" s="68"/>
      <c r="Q129" s="68"/>
      <c r="T129" s="85" t="str">
        <f>IF(Снабжение!Q129="","",Снабжение!Q129)</f>
        <v/>
      </c>
      <c r="U129" s="68" t="str">
        <f>IF(Снабжение!S129="Указать снабжение","",Снабжение!S129)</f>
        <v/>
      </c>
    </row>
    <row r="130" spans="1:21" ht="41.4" customHeight="1" x14ac:dyDescent="0.3">
      <c r="A130" s="67">
        <f>IF(INDEX(Спецификация!$A$3:$I$500,ROW()-3,COLUMN())="","",INDEX(Спецификация!$A$3:$I$500,ROW()-3,COLUMN()))</f>
        <v>78</v>
      </c>
      <c r="B130" s="67" t="str">
        <f>IF(INDEX(Спецификация!$A$3:$I$500,ROW()-3,COLUMN())="","",INDEX(Спецификация!$A$3:$I$500,ROW()-3,COLUMN()))</f>
        <v xml:space="preserve"> </v>
      </c>
      <c r="C130" s="67" t="str">
        <f>IF(INDEX(Спецификация!$A$3:$I$500,ROW()-3,COLUMN())="","",INDEX(Спецификация!$A$3:$I$500,ROW()-3,COLUMN()))</f>
        <v>Труба стальная электросварная ст.20:</v>
      </c>
      <c r="D130" s="67" t="str">
        <f>IF(INDEX(Спецификация!$A$3:$I$500,ROW()-3,COLUMN())="","",INDEX(Спецификация!$A$3:$I$500,ROW()-3,COLUMN()))</f>
        <v/>
      </c>
      <c r="E130" s="67" t="str">
        <f>IF(INDEX(Спецификация!$A$3:$I$500,ROW()-3,COLUMN())="","",INDEX(Спецификация!$A$3:$I$500,ROW()-3,COLUMN()))</f>
        <v/>
      </c>
      <c r="F130" s="67" t="str">
        <f>IF(INDEX(Спецификация!$A$3:$I$500,ROW()-3,COLUMN())="","",INDEX(Спецификация!$A$3:$I$500,ROW()-3,COLUMN()))</f>
        <v/>
      </c>
      <c r="G130" s="67" t="str">
        <f>IF(INDEX(Спецификация!$A$3:$I$500,ROW()-3,COLUMN())="","",INDEX(Спецификация!$A$3:$I$500,ROW()-3,COLUMN()))</f>
        <v/>
      </c>
      <c r="H130" s="67" t="str">
        <f>IF(INDEX(Спецификация!$A$3:$I$500,ROW()-3,COLUMN())="","",INDEX(Спецификация!$A$3:$I$500,ROW()-3,COLUMN()))</f>
        <v xml:space="preserve"> </v>
      </c>
      <c r="I130" s="154" t="str">
        <f>IF(INDEX(Спецификация!$A$3:$I$500,ROW()-3,COLUMN())="","",INDEX(Спецификация!$A$3:$I$500,ROW()-3,COLUMN()))</f>
        <v>ГСВ</v>
      </c>
      <c r="J130" s="76"/>
      <c r="K130" s="27" t="s">
        <v>326</v>
      </c>
      <c r="L130" s="73" t="str">
        <f t="shared" si="3"/>
        <v/>
      </c>
      <c r="M130" s="73" t="str">
        <f t="shared" si="4"/>
        <v/>
      </c>
      <c r="N130" s="156"/>
      <c r="O130" s="68"/>
      <c r="P130" s="68"/>
      <c r="Q130" s="68"/>
      <c r="T130" s="85" t="str">
        <f>IF(Снабжение!Q130="","",Снабжение!Q130)</f>
        <v/>
      </c>
      <c r="U130" s="68" t="str">
        <f>IF(Снабжение!S130="Указать снабжение","",Снабжение!S130)</f>
        <v/>
      </c>
    </row>
    <row r="131" spans="1:21" ht="41.4" customHeight="1" x14ac:dyDescent="0.3">
      <c r="A131" s="67">
        <f>IF(INDEX(Спецификация!$A$3:$I$500,ROW()-3,COLUMN())="","",INDEX(Спецификация!$A$3:$I$500,ROW()-3,COLUMN()))</f>
        <v>79</v>
      </c>
      <c r="B131" s="67">
        <f>IF(INDEX(Спецификация!$A$3:$I$500,ROW()-3,COLUMN())="","",INDEX(Спецификация!$A$3:$I$500,ROW()-3,COLUMN()))</f>
        <v>43</v>
      </c>
      <c r="C131" s="67" t="str">
        <f>IF(INDEX(Спецификация!$A$3:$I$500,ROW()-3,COLUMN())="","",INDEX(Спецификация!$A$3:$I$500,ROW()-3,COLUMN()))</f>
        <v>57х3,5</v>
      </c>
      <c r="D131" s="67" t="str">
        <f>IF(INDEX(Спецификация!$A$3:$I$500,ROW()-3,COLUMN())="","",INDEX(Спецификация!$A$3:$I$500,ROW()-3,COLUMN()))</f>
        <v/>
      </c>
      <c r="E131" s="67" t="str">
        <f>IF(INDEX(Спецификация!$A$3:$I$500,ROW()-3,COLUMN())="","",INDEX(Спецификация!$A$3:$I$500,ROW()-3,COLUMN()))</f>
        <v/>
      </c>
      <c r="F131" s="67" t="str">
        <f>IF(INDEX(Спецификация!$A$3:$I$500,ROW()-3,COLUMN())="","",INDEX(Спецификация!$A$3:$I$500,ROW()-3,COLUMN()))</f>
        <v/>
      </c>
      <c r="G131" s="67" t="str">
        <f>IF(INDEX(Спецификация!$A$3:$I$500,ROW()-3,COLUMN())="","",INDEX(Спецификация!$A$3:$I$500,ROW()-3,COLUMN()))</f>
        <v xml:space="preserve"> </v>
      </c>
      <c r="H131" s="67">
        <f>IF(INDEX(Спецификация!$A$3:$I$500,ROW()-3,COLUMN())="","",INDEX(Спецификация!$A$3:$I$500,ROW()-3,COLUMN()))</f>
        <v>0.5</v>
      </c>
      <c r="I131" s="154" t="str">
        <f>IF(INDEX(Спецификация!$A$3:$I$500,ROW()-3,COLUMN())="","",INDEX(Спецификация!$A$3:$I$500,ROW()-3,COLUMN()))</f>
        <v>ГСВ</v>
      </c>
      <c r="J131" s="76"/>
      <c r="K131" s="27" t="s">
        <v>326</v>
      </c>
      <c r="L131" s="73" t="str">
        <f t="shared" si="3"/>
        <v/>
      </c>
      <c r="M131" s="73" t="str">
        <f t="shared" si="4"/>
        <v/>
      </c>
      <c r="N131" s="156"/>
      <c r="O131" s="68"/>
      <c r="P131" s="68"/>
      <c r="Q131" s="68"/>
      <c r="T131" s="85" t="str">
        <f>IF(Снабжение!Q131="","",Снабжение!Q131)</f>
        <v/>
      </c>
      <c r="U131" s="68" t="str">
        <f>IF(Снабжение!S131="Указать снабжение","",Снабжение!S131)</f>
        <v/>
      </c>
    </row>
    <row r="132" spans="1:21" ht="41.4" customHeight="1" x14ac:dyDescent="0.3">
      <c r="A132" s="67">
        <f>IF(INDEX(Спецификация!$A$3:$I$500,ROW()-3,COLUMN())="","",INDEX(Спецификация!$A$3:$I$500,ROW()-3,COLUMN()))</f>
        <v>80</v>
      </c>
      <c r="B132" s="67" t="str">
        <f>IF(INDEX(Спецификация!$A$3:$I$500,ROW()-3,COLUMN())="","",INDEX(Спецификация!$A$3:$I$500,ROW()-3,COLUMN()))</f>
        <v xml:space="preserve"> </v>
      </c>
      <c r="C132" s="67" t="str">
        <f>IF(INDEX(Спецификация!$A$3:$I$500,ROW()-3,COLUMN())="","",INDEX(Спецификация!$A$3:$I$500,ROW()-3,COLUMN()))</f>
        <v>Маркировка</v>
      </c>
      <c r="D132" s="67" t="str">
        <f>IF(INDEX(Спецификация!$A$3:$I$500,ROW()-3,COLUMN())="","",INDEX(Спецификация!$A$3:$I$500,ROW()-3,COLUMN()))</f>
        <v/>
      </c>
      <c r="E132" s="67" t="str">
        <f>IF(INDEX(Спецификация!$A$3:$I$500,ROW()-3,COLUMN())="","",INDEX(Спецификация!$A$3:$I$500,ROW()-3,COLUMN()))</f>
        <v/>
      </c>
      <c r="F132" s="67" t="str">
        <f>IF(INDEX(Спецификация!$A$3:$I$500,ROW()-3,COLUMN())="","",INDEX(Спецификация!$A$3:$I$500,ROW()-3,COLUMN()))</f>
        <v/>
      </c>
      <c r="G132" s="67" t="str">
        <f>IF(INDEX(Спецификация!$A$3:$I$500,ROW()-3,COLUMN())="","",INDEX(Спецификация!$A$3:$I$500,ROW()-3,COLUMN()))</f>
        <v>шт</v>
      </c>
      <c r="H132" s="67" t="str">
        <f>IF(INDEX(Спецификация!$A$3:$I$500,ROW()-3,COLUMN())="","",INDEX(Спецификация!$A$3:$I$500,ROW()-3,COLUMN()))</f>
        <v xml:space="preserve"> </v>
      </c>
      <c r="I132" s="154" t="str">
        <f>IF(INDEX(Спецификация!$A$3:$I$500,ROW()-3,COLUMN())="","",INDEX(Спецификация!$A$3:$I$500,ROW()-3,COLUMN()))</f>
        <v>ГСВ</v>
      </c>
      <c r="J132" s="76"/>
      <c r="K132" s="27" t="s">
        <v>326</v>
      </c>
      <c r="L132" s="73" t="str">
        <f t="shared" si="3"/>
        <v/>
      </c>
      <c r="M132" s="73" t="str">
        <f t="shared" si="4"/>
        <v/>
      </c>
      <c r="N132" s="156"/>
      <c r="O132" s="68"/>
      <c r="P132" s="68"/>
      <c r="Q132" s="68"/>
      <c r="T132" s="85" t="str">
        <f>IF(Снабжение!Q132="","",Снабжение!Q132)</f>
        <v/>
      </c>
      <c r="U132" s="68" t="str">
        <f>IF(Снабжение!S132="Указать снабжение","",Снабжение!S132)</f>
        <v/>
      </c>
    </row>
    <row r="133" spans="1:21" ht="41.4" customHeight="1" x14ac:dyDescent="0.3">
      <c r="A133" s="67">
        <f>IF(INDEX(Спецификация!$A$3:$I$500,ROW()-3,COLUMN())="","",INDEX(Спецификация!$A$3:$I$500,ROW()-3,COLUMN()))</f>
        <v>81</v>
      </c>
      <c r="B133" s="67">
        <f>IF(INDEX(Спецификация!$A$3:$I$500,ROW()-3,COLUMN())="","",INDEX(Спецификация!$A$3:$I$500,ROW()-3,COLUMN()))</f>
        <v>44</v>
      </c>
      <c r="C133" s="67" t="str">
        <f>IF(INDEX(Спецификация!$A$3:$I$500,ROW()-3,COLUMN())="","",INDEX(Спецификация!$A$3:$I$500,ROW()-3,COLUMN()))</f>
        <v xml:space="preserve">Бирка "КЛАПАН ЭЛЕКТРОМАГН. НЗ" </v>
      </c>
      <c r="D133" s="67" t="str">
        <f>IF(INDEX(Спецификация!$A$3:$I$500,ROW()-3,COLUMN())="","",INDEX(Спецификация!$A$3:$I$500,ROW()-3,COLUMN()))</f>
        <v/>
      </c>
      <c r="E133" s="67" t="str">
        <f>IF(INDEX(Спецификация!$A$3:$I$500,ROW()-3,COLUMN())="","",INDEX(Спецификация!$A$3:$I$500,ROW()-3,COLUMN()))</f>
        <v/>
      </c>
      <c r="F133" s="67" t="str">
        <f>IF(INDEX(Спецификация!$A$3:$I$500,ROW()-3,COLUMN())="","",INDEX(Спецификация!$A$3:$I$500,ROW()-3,COLUMN()))</f>
        <v/>
      </c>
      <c r="G133" s="67" t="str">
        <f>IF(INDEX(Спецификация!$A$3:$I$500,ROW()-3,COLUMN())="","",INDEX(Спецификация!$A$3:$I$500,ROW()-3,COLUMN()))</f>
        <v>шт</v>
      </c>
      <c r="H133" s="67">
        <f>IF(INDEX(Спецификация!$A$3:$I$500,ROW()-3,COLUMN())="","",INDEX(Спецификация!$A$3:$I$500,ROW()-3,COLUMN()))</f>
        <v>1</v>
      </c>
      <c r="I133" s="154" t="str">
        <f>IF(INDEX(Спецификация!$A$3:$I$500,ROW()-3,COLUMN())="","",INDEX(Спецификация!$A$3:$I$500,ROW()-3,COLUMN()))</f>
        <v>ГСВ</v>
      </c>
      <c r="J133" s="76"/>
      <c r="K133" s="27" t="s">
        <v>326</v>
      </c>
      <c r="L133" s="73" t="str">
        <f t="shared" si="3"/>
        <v/>
      </c>
      <c r="M133" s="73" t="str">
        <f t="shared" si="4"/>
        <v/>
      </c>
      <c r="N133" s="156"/>
      <c r="O133" s="68"/>
      <c r="P133" s="68"/>
      <c r="Q133" s="68"/>
      <c r="T133" s="85" t="str">
        <f>IF(Снабжение!Q133="","",Снабжение!Q133)</f>
        <v/>
      </c>
      <c r="U133" s="68" t="str">
        <f>IF(Снабжение!S133="Указать снабжение","",Снабжение!S133)</f>
        <v/>
      </c>
    </row>
    <row r="134" spans="1:21" ht="41.4" customHeight="1" x14ac:dyDescent="0.3">
      <c r="A134" s="67">
        <f>IF(INDEX(Спецификация!$A$3:$I$500,ROW()-3,COLUMN())="","",INDEX(Спецификация!$A$3:$I$500,ROW()-3,COLUMN()))</f>
        <v>82</v>
      </c>
      <c r="B134" s="67">
        <f>IF(INDEX(Спецификация!$A$3:$I$500,ROW()-3,COLUMN())="","",INDEX(Спецификация!$A$3:$I$500,ROW()-3,COLUMN()))</f>
        <v>45</v>
      </c>
      <c r="C134" s="67" t="str">
        <f>IF(INDEX(Спецификация!$A$3:$I$500,ROW()-3,COLUMN())="","",INDEX(Спецификация!$A$3:$I$500,ROW()-3,COLUMN()))</f>
        <v>Бирка "КРАН ШАРОВОЙ"</v>
      </c>
      <c r="D134" s="67" t="str">
        <f>IF(INDEX(Спецификация!$A$3:$I$500,ROW()-3,COLUMN())="","",INDEX(Спецификация!$A$3:$I$500,ROW()-3,COLUMN()))</f>
        <v/>
      </c>
      <c r="E134" s="67" t="str">
        <f>IF(INDEX(Спецификация!$A$3:$I$500,ROW()-3,COLUMN())="","",INDEX(Спецификация!$A$3:$I$500,ROW()-3,COLUMN()))</f>
        <v/>
      </c>
      <c r="F134" s="67" t="str">
        <f>IF(INDEX(Спецификация!$A$3:$I$500,ROW()-3,COLUMN())="","",INDEX(Спецификация!$A$3:$I$500,ROW()-3,COLUMN()))</f>
        <v/>
      </c>
      <c r="G134" s="67" t="str">
        <f>IF(INDEX(Спецификация!$A$3:$I$500,ROW()-3,COLUMN())="","",INDEX(Спецификация!$A$3:$I$500,ROW()-3,COLUMN()))</f>
        <v>шт</v>
      </c>
      <c r="H134" s="67">
        <f>IF(INDEX(Спецификация!$A$3:$I$500,ROW()-3,COLUMN())="","",INDEX(Спецификация!$A$3:$I$500,ROW()-3,COLUMN()))</f>
        <v>11</v>
      </c>
      <c r="I134" s="154" t="str">
        <f>IF(INDEX(Спецификация!$A$3:$I$500,ROW()-3,COLUMN())="","",INDEX(Спецификация!$A$3:$I$500,ROW()-3,COLUMN()))</f>
        <v>ГСВ</v>
      </c>
      <c r="J134" s="76"/>
      <c r="K134" s="27" t="s">
        <v>326</v>
      </c>
      <c r="L134" s="73" t="str">
        <f t="shared" si="3"/>
        <v/>
      </c>
      <c r="M134" s="73" t="str">
        <f t="shared" si="4"/>
        <v/>
      </c>
      <c r="N134" s="156"/>
      <c r="O134" s="68"/>
      <c r="P134" s="68"/>
      <c r="Q134" s="68"/>
      <c r="T134" s="85" t="str">
        <f>IF(Снабжение!Q134="","",Снабжение!Q134)</f>
        <v/>
      </c>
      <c r="U134" s="68" t="str">
        <f>IF(Снабжение!S134="Указать снабжение","",Снабжение!S134)</f>
        <v/>
      </c>
    </row>
    <row r="135" spans="1:21" ht="41.4" customHeight="1" x14ac:dyDescent="0.3">
      <c r="A135" s="67">
        <f>IF(INDEX(Спецификация!$A$3:$I$500,ROW()-3,COLUMN())="","",INDEX(Спецификация!$A$3:$I$500,ROW()-3,COLUMN()))</f>
        <v>83</v>
      </c>
      <c r="B135" s="67">
        <f>IF(INDEX(Спецификация!$A$3:$I$500,ROW()-3,COLUMN())="","",INDEX(Спецификация!$A$3:$I$500,ROW()-3,COLUMN()))</f>
        <v>46</v>
      </c>
      <c r="C135" s="67" t="str">
        <f>IF(INDEX(Спецификация!$A$3:$I$500,ROW()-3,COLUMN())="","",INDEX(Спецификация!$A$3:$I$500,ROW()-3,COLUMN()))</f>
        <v>Бирка "СЧЕТЧИК ГАЗА"</v>
      </c>
      <c r="D135" s="67" t="str">
        <f>IF(INDEX(Спецификация!$A$3:$I$500,ROW()-3,COLUMN())="","",INDEX(Спецификация!$A$3:$I$500,ROW()-3,COLUMN()))</f>
        <v/>
      </c>
      <c r="E135" s="67" t="str">
        <f>IF(INDEX(Спецификация!$A$3:$I$500,ROW()-3,COLUMN())="","",INDEX(Спецификация!$A$3:$I$500,ROW()-3,COLUMN()))</f>
        <v/>
      </c>
      <c r="F135" s="67" t="str">
        <f>IF(INDEX(Спецификация!$A$3:$I$500,ROW()-3,COLUMN())="","",INDEX(Спецификация!$A$3:$I$500,ROW()-3,COLUMN()))</f>
        <v/>
      </c>
      <c r="G135" s="67" t="str">
        <f>IF(INDEX(Спецификация!$A$3:$I$500,ROW()-3,COLUMN())="","",INDEX(Спецификация!$A$3:$I$500,ROW()-3,COLUMN()))</f>
        <v/>
      </c>
      <c r="H135" s="67">
        <f>IF(INDEX(Спецификация!$A$3:$I$500,ROW()-3,COLUMN())="","",INDEX(Спецификация!$A$3:$I$500,ROW()-3,COLUMN()))</f>
        <v>3</v>
      </c>
      <c r="I135" s="154" t="str">
        <f>IF(INDEX(Спецификация!$A$3:$I$500,ROW()-3,COLUMN())="","",INDEX(Спецификация!$A$3:$I$500,ROW()-3,COLUMN()))</f>
        <v>ГСВ</v>
      </c>
      <c r="J135" s="76"/>
      <c r="K135" s="27" t="s">
        <v>326</v>
      </c>
      <c r="L135" s="73" t="str">
        <f t="shared" si="3"/>
        <v/>
      </c>
      <c r="M135" s="73" t="str">
        <f t="shared" si="4"/>
        <v/>
      </c>
      <c r="N135" s="156"/>
      <c r="O135" s="68"/>
      <c r="P135" s="68"/>
      <c r="Q135" s="68"/>
      <c r="T135" s="85" t="str">
        <f>IF(Снабжение!Q135="","",Снабжение!Q135)</f>
        <v/>
      </c>
      <c r="U135" s="68" t="str">
        <f>IF(Снабжение!S135="Указать снабжение","",Снабжение!S135)</f>
        <v/>
      </c>
    </row>
    <row r="136" spans="1:21" ht="41.4" customHeight="1" x14ac:dyDescent="0.3">
      <c r="A136" s="67">
        <f>IF(INDEX(Спецификация!$A$3:$I$500,ROW()-3,COLUMN())="","",INDEX(Спецификация!$A$3:$I$500,ROW()-3,COLUMN()))</f>
        <v>84</v>
      </c>
      <c r="B136" s="67">
        <f>IF(INDEX(Спецификация!$A$3:$I$500,ROW()-3,COLUMN())="","",INDEX(Спецификация!$A$3:$I$500,ROW()-3,COLUMN()))</f>
        <v>47</v>
      </c>
      <c r="C136" s="67" t="str">
        <f>IF(INDEX(Спецификация!$A$3:$I$500,ROW()-3,COLUMN())="","",INDEX(Спецификация!$A$3:$I$500,ROW()-3,COLUMN()))</f>
        <v>Бирка «ФИЛЬТР ГАЗОВЫЙ»</v>
      </c>
      <c r="D136" s="67" t="str">
        <f>IF(INDEX(Спецификация!$A$3:$I$500,ROW()-3,COLUMN())="","",INDEX(Спецификация!$A$3:$I$500,ROW()-3,COLUMN()))</f>
        <v/>
      </c>
      <c r="E136" s="67" t="str">
        <f>IF(INDEX(Спецификация!$A$3:$I$500,ROW()-3,COLUMN())="","",INDEX(Спецификация!$A$3:$I$500,ROW()-3,COLUMN()))</f>
        <v/>
      </c>
      <c r="F136" s="67" t="str">
        <f>IF(INDEX(Спецификация!$A$3:$I$500,ROW()-3,COLUMN())="","",INDEX(Спецификация!$A$3:$I$500,ROW()-3,COLUMN()))</f>
        <v/>
      </c>
      <c r="G136" s="67" t="str">
        <f>IF(INDEX(Спецификация!$A$3:$I$500,ROW()-3,COLUMN())="","",INDEX(Спецификация!$A$3:$I$500,ROW()-3,COLUMN()))</f>
        <v/>
      </c>
      <c r="H136" s="67">
        <f>IF(INDEX(Спецификация!$A$3:$I$500,ROW()-3,COLUMN())="","",INDEX(Спецификация!$A$3:$I$500,ROW()-3,COLUMN()))</f>
        <v>3</v>
      </c>
      <c r="I136" s="154" t="str">
        <f>IF(INDEX(Спецификация!$A$3:$I$500,ROW()-3,COLUMN())="","",INDEX(Спецификация!$A$3:$I$500,ROW()-3,COLUMN()))</f>
        <v>ГСВ</v>
      </c>
      <c r="J136" s="76"/>
      <c r="K136" s="27" t="s">
        <v>326</v>
      </c>
      <c r="L136" s="73" t="str">
        <f t="shared" ref="L136:L199" si="5">IF(N136=0,"","ЗАМЕНА")</f>
        <v/>
      </c>
      <c r="M136" s="73" t="str">
        <f t="shared" ref="M136:M199" si="6">IF(P136=0,"","ЗАМЕНА")</f>
        <v/>
      </c>
      <c r="N136" s="156"/>
      <c r="O136" s="68"/>
      <c r="P136" s="68"/>
      <c r="Q136" s="68"/>
      <c r="T136" s="85" t="str">
        <f>IF(Снабжение!Q136="","",Снабжение!Q136)</f>
        <v/>
      </c>
      <c r="U136" s="68" t="str">
        <f>IF(Снабжение!S136="Указать снабжение","",Снабжение!S136)</f>
        <v/>
      </c>
    </row>
    <row r="137" spans="1:21" ht="41.4" customHeight="1" x14ac:dyDescent="0.3">
      <c r="A137" s="67">
        <f>IF(INDEX(Спецификация!$A$3:$I$500,ROW()-3,COLUMN())="","",INDEX(Спецификация!$A$3:$I$500,ROW()-3,COLUMN()))</f>
        <v>85</v>
      </c>
      <c r="B137" s="67">
        <f>IF(INDEX(Спецификация!$A$3:$I$500,ROW()-3,COLUMN())="","",INDEX(Спецификация!$A$3:$I$500,ROW()-3,COLUMN()))</f>
        <v>48</v>
      </c>
      <c r="C137" s="67" t="str">
        <f>IF(INDEX(Спецификация!$A$3:$I$500,ROW()-3,COLUMN())="","",INDEX(Спецификация!$A$3:$I$500,ROW()-3,COLUMN()))</f>
        <v>Самоклеющийся маркер "ГАЗ" (цвет - желтый с черной каемкой) размер Р.2</v>
      </c>
      <c r="D137" s="67" t="str">
        <f>IF(INDEX(Спецификация!$A$3:$I$500,ROW()-3,COLUMN())="","",INDEX(Спецификация!$A$3:$I$500,ROW()-3,COLUMN()))</f>
        <v/>
      </c>
      <c r="E137" s="67" t="str">
        <f>IF(INDEX(Спецификация!$A$3:$I$500,ROW()-3,COLUMN())="","",INDEX(Спецификация!$A$3:$I$500,ROW()-3,COLUMN()))</f>
        <v/>
      </c>
      <c r="F137" s="67" t="str">
        <f>IF(INDEX(Спецификация!$A$3:$I$500,ROW()-3,COLUMN())="","",INDEX(Спецификация!$A$3:$I$500,ROW()-3,COLUMN()))</f>
        <v/>
      </c>
      <c r="G137" s="67" t="str">
        <f>IF(INDEX(Спецификация!$A$3:$I$500,ROW()-3,COLUMN())="","",INDEX(Спецификация!$A$3:$I$500,ROW()-3,COLUMN()))</f>
        <v>шт</v>
      </c>
      <c r="H137" s="67">
        <f>IF(INDEX(Спецификация!$A$3:$I$500,ROW()-3,COLUMN())="","",INDEX(Спецификация!$A$3:$I$500,ROW()-3,COLUMN()))</f>
        <v>5</v>
      </c>
      <c r="I137" s="154" t="str">
        <f>IF(INDEX(Спецификация!$A$3:$I$500,ROW()-3,COLUMN())="","",INDEX(Спецификация!$A$3:$I$500,ROW()-3,COLUMN()))</f>
        <v>ГСВ</v>
      </c>
      <c r="J137" s="76"/>
      <c r="K137" s="27" t="s">
        <v>326</v>
      </c>
      <c r="L137" s="73" t="str">
        <f t="shared" si="5"/>
        <v/>
      </c>
      <c r="M137" s="73" t="str">
        <f t="shared" si="6"/>
        <v/>
      </c>
      <c r="N137" s="156"/>
      <c r="O137" s="68"/>
      <c r="P137" s="68"/>
      <c r="Q137" s="68"/>
      <c r="T137" s="85" t="str">
        <f>IF(Снабжение!Q137="","",Снабжение!Q137)</f>
        <v/>
      </c>
      <c r="U137" s="68" t="str">
        <f>IF(Снабжение!S137="Указать снабжение","",Снабжение!S137)</f>
        <v/>
      </c>
    </row>
    <row r="138" spans="1:21" ht="41.4" customHeight="1" x14ac:dyDescent="0.3">
      <c r="A138" s="67">
        <f>IF(INDEX(Спецификация!$A$3:$I$500,ROW()-3,COLUMN())="","",INDEX(Спецификация!$A$3:$I$500,ROW()-3,COLUMN()))</f>
        <v>86</v>
      </c>
      <c r="B138" s="67">
        <f>IF(INDEX(Спецификация!$A$3:$I$500,ROW()-3,COLUMN())="","",INDEX(Спецификация!$A$3:$I$500,ROW()-3,COLUMN()))</f>
        <v>49</v>
      </c>
      <c r="C138" s="67" t="str">
        <f>IF(INDEX(Спецификация!$A$3:$I$500,ROW()-3,COLUMN())="","",INDEX(Спецификация!$A$3:$I$500,ROW()-3,COLUMN()))</f>
        <v>Самоклеющийся маркер "ГАЗ" (цвет - желтый с черной каемкой) размер Р.1</v>
      </c>
      <c r="D138" s="67" t="str">
        <f>IF(INDEX(Спецификация!$A$3:$I$500,ROW()-3,COLUMN())="","",INDEX(Спецификация!$A$3:$I$500,ROW()-3,COLUMN()))</f>
        <v/>
      </c>
      <c r="E138" s="67" t="str">
        <f>IF(INDEX(Спецификация!$A$3:$I$500,ROW()-3,COLUMN())="","",INDEX(Спецификация!$A$3:$I$500,ROW()-3,COLUMN()))</f>
        <v/>
      </c>
      <c r="F138" s="67" t="str">
        <f>IF(INDEX(Спецификация!$A$3:$I$500,ROW()-3,COLUMN())="","",INDEX(Спецификация!$A$3:$I$500,ROW()-3,COLUMN()))</f>
        <v/>
      </c>
      <c r="G138" s="67" t="str">
        <f>IF(INDEX(Спецификация!$A$3:$I$500,ROW()-3,COLUMN())="","",INDEX(Спецификация!$A$3:$I$500,ROW()-3,COLUMN()))</f>
        <v>шт</v>
      </c>
      <c r="H138" s="67">
        <f>IF(INDEX(Спецификация!$A$3:$I$500,ROW()-3,COLUMN())="","",INDEX(Спецификация!$A$3:$I$500,ROW()-3,COLUMN()))</f>
        <v>10</v>
      </c>
      <c r="I138" s="154" t="str">
        <f>IF(INDEX(Спецификация!$A$3:$I$500,ROW()-3,COLUMN())="","",INDEX(Спецификация!$A$3:$I$500,ROW()-3,COLUMN()))</f>
        <v>ГСВ</v>
      </c>
      <c r="J138" s="76"/>
      <c r="K138" s="27" t="s">
        <v>326</v>
      </c>
      <c r="L138" s="73" t="str">
        <f t="shared" si="5"/>
        <v/>
      </c>
      <c r="M138" s="73" t="str">
        <f t="shared" si="6"/>
        <v/>
      </c>
      <c r="N138" s="156"/>
      <c r="O138" s="68"/>
      <c r="P138" s="68"/>
      <c r="Q138" s="68"/>
      <c r="T138" s="85" t="str">
        <f>IF(Снабжение!Q138="","",Снабжение!Q138)</f>
        <v/>
      </c>
      <c r="U138" s="68" t="str">
        <f>IF(Снабжение!S138="Указать снабжение","",Снабжение!S138)</f>
        <v/>
      </c>
    </row>
    <row r="139" spans="1:21" ht="41.4" customHeight="1" x14ac:dyDescent="0.3">
      <c r="A139" s="67">
        <f>IF(INDEX(Спецификация!$A$3:$I$500,ROW()-3,COLUMN())="","",INDEX(Спецификация!$A$3:$I$500,ROW()-3,COLUMN()))</f>
        <v>87</v>
      </c>
      <c r="B139" s="67">
        <f>IF(INDEX(Спецификация!$A$3:$I$500,ROW()-3,COLUMN())="","",INDEX(Спецификация!$A$3:$I$500,ROW()-3,COLUMN()))</f>
        <v>50</v>
      </c>
      <c r="C139" s="67" t="str">
        <f>IF(INDEX(Спецификация!$A$3:$I$500,ROW()-3,COLUMN())="","",INDEX(Спецификация!$A$3:$I$500,ROW()-3,COLUMN()))</f>
        <v>Лента красная для предупреждающих колец, а=50мм</v>
      </c>
      <c r="D139" s="67" t="str">
        <f>IF(INDEX(Спецификация!$A$3:$I$500,ROW()-3,COLUMN())="","",INDEX(Спецификация!$A$3:$I$500,ROW()-3,COLUMN()))</f>
        <v/>
      </c>
      <c r="E139" s="67" t="str">
        <f>IF(INDEX(Спецификация!$A$3:$I$500,ROW()-3,COLUMN())="","",INDEX(Спецификация!$A$3:$I$500,ROW()-3,COLUMN()))</f>
        <v/>
      </c>
      <c r="F139" s="67" t="str">
        <f>IF(INDEX(Спецификация!$A$3:$I$500,ROW()-3,COLUMN())="","",INDEX(Спецификация!$A$3:$I$500,ROW()-3,COLUMN()))</f>
        <v/>
      </c>
      <c r="G139" s="67" t="str">
        <f>IF(INDEX(Спецификация!$A$3:$I$500,ROW()-3,COLUMN())="","",INDEX(Спецификация!$A$3:$I$500,ROW()-3,COLUMN()))</f>
        <v>м</v>
      </c>
      <c r="H139" s="67">
        <f>IF(INDEX(Спецификация!$A$3:$I$500,ROW()-3,COLUMN())="","",INDEX(Спецификация!$A$3:$I$500,ROW()-3,COLUMN()))</f>
        <v>5</v>
      </c>
      <c r="I139" s="154" t="str">
        <f>IF(INDEX(Спецификация!$A$3:$I$500,ROW()-3,COLUMN())="","",INDEX(Спецификация!$A$3:$I$500,ROW()-3,COLUMN()))</f>
        <v>ГСВ</v>
      </c>
      <c r="J139" s="76"/>
      <c r="K139" s="27" t="s">
        <v>326</v>
      </c>
      <c r="L139" s="73" t="str">
        <f t="shared" si="5"/>
        <v/>
      </c>
      <c r="M139" s="73" t="str">
        <f t="shared" si="6"/>
        <v/>
      </c>
      <c r="N139" s="156"/>
      <c r="O139" s="68"/>
      <c r="P139" s="68"/>
      <c r="Q139" s="68"/>
      <c r="T139" s="85" t="str">
        <f>IF(Снабжение!Q139="","",Снабжение!Q139)</f>
        <v/>
      </c>
      <c r="U139" s="68" t="str">
        <f>IF(Снабжение!S139="Указать снабжение","",Снабжение!S139)</f>
        <v/>
      </c>
    </row>
    <row r="140" spans="1:21" ht="41.4" customHeight="1" x14ac:dyDescent="0.3">
      <c r="A140" s="67">
        <f>IF(INDEX(Спецификация!$A$3:$I$500,ROW()-3,COLUMN())="","",INDEX(Спецификация!$A$3:$I$500,ROW()-3,COLUMN()))</f>
        <v>88</v>
      </c>
      <c r="B140" s="67">
        <f>IF(INDEX(Спецификация!$A$3:$I$500,ROW()-3,COLUMN())="","",INDEX(Спецификация!$A$3:$I$500,ROW()-3,COLUMN()))</f>
        <v>51</v>
      </c>
      <c r="C140" s="67" t="str">
        <f>IF(INDEX(Спецификация!$A$3:$I$500,ROW()-3,COLUMN())="","",INDEX(Спецификация!$A$3:$I$500,ROW()-3,COLUMN()))</f>
        <v>Лента красная для предупреждающих колец, а=40мм</v>
      </c>
      <c r="D140" s="67" t="str">
        <f>IF(INDEX(Спецификация!$A$3:$I$500,ROW()-3,COLUMN())="","",INDEX(Спецификация!$A$3:$I$500,ROW()-3,COLUMN()))</f>
        <v/>
      </c>
      <c r="E140" s="67" t="str">
        <f>IF(INDEX(Спецификация!$A$3:$I$500,ROW()-3,COLUMN())="","",INDEX(Спецификация!$A$3:$I$500,ROW()-3,COLUMN()))</f>
        <v/>
      </c>
      <c r="F140" s="67" t="str">
        <f>IF(INDEX(Спецификация!$A$3:$I$500,ROW()-3,COLUMN())="","",INDEX(Спецификация!$A$3:$I$500,ROW()-3,COLUMN()))</f>
        <v/>
      </c>
      <c r="G140" s="67" t="str">
        <f>IF(INDEX(Спецификация!$A$3:$I$500,ROW()-3,COLUMN())="","",INDEX(Спецификация!$A$3:$I$500,ROW()-3,COLUMN()))</f>
        <v>м</v>
      </c>
      <c r="H140" s="67">
        <f>IF(INDEX(Спецификация!$A$3:$I$500,ROW()-3,COLUMN())="","",INDEX(Спецификация!$A$3:$I$500,ROW()-3,COLUMN()))</f>
        <v>10</v>
      </c>
      <c r="I140" s="154" t="str">
        <f>IF(INDEX(Спецификация!$A$3:$I$500,ROW()-3,COLUMN())="","",INDEX(Спецификация!$A$3:$I$500,ROW()-3,COLUMN()))</f>
        <v>ГСВ</v>
      </c>
      <c r="J140" s="76"/>
      <c r="K140" s="27" t="s">
        <v>326</v>
      </c>
      <c r="L140" s="73" t="str">
        <f t="shared" si="5"/>
        <v/>
      </c>
      <c r="M140" s="73" t="str">
        <f t="shared" si="6"/>
        <v/>
      </c>
      <c r="N140" s="156"/>
      <c r="O140" s="68"/>
      <c r="P140" s="68"/>
      <c r="Q140" s="68"/>
      <c r="T140" s="85" t="str">
        <f>IF(Снабжение!Q140="","",Снабжение!Q140)</f>
        <v/>
      </c>
      <c r="U140" s="68" t="str">
        <f>IF(Снабжение!S140="Указать снабжение","",Снабжение!S140)</f>
        <v/>
      </c>
    </row>
    <row r="141" spans="1:21" ht="41.4" customHeight="1" x14ac:dyDescent="0.3">
      <c r="A141" s="67" t="str">
        <f>IF(INDEX(Спецификация!$A$3:$I$500,ROW()-3,COLUMN())="","",INDEX(Спецификация!$A$3:$I$500,ROW()-3,COLUMN()))</f>
        <v/>
      </c>
      <c r="B141" s="67" t="str">
        <f>IF(INDEX(Спецификация!$A$3:$I$500,ROW()-3,COLUMN())="","",INDEX(Спецификация!$A$3:$I$500,ROW()-3,COLUMN()))</f>
        <v/>
      </c>
      <c r="C141" s="67" t="str">
        <f>IF(INDEX(Спецификация!$A$3:$I$500,ROW()-3,COLUMN())="","",INDEX(Спецификация!$A$3:$I$500,ROW()-3,COLUMN()))</f>
        <v>Раздел ОВ</v>
      </c>
      <c r="D141" s="67" t="str">
        <f>IF(INDEX(Спецификация!$A$3:$I$500,ROW()-3,COLUMN())="","",INDEX(Спецификация!$A$3:$I$500,ROW()-3,COLUMN()))</f>
        <v/>
      </c>
      <c r="E141" s="67" t="str">
        <f>IF(INDEX(Спецификация!$A$3:$I$500,ROW()-3,COLUMN())="","",INDEX(Спецификация!$A$3:$I$500,ROW()-3,COLUMN()))</f>
        <v/>
      </c>
      <c r="F141" s="67" t="str">
        <f>IF(INDEX(Спецификация!$A$3:$I$500,ROW()-3,COLUMN())="","",INDEX(Спецификация!$A$3:$I$500,ROW()-3,COLUMN()))</f>
        <v/>
      </c>
      <c r="G141" s="67" t="str">
        <f>IF(INDEX(Спецификация!$A$3:$I$500,ROW()-3,COLUMN())="","",INDEX(Спецификация!$A$3:$I$500,ROW()-3,COLUMN()))</f>
        <v/>
      </c>
      <c r="H141" s="67" t="str">
        <f>IF(INDEX(Спецификация!$A$3:$I$500,ROW()-3,COLUMN())="","",INDEX(Спецификация!$A$3:$I$500,ROW()-3,COLUMN()))</f>
        <v/>
      </c>
      <c r="I141" s="154" t="str">
        <f>IF(INDEX(Спецификация!$A$3:$I$500,ROW()-3,COLUMN())="","",INDEX(Спецификация!$A$3:$I$500,ROW()-3,COLUMN()))</f>
        <v>ОВ</v>
      </c>
      <c r="J141" s="76"/>
      <c r="K141" s="27" t="s">
        <v>326</v>
      </c>
      <c r="L141" s="73" t="str">
        <f t="shared" si="5"/>
        <v/>
      </c>
      <c r="M141" s="73" t="str">
        <f t="shared" si="6"/>
        <v/>
      </c>
      <c r="N141" s="156"/>
      <c r="O141" s="68"/>
      <c r="P141" s="68"/>
      <c r="Q141" s="68"/>
      <c r="T141" s="85" t="str">
        <f>IF(Снабжение!Q141="","",Снабжение!Q141)</f>
        <v/>
      </c>
      <c r="U141" s="68" t="str">
        <f>IF(Снабжение!S141="Указать снабжение","",Снабжение!S141)</f>
        <v/>
      </c>
    </row>
    <row r="142" spans="1:21" ht="41.4" customHeight="1" x14ac:dyDescent="0.3">
      <c r="A142" s="67">
        <f>IF(INDEX(Спецификация!$A$3:$I$500,ROW()-3,COLUMN())="","",INDEX(Спецификация!$A$3:$I$500,ROW()-3,COLUMN()))</f>
        <v>1</v>
      </c>
      <c r="B142" s="67" t="str">
        <f>IF(INDEX(Спецификация!$A$3:$I$500,ROW()-3,COLUMN())="","",INDEX(Спецификация!$A$3:$I$500,ROW()-3,COLUMN()))</f>
        <v>ПЕ1.1-ПЕ1.3</v>
      </c>
      <c r="C142" s="67" t="str">
        <f>IF(INDEX(Спецификация!$A$3:$I$500,ROW()-3,COLUMN())="","",INDEX(Спецификация!$A$3:$I$500,ROW()-3,COLUMN()))</f>
        <v>Жалюзийная решетка РН 350х750, RAL9003, ф. Nevatom</v>
      </c>
      <c r="D142" s="67" t="str">
        <f>IF(INDEX(Спецификация!$A$3:$I$500,ROW()-3,COLUMN())="","",INDEX(Спецификация!$A$3:$I$500,ROW()-3,COLUMN()))</f>
        <v xml:space="preserve"> </v>
      </c>
      <c r="E142" s="67" t="str">
        <f>IF(INDEX(Спецификация!$A$3:$I$500,ROW()-3,COLUMN())="","",INDEX(Спецификация!$A$3:$I$500,ROW()-3,COLUMN()))</f>
        <v/>
      </c>
      <c r="F142" s="67" t="str">
        <f>IF(INDEX(Спецификация!$A$3:$I$500,ROW()-3,COLUMN())="","",INDEX(Спецификация!$A$3:$I$500,ROW()-3,COLUMN()))</f>
        <v/>
      </c>
      <c r="G142" s="67" t="str">
        <f>IF(INDEX(Спецификация!$A$3:$I$500,ROW()-3,COLUMN())="","",INDEX(Спецификация!$A$3:$I$500,ROW()-3,COLUMN()))</f>
        <v>шт.</v>
      </c>
      <c r="H142" s="67">
        <f>IF(INDEX(Спецификация!$A$3:$I$500,ROW()-3,COLUMN())="","",INDEX(Спецификация!$A$3:$I$500,ROW()-3,COLUMN()))</f>
        <v>3</v>
      </c>
      <c r="I142" s="154" t="str">
        <f>IF(INDEX(Спецификация!$A$3:$I$500,ROW()-3,COLUMN())="","",INDEX(Спецификация!$A$3:$I$500,ROW()-3,COLUMN()))</f>
        <v>ОВ</v>
      </c>
      <c r="J142" s="76"/>
      <c r="K142" s="27" t="s">
        <v>326</v>
      </c>
      <c r="L142" s="73" t="str">
        <f t="shared" si="5"/>
        <v/>
      </c>
      <c r="M142" s="73" t="str">
        <f t="shared" si="6"/>
        <v/>
      </c>
      <c r="N142" s="156"/>
      <c r="O142" s="68"/>
      <c r="P142" s="68"/>
      <c r="Q142" s="68"/>
      <c r="T142" s="85" t="str">
        <f>IF(Снабжение!Q142="","",Снабжение!Q142)</f>
        <v/>
      </c>
      <c r="U142" s="68" t="str">
        <f>IF(Снабжение!S142="Указать снабжение","",Снабжение!S142)</f>
        <v/>
      </c>
    </row>
    <row r="143" spans="1:21" ht="41.4" customHeight="1" x14ac:dyDescent="0.3">
      <c r="A143" s="67">
        <f>IF(INDEX(Спецификация!$A$3:$I$500,ROW()-3,COLUMN())="","",INDEX(Спецификация!$A$3:$I$500,ROW()-3,COLUMN()))</f>
        <v>2</v>
      </c>
      <c r="B143" s="67" t="str">
        <f>IF(INDEX(Спецификация!$A$3:$I$500,ROW()-3,COLUMN())="","",INDEX(Спецификация!$A$3:$I$500,ROW()-3,COLUMN()))</f>
        <v>ВЕ1-ВЕ2</v>
      </c>
      <c r="C143" s="67" t="str">
        <f>IF(INDEX(Спецификация!$A$3:$I$500,ROW()-3,COLUMN())="","",INDEX(Спецификация!$A$3:$I$500,ROW()-3,COLUMN()))</f>
        <v>Дефлектор-315-оц-н, ф. Nevatom</v>
      </c>
      <c r="D143" s="67" t="str">
        <f>IF(INDEX(Спецификация!$A$3:$I$500,ROW()-3,COLUMN())="","",INDEX(Спецификация!$A$3:$I$500,ROW()-3,COLUMN()))</f>
        <v xml:space="preserve"> </v>
      </c>
      <c r="E143" s="67" t="str">
        <f>IF(INDEX(Спецификация!$A$3:$I$500,ROW()-3,COLUMN())="","",INDEX(Спецификация!$A$3:$I$500,ROW()-3,COLUMN()))</f>
        <v/>
      </c>
      <c r="F143" s="67" t="str">
        <f>IF(INDEX(Спецификация!$A$3:$I$500,ROW()-3,COLUMN())="","",INDEX(Спецификация!$A$3:$I$500,ROW()-3,COLUMN()))</f>
        <v/>
      </c>
      <c r="G143" s="67" t="str">
        <f>IF(INDEX(Спецификация!$A$3:$I$500,ROW()-3,COLUMN())="","",INDEX(Спецификация!$A$3:$I$500,ROW()-3,COLUMN()))</f>
        <v>шт.</v>
      </c>
      <c r="H143" s="67">
        <f>IF(INDEX(Спецификация!$A$3:$I$500,ROW()-3,COLUMN())="","",INDEX(Спецификация!$A$3:$I$500,ROW()-3,COLUMN()))</f>
        <v>2</v>
      </c>
      <c r="I143" s="154" t="str">
        <f>IF(INDEX(Спецификация!$A$3:$I$500,ROW()-3,COLUMN())="","",INDEX(Спецификация!$A$3:$I$500,ROW()-3,COLUMN()))</f>
        <v>ОВ</v>
      </c>
      <c r="J143" s="76"/>
      <c r="K143" s="27" t="s">
        <v>326</v>
      </c>
      <c r="L143" s="73" t="str">
        <f t="shared" si="5"/>
        <v/>
      </c>
      <c r="M143" s="73" t="str">
        <f t="shared" si="6"/>
        <v/>
      </c>
      <c r="N143" s="156"/>
      <c r="O143" s="68"/>
      <c r="P143" s="68"/>
      <c r="Q143" s="68"/>
      <c r="T143" s="85" t="str">
        <f>IF(Снабжение!Q143="","",Снабжение!Q143)</f>
        <v/>
      </c>
      <c r="U143" s="68" t="str">
        <f>IF(Снабжение!S143="Указать снабжение","",Снабжение!S143)</f>
        <v/>
      </c>
    </row>
    <row r="144" spans="1:21" ht="41.4" customHeight="1" x14ac:dyDescent="0.3">
      <c r="A144" s="67">
        <f>IF(INDEX(Спецификация!$A$3:$I$500,ROW()-3,COLUMN())="","",INDEX(Спецификация!$A$3:$I$500,ROW()-3,COLUMN()))</f>
        <v>3</v>
      </c>
      <c r="B144" s="67" t="str">
        <f>IF(INDEX(Спецификация!$A$3:$I$500,ROW()-3,COLUMN())="","",INDEX(Спецификация!$A$3:$I$500,ROW()-3,COLUMN()))</f>
        <v>КВ1</v>
      </c>
      <c r="C144" s="67" t="str">
        <f>IF(INDEX(Спецификация!$A$3:$I$500,ROW()-3,COLUMN())="","",INDEX(Спецификация!$A$3:$I$500,ROW()-3,COLUMN()))</f>
        <v>Клапан воздушный KVK-315-оц.-р.р, ф. Nevatom</v>
      </c>
      <c r="D144" s="67" t="str">
        <f>IF(INDEX(Спецификация!$A$3:$I$500,ROW()-3,COLUMN())="","",INDEX(Спецификация!$A$3:$I$500,ROW()-3,COLUMN()))</f>
        <v xml:space="preserve"> </v>
      </c>
      <c r="E144" s="67" t="str">
        <f>IF(INDEX(Спецификация!$A$3:$I$500,ROW()-3,COLUMN())="","",INDEX(Спецификация!$A$3:$I$500,ROW()-3,COLUMN()))</f>
        <v/>
      </c>
      <c r="F144" s="67" t="str">
        <f>IF(INDEX(Спецификация!$A$3:$I$500,ROW()-3,COLUMN())="","",INDEX(Спецификация!$A$3:$I$500,ROW()-3,COLUMN()))</f>
        <v/>
      </c>
      <c r="G144" s="67" t="str">
        <f>IF(INDEX(Спецификация!$A$3:$I$500,ROW()-3,COLUMN())="","",INDEX(Спецификация!$A$3:$I$500,ROW()-3,COLUMN()))</f>
        <v>шт.</v>
      </c>
      <c r="H144" s="67">
        <f>IF(INDEX(Спецификация!$A$3:$I$500,ROW()-3,COLUMN())="","",INDEX(Спецификация!$A$3:$I$500,ROW()-3,COLUMN()))</f>
        <v>1</v>
      </c>
      <c r="I144" s="154" t="str">
        <f>IF(INDEX(Спецификация!$A$3:$I$500,ROW()-3,COLUMN())="","",INDEX(Спецификация!$A$3:$I$500,ROW()-3,COLUMN()))</f>
        <v>ОВ</v>
      </c>
      <c r="J144" s="76"/>
      <c r="K144" s="27" t="s">
        <v>326</v>
      </c>
      <c r="L144" s="73" t="str">
        <f t="shared" si="5"/>
        <v/>
      </c>
      <c r="M144" s="73" t="str">
        <f t="shared" si="6"/>
        <v/>
      </c>
      <c r="N144" s="156"/>
      <c r="O144" s="68"/>
      <c r="P144" s="68"/>
      <c r="Q144" s="68"/>
      <c r="T144" s="85" t="str">
        <f>IF(Снабжение!Q144="","",Снабжение!Q144)</f>
        <v/>
      </c>
      <c r="U144" s="68" t="str">
        <f>IF(Снабжение!S144="Указать снабжение","",Снабжение!S144)</f>
        <v/>
      </c>
    </row>
    <row r="145" spans="1:21" ht="41.4" customHeight="1" x14ac:dyDescent="0.3">
      <c r="A145" s="67">
        <f>IF(INDEX(Спецификация!$A$3:$I$500,ROW()-3,COLUMN())="","",INDEX(Спецификация!$A$3:$I$500,ROW()-3,COLUMN()))</f>
        <v>4</v>
      </c>
      <c r="B145" s="67" t="str">
        <f>IF(INDEX(Спецификация!$A$3:$I$500,ROW()-3,COLUMN())="","",INDEX(Спецификация!$A$3:$I$500,ROW()-3,COLUMN()))</f>
        <v>А1.1-А1.2</v>
      </c>
      <c r="C145" s="67" t="str">
        <f>IF(INDEX(Спецификация!$A$3:$I$500,ROW()-3,COLUMN())="","",INDEX(Спецификация!$A$3:$I$500,ROW()-3,COLUMN()))</f>
        <v>Воздушно отопительный агрегат ВС-1220, ф. Греерс</v>
      </c>
      <c r="D145" s="67" t="str">
        <f>IF(INDEX(Спецификация!$A$3:$I$500,ROW()-3,COLUMN())="","",INDEX(Спецификация!$A$3:$I$500,ROW()-3,COLUMN()))</f>
        <v>1 раб. 1 рез.</v>
      </c>
      <c r="E145" s="67" t="str">
        <f>IF(INDEX(Спецификация!$A$3:$I$500,ROW()-3,COLUMN())="","",INDEX(Спецификация!$A$3:$I$500,ROW()-3,COLUMN()))</f>
        <v/>
      </c>
      <c r="F145" s="67" t="str">
        <f>IF(INDEX(Спецификация!$A$3:$I$500,ROW()-3,COLUMN())="","",INDEX(Спецификация!$A$3:$I$500,ROW()-3,COLUMN()))</f>
        <v/>
      </c>
      <c r="G145" s="67" t="str">
        <f>IF(INDEX(Спецификация!$A$3:$I$500,ROW()-3,COLUMN())="","",INDEX(Спецификация!$A$3:$I$500,ROW()-3,COLUMN()))</f>
        <v>шт.</v>
      </c>
      <c r="H145" s="67">
        <f>IF(INDEX(Спецификация!$A$3:$I$500,ROW()-3,COLUMN())="","",INDEX(Спецификация!$A$3:$I$500,ROW()-3,COLUMN()))</f>
        <v>2</v>
      </c>
      <c r="I145" s="154" t="str">
        <f>IF(INDEX(Спецификация!$A$3:$I$500,ROW()-3,COLUMN())="","",INDEX(Спецификация!$A$3:$I$500,ROW()-3,COLUMN()))</f>
        <v>ОВ</v>
      </c>
      <c r="J145" s="76"/>
      <c r="K145" s="27" t="s">
        <v>326</v>
      </c>
      <c r="L145" s="73" t="str">
        <f t="shared" si="5"/>
        <v/>
      </c>
      <c r="M145" s="73" t="str">
        <f t="shared" si="6"/>
        <v/>
      </c>
      <c r="N145" s="156"/>
      <c r="O145" s="68"/>
      <c r="P145" s="68"/>
      <c r="Q145" s="68"/>
      <c r="T145" s="85" t="str">
        <f>IF(Снабжение!Q145="","",Снабжение!Q145)</f>
        <v/>
      </c>
      <c r="U145" s="68" t="str">
        <f>IF(Снабжение!S145="Указать снабжение","",Снабжение!S145)</f>
        <v/>
      </c>
    </row>
    <row r="146" spans="1:21" ht="41.4" customHeight="1" x14ac:dyDescent="0.3">
      <c r="A146" s="67">
        <f>IF(INDEX(Спецификация!$A$3:$I$500,ROW()-3,COLUMN())="","",INDEX(Спецификация!$A$3:$I$500,ROW()-3,COLUMN()))</f>
        <v>5</v>
      </c>
      <c r="B146" s="67" t="str">
        <f>IF(INDEX(Спецификация!$A$3:$I$500,ROW()-3,COLUMN())="","",INDEX(Спецификация!$A$3:$I$500,ROW()-3,COLUMN()))</f>
        <v>Ф.ОВ.1</v>
      </c>
      <c r="C146" s="67" t="str">
        <f>IF(INDEX(Спецификация!$A$3:$I$500,ROW()-3,COLUMN())="","",INDEX(Спецификация!$A$3:$I$500,ROW()-3,COLUMN()))</f>
        <v>Фильтр сетчатый муфтовый 192, ф. Itap</v>
      </c>
      <c r="D146" s="67" t="str">
        <f>IF(INDEX(Спецификация!$A$3:$I$500,ROW()-3,COLUMN())="","",INDEX(Спецификация!$A$3:$I$500,ROW()-3,COLUMN()))</f>
        <v>Ду15, Ру2,0</v>
      </c>
      <c r="E146" s="67" t="str">
        <f>IF(INDEX(Спецификация!$A$3:$I$500,ROW()-3,COLUMN())="","",INDEX(Спецификация!$A$3:$I$500,ROW()-3,COLUMN()))</f>
        <v/>
      </c>
      <c r="F146" s="67" t="str">
        <f>IF(INDEX(Спецификация!$A$3:$I$500,ROW()-3,COLUMN())="","",INDEX(Спецификация!$A$3:$I$500,ROW()-3,COLUMN()))</f>
        <v/>
      </c>
      <c r="G146" s="67" t="str">
        <f>IF(INDEX(Спецификация!$A$3:$I$500,ROW()-3,COLUMN())="","",INDEX(Спецификация!$A$3:$I$500,ROW()-3,COLUMN()))</f>
        <v>шт.</v>
      </c>
      <c r="H146" s="67">
        <f>IF(INDEX(Спецификация!$A$3:$I$500,ROW()-3,COLUMN())="","",INDEX(Спецификация!$A$3:$I$500,ROW()-3,COLUMN()))</f>
        <v>1</v>
      </c>
      <c r="I146" s="154" t="str">
        <f>IF(INDEX(Спецификация!$A$3:$I$500,ROW()-3,COLUMN())="","",INDEX(Спецификация!$A$3:$I$500,ROW()-3,COLUMN()))</f>
        <v>ОВ</v>
      </c>
      <c r="J146" s="76"/>
      <c r="K146" s="27" t="s">
        <v>326</v>
      </c>
      <c r="L146" s="73" t="str">
        <f t="shared" si="5"/>
        <v/>
      </c>
      <c r="M146" s="73" t="str">
        <f t="shared" si="6"/>
        <v/>
      </c>
      <c r="N146" s="156"/>
      <c r="O146" s="68"/>
      <c r="P146" s="68"/>
      <c r="Q146" s="68"/>
      <c r="T146" s="85" t="str">
        <f>IF(Снабжение!Q146="","",Снабжение!Q146)</f>
        <v/>
      </c>
      <c r="U146" s="68" t="str">
        <f>IF(Снабжение!S146="Указать снабжение","",Снабжение!S146)</f>
        <v/>
      </c>
    </row>
    <row r="147" spans="1:21" ht="41.4" customHeight="1" x14ac:dyDescent="0.3">
      <c r="A147" s="67">
        <f>IF(INDEX(Спецификация!$A$3:$I$500,ROW()-3,COLUMN())="","",INDEX(Спецификация!$A$3:$I$500,ROW()-3,COLUMN()))</f>
        <v>6</v>
      </c>
      <c r="B147" s="67" t="str">
        <f>IF(INDEX(Спецификация!$A$3:$I$500,ROW()-3,COLUMN())="","",INDEX(Спецификация!$A$3:$I$500,ROW()-3,COLUMN()))</f>
        <v>КШ.ОВ.1</v>
      </c>
      <c r="C147" s="67" t="str">
        <f>IF(INDEX(Спецификация!$A$3:$I$500,ROW()-3,COLUMN())="","",INDEX(Спецификация!$A$3:$I$500,ROW()-3,COLUMN()))</f>
        <v>Кран шаровый муфтовый LD Pride Вн/Вн, ф. «ЛД»</v>
      </c>
      <c r="D147" s="67" t="str">
        <f>IF(INDEX(Спецификация!$A$3:$I$500,ROW()-3,COLUMN())="","",INDEX(Спецификация!$A$3:$I$500,ROW()-3,COLUMN()))</f>
        <v>Ду15, Ру1,6</v>
      </c>
      <c r="E147" s="67" t="str">
        <f>IF(INDEX(Спецификация!$A$3:$I$500,ROW()-3,COLUMN())="","",INDEX(Спецификация!$A$3:$I$500,ROW()-3,COLUMN()))</f>
        <v/>
      </c>
      <c r="F147" s="67" t="str">
        <f>IF(INDEX(Спецификация!$A$3:$I$500,ROW()-3,COLUMN())="","",INDEX(Спецификация!$A$3:$I$500,ROW()-3,COLUMN()))</f>
        <v/>
      </c>
      <c r="G147" s="67" t="str">
        <f>IF(INDEX(Спецификация!$A$3:$I$500,ROW()-3,COLUMN())="","",INDEX(Спецификация!$A$3:$I$500,ROW()-3,COLUMN()))</f>
        <v>шт.</v>
      </c>
      <c r="H147" s="67">
        <f>IF(INDEX(Спецификация!$A$3:$I$500,ROW()-3,COLUMN())="","",INDEX(Спецификация!$A$3:$I$500,ROW()-3,COLUMN()))</f>
        <v>10</v>
      </c>
      <c r="I147" s="154" t="str">
        <f>IF(INDEX(Спецификация!$A$3:$I$500,ROW()-3,COLUMN())="","",INDEX(Спецификация!$A$3:$I$500,ROW()-3,COLUMN()))</f>
        <v>ОВ</v>
      </c>
      <c r="J147" s="76"/>
      <c r="K147" s="27" t="s">
        <v>326</v>
      </c>
      <c r="L147" s="73" t="str">
        <f t="shared" si="5"/>
        <v/>
      </c>
      <c r="M147" s="73" t="str">
        <f t="shared" si="6"/>
        <v/>
      </c>
      <c r="N147" s="156"/>
      <c r="O147" s="68"/>
      <c r="P147" s="68"/>
      <c r="Q147" s="68"/>
      <c r="T147" s="85" t="str">
        <f>IF(Снабжение!Q147="","",Снабжение!Q147)</f>
        <v/>
      </c>
      <c r="U147" s="68" t="str">
        <f>IF(Снабжение!S147="Указать снабжение","",Снабжение!S147)</f>
        <v/>
      </c>
    </row>
    <row r="148" spans="1:21" ht="41.4" customHeight="1" x14ac:dyDescent="0.3">
      <c r="A148" s="67">
        <f>IF(INDEX(Спецификация!$A$3:$I$500,ROW()-3,COLUMN())="","",INDEX(Спецификация!$A$3:$I$500,ROW()-3,COLUMN()))</f>
        <v>7</v>
      </c>
      <c r="B148" s="67" t="str">
        <f>IF(INDEX(Спецификация!$A$3:$I$500,ROW()-3,COLUMN())="","",INDEX(Спецификация!$A$3:$I$500,ROW()-3,COLUMN()))</f>
        <v>КБ.ОВ.1</v>
      </c>
      <c r="C148" s="67" t="str">
        <f>IF(INDEX(Спецификация!$A$3:$I$500,ROW()-3,COLUMN())="","",INDEX(Спецификация!$A$3:$I$500,ROW()-3,COLUMN()))</f>
        <v>Клапан балансировочный муфтовый VT.054.NLF.04, ф. VALTEC</v>
      </c>
      <c r="D148" s="67" t="str">
        <f>IF(INDEX(Спецификация!$A$3:$I$500,ROW()-3,COLUMN())="","",INDEX(Спецификация!$A$3:$I$500,ROW()-3,COLUMN()))</f>
        <v>Ду15, Ру1,6</v>
      </c>
      <c r="E148" s="67" t="str">
        <f>IF(INDEX(Спецификация!$A$3:$I$500,ROW()-3,COLUMN())="","",INDEX(Спецификация!$A$3:$I$500,ROW()-3,COLUMN()))</f>
        <v/>
      </c>
      <c r="F148" s="67" t="str">
        <f>IF(INDEX(Спецификация!$A$3:$I$500,ROW()-3,COLUMN())="","",INDEX(Спецификация!$A$3:$I$500,ROW()-3,COLUMN()))</f>
        <v/>
      </c>
      <c r="G148" s="67" t="str">
        <f>IF(INDEX(Спецификация!$A$3:$I$500,ROW()-3,COLUMN())="","",INDEX(Спецификация!$A$3:$I$500,ROW()-3,COLUMN()))</f>
        <v>шт.</v>
      </c>
      <c r="H148" s="67">
        <f>IF(INDEX(Спецификация!$A$3:$I$500,ROW()-3,COLUMN())="","",INDEX(Спецификация!$A$3:$I$500,ROW()-3,COLUMN()))</f>
        <v>2</v>
      </c>
      <c r="I148" s="154" t="str">
        <f>IF(INDEX(Спецификация!$A$3:$I$500,ROW()-3,COLUMN())="","",INDEX(Спецификация!$A$3:$I$500,ROW()-3,COLUMN()))</f>
        <v>ОВ</v>
      </c>
      <c r="J148" s="76"/>
      <c r="K148" s="27" t="s">
        <v>326</v>
      </c>
      <c r="L148" s="73" t="str">
        <f t="shared" si="5"/>
        <v/>
      </c>
      <c r="M148" s="73" t="str">
        <f t="shared" si="6"/>
        <v/>
      </c>
      <c r="N148" s="156"/>
      <c r="O148" s="68"/>
      <c r="P148" s="68"/>
      <c r="Q148" s="68"/>
      <c r="T148" s="85" t="str">
        <f>IF(Снабжение!Q148="","",Снабжение!Q148)</f>
        <v/>
      </c>
      <c r="U148" s="68" t="str">
        <f>IF(Снабжение!S148="Указать снабжение","",Снабжение!S148)</f>
        <v/>
      </c>
    </row>
    <row r="149" spans="1:21" ht="41.4" customHeight="1" x14ac:dyDescent="0.3">
      <c r="A149" s="67">
        <f>IF(INDEX(Спецификация!$A$3:$I$500,ROW()-3,COLUMN())="","",INDEX(Спецификация!$A$3:$I$500,ROW()-3,COLUMN()))</f>
        <v>8</v>
      </c>
      <c r="B149" s="67" t="str">
        <f>IF(INDEX(Спецификация!$A$3:$I$500,ROW()-3,COLUMN())="","",INDEX(Спецификация!$A$3:$I$500,ROW()-3,COLUMN()))</f>
        <v>В.ОВ.1</v>
      </c>
      <c r="C149" s="67" t="str">
        <f>IF(INDEX(Спецификация!$A$3:$I$500,ROW()-3,COLUMN())="","",INDEX(Спецификация!$A$3:$I$500,ROW()-3,COLUMN()))</f>
        <v>Воздухоотводчик автоматический R99, ф. Giacomini</v>
      </c>
      <c r="D149" s="67" t="str">
        <f>IF(INDEX(Спецификация!$A$3:$I$500,ROW()-3,COLUMN())="","",INDEX(Спецификация!$A$3:$I$500,ROW()-3,COLUMN()))</f>
        <v>Ду15, Ру1,4</v>
      </c>
      <c r="E149" s="67" t="str">
        <f>IF(INDEX(Спецификация!$A$3:$I$500,ROW()-3,COLUMN())="","",INDEX(Спецификация!$A$3:$I$500,ROW()-3,COLUMN()))</f>
        <v/>
      </c>
      <c r="F149" s="67" t="str">
        <f>IF(INDEX(Спецификация!$A$3:$I$500,ROW()-3,COLUMN())="","",INDEX(Спецификация!$A$3:$I$500,ROW()-3,COLUMN()))</f>
        <v/>
      </c>
      <c r="G149" s="67" t="str">
        <f>IF(INDEX(Спецификация!$A$3:$I$500,ROW()-3,COLUMN())="","",INDEX(Спецификация!$A$3:$I$500,ROW()-3,COLUMN()))</f>
        <v>шт.</v>
      </c>
      <c r="H149" s="67">
        <f>IF(INDEX(Спецификация!$A$3:$I$500,ROW()-3,COLUMN())="","",INDEX(Спецификация!$A$3:$I$500,ROW()-3,COLUMN()))</f>
        <v>3</v>
      </c>
      <c r="I149" s="154" t="str">
        <f>IF(INDEX(Спецификация!$A$3:$I$500,ROW()-3,COLUMN())="","",INDEX(Спецификация!$A$3:$I$500,ROW()-3,COLUMN()))</f>
        <v>ОВ</v>
      </c>
      <c r="J149" s="76"/>
      <c r="K149" s="27" t="s">
        <v>326</v>
      </c>
      <c r="L149" s="73" t="str">
        <f t="shared" si="5"/>
        <v/>
      </c>
      <c r="M149" s="73" t="str">
        <f t="shared" si="6"/>
        <v/>
      </c>
      <c r="N149" s="156"/>
      <c r="O149" s="68"/>
      <c r="P149" s="68"/>
      <c r="Q149" s="68"/>
      <c r="T149" s="85" t="str">
        <f>IF(Снабжение!Q149="","",Снабжение!Q149)</f>
        <v/>
      </c>
      <c r="U149" s="68" t="str">
        <f>IF(Снабжение!S149="Указать снабжение","",Снабжение!S149)</f>
        <v/>
      </c>
    </row>
    <row r="150" spans="1:21" ht="41.4" customHeight="1" x14ac:dyDescent="0.3">
      <c r="A150" s="67">
        <f>IF(INDEX(Спецификация!$A$3:$I$500,ROW()-3,COLUMN())="","",INDEX(Спецификация!$A$3:$I$500,ROW()-3,COLUMN()))</f>
        <v>9</v>
      </c>
      <c r="B150" s="67" t="str">
        <f>IF(INDEX(Спецификация!$A$3:$I$500,ROW()-3,COLUMN())="","",INDEX(Спецификация!$A$3:$I$500,ROW()-3,COLUMN()))</f>
        <v>ГШ.ОВ.1</v>
      </c>
      <c r="C150" s="67" t="str">
        <f>IF(INDEX(Спецификация!$A$3:$I$500,ROW()-3,COLUMN())="","",INDEX(Спецификация!$A$3:$I$500,ROW()-3,COLUMN()))</f>
        <v>Гибкая подводка для горячей воды с накидными гайками</v>
      </c>
      <c r="D150" s="67" t="str">
        <f>IF(INDEX(Спецификация!$A$3:$I$500,ROW()-3,COLUMN())="","",INDEX(Спецификация!$A$3:$I$500,ROW()-3,COLUMN()))</f>
        <v>Ду15</v>
      </c>
      <c r="E150" s="67" t="str">
        <f>IF(INDEX(Спецификация!$A$3:$I$500,ROW()-3,COLUMN())="","",INDEX(Спецификация!$A$3:$I$500,ROW()-3,COLUMN()))</f>
        <v/>
      </c>
      <c r="F150" s="67" t="str">
        <f>IF(INDEX(Спецификация!$A$3:$I$500,ROW()-3,COLUMN())="","",INDEX(Спецификация!$A$3:$I$500,ROW()-3,COLUMN()))</f>
        <v/>
      </c>
      <c r="G150" s="67" t="str">
        <f>IF(INDEX(Спецификация!$A$3:$I$500,ROW()-3,COLUMN())="","",INDEX(Спецификация!$A$3:$I$500,ROW()-3,COLUMN()))</f>
        <v>шт.</v>
      </c>
      <c r="H150" s="67">
        <f>IF(INDEX(Спецификация!$A$3:$I$500,ROW()-3,COLUMN())="","",INDEX(Спецификация!$A$3:$I$500,ROW()-3,COLUMN()))</f>
        <v>4</v>
      </c>
      <c r="I150" s="154" t="str">
        <f>IF(INDEX(Спецификация!$A$3:$I$500,ROW()-3,COLUMN())="","",INDEX(Спецификация!$A$3:$I$500,ROW()-3,COLUMN()))</f>
        <v>ОВ</v>
      </c>
      <c r="J150" s="75"/>
      <c r="K150" s="27" t="s">
        <v>326</v>
      </c>
      <c r="L150" s="73" t="str">
        <f t="shared" si="5"/>
        <v/>
      </c>
      <c r="M150" s="73" t="str">
        <f t="shared" si="6"/>
        <v/>
      </c>
      <c r="N150" s="23"/>
      <c r="O150" s="68"/>
      <c r="P150" s="68"/>
      <c r="Q150" s="68"/>
      <c r="T150" s="85" t="str">
        <f>IF(Снабжение!Q150="","",Снабжение!Q150)</f>
        <v/>
      </c>
      <c r="U150" s="68" t="str">
        <f>IF(Снабжение!S150="Указать снабжение","",Снабжение!S150)</f>
        <v/>
      </c>
    </row>
    <row r="151" spans="1:21" ht="41.4" customHeight="1" x14ac:dyDescent="0.3">
      <c r="A151" s="67" t="str">
        <f>IF(INDEX(Спецификация!$A$3:$I$500,ROW()-3,COLUMN())="","",INDEX(Спецификация!$A$3:$I$500,ROW()-3,COLUMN()))</f>
        <v/>
      </c>
      <c r="B151" s="67" t="str">
        <f>IF(INDEX(Спецификация!$A$3:$I$500,ROW()-3,COLUMN())="","",INDEX(Спецификация!$A$3:$I$500,ROW()-3,COLUMN()))</f>
        <v/>
      </c>
      <c r="C151" s="67" t="str">
        <f>IF(INDEX(Спецификация!$A$3:$I$500,ROW()-3,COLUMN())="","",INDEX(Спецификация!$A$3:$I$500,ROW()-3,COLUMN()))</f>
        <v>Раздел ИКГ</v>
      </c>
      <c r="D151" s="67" t="str">
        <f>IF(INDEX(Спецификация!$A$3:$I$500,ROW()-3,COLUMN())="","",INDEX(Спецификация!$A$3:$I$500,ROW()-3,COLUMN()))</f>
        <v/>
      </c>
      <c r="E151" s="67" t="str">
        <f>IF(INDEX(Спецификация!$A$3:$I$500,ROW()-3,COLUMN())="","",INDEX(Спецификация!$A$3:$I$500,ROW()-3,COLUMN()))</f>
        <v/>
      </c>
      <c r="F151" s="67" t="str">
        <f>IF(INDEX(Спецификация!$A$3:$I$500,ROW()-3,COLUMN())="","",INDEX(Спецификация!$A$3:$I$500,ROW()-3,COLUMN()))</f>
        <v/>
      </c>
      <c r="G151" s="67" t="str">
        <f>IF(INDEX(Спецификация!$A$3:$I$500,ROW()-3,COLUMN())="","",INDEX(Спецификация!$A$3:$I$500,ROW()-3,COLUMN()))</f>
        <v/>
      </c>
      <c r="H151" s="67" t="str">
        <f>IF(INDEX(Спецификация!$A$3:$I$500,ROW()-3,COLUMN())="","",INDEX(Спецификация!$A$3:$I$500,ROW()-3,COLUMN()))</f>
        <v/>
      </c>
      <c r="I151" s="154" t="str">
        <f>IF(INDEX(Спецификация!$A$3:$I$500,ROW()-3,COLUMN())="","",INDEX(Спецификация!$A$3:$I$500,ROW()-3,COLUMN()))</f>
        <v>ИКГ</v>
      </c>
      <c r="J151" s="76"/>
      <c r="K151" s="27" t="s">
        <v>326</v>
      </c>
      <c r="L151" s="73" t="str">
        <f t="shared" si="5"/>
        <v/>
      </c>
      <c r="M151" s="73" t="str">
        <f t="shared" si="6"/>
        <v/>
      </c>
      <c r="N151" s="156"/>
      <c r="O151" s="68"/>
      <c r="P151" s="68"/>
      <c r="Q151" s="68"/>
      <c r="T151" s="85" t="str">
        <f>IF(Снабжение!Q151="","",Снабжение!Q151)</f>
        <v/>
      </c>
      <c r="U151" s="68" t="str">
        <f>IF(Снабжение!S151="Указать снабжение","",Снабжение!S151)</f>
        <v/>
      </c>
    </row>
    <row r="152" spans="1:21" ht="41.4" customHeight="1" x14ac:dyDescent="0.3">
      <c r="A152" s="67" t="str">
        <f>IF(INDEX(Спецификация!$A$3:$I$500,ROW()-3,COLUMN())="","",INDEX(Спецификация!$A$3:$I$500,ROW()-3,COLUMN()))</f>
        <v>х</v>
      </c>
      <c r="B152" s="67" t="str">
        <f>IF(INDEX(Спецификация!$A$3:$I$500,ROW()-3,COLUMN())="","",INDEX(Спецификация!$A$3:$I$500,ROW()-3,COLUMN()))</f>
        <v>х</v>
      </c>
      <c r="C152" s="67" t="str">
        <f>IF(INDEX(Спецификация!$A$3:$I$500,ROW()-3,COLUMN())="","",INDEX(Спецификация!$A$3:$I$500,ROW()-3,COLUMN()))</f>
        <v>х</v>
      </c>
      <c r="D152" s="67" t="str">
        <f>IF(INDEX(Спецификация!$A$3:$I$500,ROW()-3,COLUMN())="","",INDEX(Спецификация!$A$3:$I$500,ROW()-3,COLUMN()))</f>
        <v>х</v>
      </c>
      <c r="E152" s="67" t="str">
        <f>IF(INDEX(Спецификация!$A$3:$I$500,ROW()-3,COLUMN())="","",INDEX(Спецификация!$A$3:$I$500,ROW()-3,COLUMN()))</f>
        <v/>
      </c>
      <c r="F152" s="67" t="str">
        <f>IF(INDEX(Спецификация!$A$3:$I$500,ROW()-3,COLUMN())="","",INDEX(Спецификация!$A$3:$I$500,ROW()-3,COLUMN()))</f>
        <v>х</v>
      </c>
      <c r="G152" s="67" t="str">
        <f>IF(INDEX(Спецификация!$A$3:$I$500,ROW()-3,COLUMN())="","",INDEX(Спецификация!$A$3:$I$500,ROW()-3,COLUMN()))</f>
        <v>х</v>
      </c>
      <c r="H152" s="67" t="str">
        <f>IF(INDEX(Спецификация!$A$3:$I$500,ROW()-3,COLUMN())="","",INDEX(Спецификация!$A$3:$I$500,ROW()-3,COLUMN()))</f>
        <v>х</v>
      </c>
      <c r="I152" s="154" t="str">
        <f>IF(INDEX(Спецификация!$A$3:$I$500,ROW()-3,COLUMN())="","",INDEX(Спецификация!$A$3:$I$500,ROW()-3,COLUMN()))</f>
        <v>ИКГ</v>
      </c>
      <c r="J152" s="76"/>
      <c r="K152" s="27" t="s">
        <v>326</v>
      </c>
      <c r="L152" s="73" t="str">
        <f t="shared" si="5"/>
        <v/>
      </c>
      <c r="M152" s="73" t="str">
        <f t="shared" si="6"/>
        <v/>
      </c>
      <c r="N152" s="156"/>
      <c r="O152" s="68"/>
      <c r="P152" s="68"/>
      <c r="Q152" s="68"/>
      <c r="T152" s="85" t="str">
        <f>IF(Снабжение!Q152="","",Снабжение!Q152)</f>
        <v/>
      </c>
      <c r="U152" s="68" t="str">
        <f>IF(Снабжение!S152="Указать снабжение","",Снабжение!S152)</f>
        <v/>
      </c>
    </row>
    <row r="153" spans="1:21" ht="41.4" customHeight="1" x14ac:dyDescent="0.3">
      <c r="A153" s="67" t="str">
        <f>IF(INDEX(Спецификация!$A$3:$I$500,ROW()-3,COLUMN())="","",INDEX(Спецификация!$A$3:$I$500,ROW()-3,COLUMN()))</f>
        <v/>
      </c>
      <c r="B153" s="67" t="str">
        <f>IF(INDEX(Спецификация!$A$3:$I$500,ROW()-3,COLUMN())="","",INDEX(Спецификация!$A$3:$I$500,ROW()-3,COLUMN()))</f>
        <v/>
      </c>
      <c r="C153" s="67" t="str">
        <f>IF(INDEX(Спецификация!$A$3:$I$500,ROW()-3,COLUMN())="","",INDEX(Спецификация!$A$3:$I$500,ROW()-3,COLUMN()))</f>
        <v>Раздел ЭМ</v>
      </c>
      <c r="D153" s="67" t="str">
        <f>IF(INDEX(Спецификация!$A$3:$I$500,ROW()-3,COLUMN())="","",INDEX(Спецификация!$A$3:$I$500,ROW()-3,COLUMN()))</f>
        <v/>
      </c>
      <c r="E153" s="67" t="str">
        <f>IF(INDEX(Спецификация!$A$3:$I$500,ROW()-3,COLUMN())="","",INDEX(Спецификация!$A$3:$I$500,ROW()-3,COLUMN()))</f>
        <v/>
      </c>
      <c r="F153" s="67" t="str">
        <f>IF(INDEX(Спецификация!$A$3:$I$500,ROW()-3,COLUMN())="","",INDEX(Спецификация!$A$3:$I$500,ROW()-3,COLUMN()))</f>
        <v/>
      </c>
      <c r="G153" s="67" t="str">
        <f>IF(INDEX(Спецификация!$A$3:$I$500,ROW()-3,COLUMN())="","",INDEX(Спецификация!$A$3:$I$500,ROW()-3,COLUMN()))</f>
        <v/>
      </c>
      <c r="H153" s="67" t="str">
        <f>IF(INDEX(Спецификация!$A$3:$I$500,ROW()-3,COLUMN())="","",INDEX(Спецификация!$A$3:$I$500,ROW()-3,COLUMN()))</f>
        <v/>
      </c>
      <c r="I153" s="154" t="str">
        <f>IF(INDEX(Спецификация!$A$3:$I$500,ROW()-3,COLUMN())="","",INDEX(Спецификация!$A$3:$I$500,ROW()-3,COLUMN()))</f>
        <v>ЭМ</v>
      </c>
      <c r="J153" s="76"/>
      <c r="K153" s="27" t="s">
        <v>326</v>
      </c>
      <c r="L153" s="73" t="str">
        <f t="shared" si="5"/>
        <v/>
      </c>
      <c r="M153" s="73" t="str">
        <f t="shared" si="6"/>
        <v/>
      </c>
      <c r="N153" s="156"/>
      <c r="O153" s="68"/>
      <c r="P153" s="68"/>
      <c r="Q153" s="68"/>
      <c r="T153" s="85" t="str">
        <f>IF(Снабжение!Q153="","",Снабжение!Q153)</f>
        <v/>
      </c>
      <c r="U153" s="68" t="str">
        <f>IF(Снабжение!S153="Указать снабжение","",Снабжение!S153)</f>
        <v/>
      </c>
    </row>
    <row r="154" spans="1:21" ht="41.4" customHeight="1" x14ac:dyDescent="0.3">
      <c r="A154" s="67">
        <f>IF(INDEX(Спецификация!$A$3:$I$500,ROW()-3,COLUMN())="","",INDEX(Спецификация!$A$3:$I$500,ROW()-3,COLUMN()))</f>
        <v>1</v>
      </c>
      <c r="B154" s="67" t="str">
        <f>IF(INDEX(Спецификация!$A$3:$I$500,ROW()-3,COLUMN())="","",INDEX(Спецификация!$A$3:$I$500,ROW()-3,COLUMN()))</f>
        <v/>
      </c>
      <c r="C154" s="67" t="str">
        <f>IF(INDEX(Спецификация!$A$3:$I$500,ROW()-3,COLUMN())="","",INDEX(Спецификация!$A$3:$I$500,ROW()-3,COLUMN()))</f>
        <v/>
      </c>
      <c r="D154" s="67" t="str">
        <f>IF(INDEX(Спецификация!$A$3:$I$500,ROW()-3,COLUMN())="","",INDEX(Спецификация!$A$3:$I$500,ROW()-3,COLUMN()))</f>
        <v/>
      </c>
      <c r="E154" s="67" t="str">
        <f>IF(INDEX(Спецификация!$A$3:$I$500,ROW()-3,COLUMN())="","",INDEX(Спецификация!$A$3:$I$500,ROW()-3,COLUMN()))</f>
        <v/>
      </c>
      <c r="F154" s="67" t="str">
        <f>IF(INDEX(Спецификация!$A$3:$I$500,ROW()-3,COLUMN())="","",INDEX(Спецификация!$A$3:$I$500,ROW()-3,COLUMN()))</f>
        <v/>
      </c>
      <c r="G154" s="67" t="str">
        <f>IF(INDEX(Спецификация!$A$3:$I$500,ROW()-3,COLUMN())="","",INDEX(Спецификация!$A$3:$I$500,ROW()-3,COLUMN()))</f>
        <v/>
      </c>
      <c r="H154" s="67" t="str">
        <f>IF(INDEX(Спецификация!$A$3:$I$500,ROW()-3,COLUMN())="","",INDEX(Спецификация!$A$3:$I$500,ROW()-3,COLUMN()))</f>
        <v/>
      </c>
      <c r="I154" s="154" t="str">
        <f>IF(INDEX(Спецификация!$A$3:$I$500,ROW()-3,COLUMN())="","",INDEX(Спецификация!$A$3:$I$500,ROW()-3,COLUMN()))</f>
        <v>ЭМ</v>
      </c>
      <c r="J154" s="76"/>
      <c r="K154" s="27" t="s">
        <v>326</v>
      </c>
      <c r="L154" s="73" t="str">
        <f t="shared" si="5"/>
        <v/>
      </c>
      <c r="M154" s="73" t="str">
        <f t="shared" si="6"/>
        <v/>
      </c>
      <c r="N154" s="156"/>
      <c r="O154" s="68"/>
      <c r="P154" s="68"/>
      <c r="Q154" s="68"/>
      <c r="T154" s="85" t="str">
        <f>IF(Снабжение!Q154="","",Снабжение!Q154)</f>
        <v/>
      </c>
      <c r="U154" s="68" t="str">
        <f>IF(Снабжение!S154="Указать снабжение","",Снабжение!S154)</f>
        <v/>
      </c>
    </row>
    <row r="155" spans="1:21" ht="41.4" customHeight="1" x14ac:dyDescent="0.3">
      <c r="A155" s="67">
        <f>IF(INDEX(Спецификация!$A$3:$I$500,ROW()-3,COLUMN())="","",INDEX(Спецификация!$A$3:$I$500,ROW()-3,COLUMN()))</f>
        <v>2</v>
      </c>
      <c r="B155" s="67" t="str">
        <f>IF(INDEX(Спецификация!$A$3:$I$500,ROW()-3,COLUMN())="","",INDEX(Спецификация!$A$3:$I$500,ROW()-3,COLUMN()))</f>
        <v/>
      </c>
      <c r="C155" s="67" t="str">
        <f>IF(INDEX(Спецификация!$A$3:$I$500,ROW()-3,COLUMN())="","",INDEX(Спецификация!$A$3:$I$500,ROW()-3,COLUMN()))</f>
        <v>ВРУ - Вводно-распределительное устройство</v>
      </c>
      <c r="D155" s="67" t="str">
        <f>IF(INDEX(Спецификация!$A$3:$I$500,ROW()-3,COLUMN())="","",INDEX(Спецификация!$A$3:$I$500,ROW()-3,COLUMN()))</f>
        <v>24-23-ЭМ.01</v>
      </c>
      <c r="E155" s="67" t="str">
        <f>IF(INDEX(Спецификация!$A$3:$I$500,ROW()-3,COLUMN())="","",INDEX(Спецификация!$A$3:$I$500,ROW()-3,COLUMN()))</f>
        <v/>
      </c>
      <c r="F155" s="67" t="str">
        <f>IF(INDEX(Спецификация!$A$3:$I$500,ROW()-3,COLUMN())="","",INDEX(Спецификация!$A$3:$I$500,ROW()-3,COLUMN()))</f>
        <v/>
      </c>
      <c r="G155" s="67" t="str">
        <f>IF(INDEX(Спецификация!$A$3:$I$500,ROW()-3,COLUMN())="","",INDEX(Спецификация!$A$3:$I$500,ROW()-3,COLUMN()))</f>
        <v>шт.</v>
      </c>
      <c r="H155" s="67">
        <f>IF(INDEX(Спецификация!$A$3:$I$500,ROW()-3,COLUMN())="","",INDEX(Спецификация!$A$3:$I$500,ROW()-3,COLUMN()))</f>
        <v>1</v>
      </c>
      <c r="I155" s="154" t="str">
        <f>IF(INDEX(Спецификация!$A$3:$I$500,ROW()-3,COLUMN())="","",INDEX(Спецификация!$A$3:$I$500,ROW()-3,COLUMN()))</f>
        <v>ЭМ</v>
      </c>
      <c r="J155" s="76"/>
      <c r="K155" s="27" t="s">
        <v>326</v>
      </c>
      <c r="L155" s="73" t="str">
        <f t="shared" si="5"/>
        <v/>
      </c>
      <c r="M155" s="73" t="str">
        <f t="shared" si="6"/>
        <v/>
      </c>
      <c r="N155" s="156"/>
      <c r="O155" s="68"/>
      <c r="P155" s="68"/>
      <c r="Q155" s="68"/>
      <c r="T155" s="85" t="str">
        <f>IF(Снабжение!Q155="","",Снабжение!Q155)</f>
        <v/>
      </c>
      <c r="U155" s="68" t="str">
        <f>IF(Снабжение!S155="Указать снабжение","",Снабжение!S155)</f>
        <v/>
      </c>
    </row>
    <row r="156" spans="1:21" ht="41.4" customHeight="1" x14ac:dyDescent="0.3">
      <c r="A156" s="67">
        <f>IF(INDEX(Спецификация!$A$3:$I$500,ROW()-3,COLUMN())="","",INDEX(Спецификация!$A$3:$I$500,ROW()-3,COLUMN()))</f>
        <v>3</v>
      </c>
      <c r="B156" s="67" t="str">
        <f>IF(INDEX(Спецификация!$A$3:$I$500,ROW()-3,COLUMN())="","",INDEX(Спецификация!$A$3:$I$500,ROW()-3,COLUMN()))</f>
        <v/>
      </c>
      <c r="C156" s="67" t="str">
        <f>IF(INDEX(Спецификация!$A$3:$I$500,ROW()-3,COLUMN())="","",INDEX(Спецификация!$A$3:$I$500,ROW()-3,COLUMN()))</f>
        <v>ПЭСПЗ - панель противопожарных устройств</v>
      </c>
      <c r="D156" s="67" t="str">
        <f>IF(INDEX(Спецификация!$A$3:$I$500,ROW()-3,COLUMN())="","",INDEX(Спецификация!$A$3:$I$500,ROW()-3,COLUMN()))</f>
        <v>24-23-ЭМ.02</v>
      </c>
      <c r="E156" s="67" t="str">
        <f>IF(INDEX(Спецификация!$A$3:$I$500,ROW()-3,COLUMN())="","",INDEX(Спецификация!$A$3:$I$500,ROW()-3,COLUMN()))</f>
        <v/>
      </c>
      <c r="F156" s="67" t="str">
        <f>IF(INDEX(Спецификация!$A$3:$I$500,ROW()-3,COLUMN())="","",INDEX(Спецификация!$A$3:$I$500,ROW()-3,COLUMN()))</f>
        <v/>
      </c>
      <c r="G156" s="67" t="str">
        <f>IF(INDEX(Спецификация!$A$3:$I$500,ROW()-3,COLUMN())="","",INDEX(Спецификация!$A$3:$I$500,ROW()-3,COLUMN()))</f>
        <v>шт.</v>
      </c>
      <c r="H156" s="67">
        <f>IF(INDEX(Спецификация!$A$3:$I$500,ROW()-3,COLUMN())="","",INDEX(Спецификация!$A$3:$I$500,ROW()-3,COLUMN()))</f>
        <v>1</v>
      </c>
      <c r="I156" s="154" t="str">
        <f>IF(INDEX(Спецификация!$A$3:$I$500,ROW()-3,COLUMN())="","",INDEX(Спецификация!$A$3:$I$500,ROW()-3,COLUMN()))</f>
        <v>ЭМ</v>
      </c>
      <c r="J156" s="76"/>
      <c r="K156" s="27" t="s">
        <v>326</v>
      </c>
      <c r="L156" s="73" t="str">
        <f t="shared" si="5"/>
        <v/>
      </c>
      <c r="M156" s="73" t="str">
        <f t="shared" si="6"/>
        <v/>
      </c>
      <c r="N156" s="156"/>
      <c r="O156" s="68"/>
      <c r="P156" s="68"/>
      <c r="Q156" s="68"/>
      <c r="T156" s="85" t="str">
        <f>IF(Снабжение!Q156="","",Снабжение!Q156)</f>
        <v/>
      </c>
      <c r="U156" s="68" t="str">
        <f>IF(Снабжение!S156="Указать снабжение","",Снабжение!S156)</f>
        <v/>
      </c>
    </row>
    <row r="157" spans="1:21" ht="41.4" customHeight="1" x14ac:dyDescent="0.3">
      <c r="A157" s="67">
        <f>IF(INDEX(Спецификация!$A$3:$I$500,ROW()-3,COLUMN())="","",INDEX(Спецификация!$A$3:$I$500,ROW()-3,COLUMN()))</f>
        <v>4</v>
      </c>
      <c r="B157" s="67" t="str">
        <f>IF(INDEX(Спецификация!$A$3:$I$500,ROW()-3,COLUMN())="","",INDEX(Спецификация!$A$3:$I$500,ROW()-3,COLUMN()))</f>
        <v xml:space="preserve"> </v>
      </c>
      <c r="C157" s="67" t="str">
        <f>IF(INDEX(Спецификация!$A$3:$I$500,ROW()-3,COLUMN())="","",INDEX(Спецификация!$A$3:$I$500,ROW()-3,COLUMN()))</f>
        <v>2. Электроустановочные изделия</v>
      </c>
      <c r="D157" s="67" t="str">
        <f>IF(INDEX(Спецификация!$A$3:$I$500,ROW()-3,COLUMN())="","",INDEX(Спецификация!$A$3:$I$500,ROW()-3,COLUMN()))</f>
        <v xml:space="preserve"> </v>
      </c>
      <c r="E157" s="67" t="str">
        <f>IF(INDEX(Спецификация!$A$3:$I$500,ROW()-3,COLUMN())="","",INDEX(Спецификация!$A$3:$I$500,ROW()-3,COLUMN()))</f>
        <v xml:space="preserve"> </v>
      </c>
      <c r="F157" s="67" t="str">
        <f>IF(INDEX(Спецификация!$A$3:$I$500,ROW()-3,COLUMN())="","",INDEX(Спецификация!$A$3:$I$500,ROW()-3,COLUMN()))</f>
        <v/>
      </c>
      <c r="G157" s="67" t="str">
        <f>IF(INDEX(Спецификация!$A$3:$I$500,ROW()-3,COLUMN())="","",INDEX(Спецификация!$A$3:$I$500,ROW()-3,COLUMN()))</f>
        <v>шт.</v>
      </c>
      <c r="H157" s="67" t="str">
        <f>IF(INDEX(Спецификация!$A$3:$I$500,ROW()-3,COLUMN())="","",INDEX(Спецификация!$A$3:$I$500,ROW()-3,COLUMN()))</f>
        <v xml:space="preserve"> </v>
      </c>
      <c r="I157" s="154" t="str">
        <f>IF(INDEX(Спецификация!$A$3:$I$500,ROW()-3,COLUMN())="","",INDEX(Спецификация!$A$3:$I$500,ROW()-3,COLUMN()))</f>
        <v>ЭМ</v>
      </c>
      <c r="J157" s="76"/>
      <c r="K157" s="27" t="s">
        <v>326</v>
      </c>
      <c r="L157" s="73" t="str">
        <f t="shared" si="5"/>
        <v/>
      </c>
      <c r="M157" s="73" t="str">
        <f t="shared" si="6"/>
        <v/>
      </c>
      <c r="N157" s="156"/>
      <c r="O157" s="68"/>
      <c r="P157" s="68"/>
      <c r="Q157" s="68"/>
      <c r="T157" s="85" t="str">
        <f>IF(Снабжение!Q157="","",Снабжение!Q157)</f>
        <v/>
      </c>
      <c r="U157" s="68" t="str">
        <f>IF(Снабжение!S157="Указать снабжение","",Снабжение!S157)</f>
        <v/>
      </c>
    </row>
    <row r="158" spans="1:21" ht="41.4" x14ac:dyDescent="0.3">
      <c r="A158" s="67">
        <f>IF(INDEX(Спецификация!$A$3:$I$500,ROW()-3,COLUMN())="","",INDEX(Спецификация!$A$3:$I$500,ROW()-3,COLUMN()))</f>
        <v>5</v>
      </c>
      <c r="B158" s="67" t="str">
        <f>IF(INDEX(Спецификация!$A$3:$I$500,ROW()-3,COLUMN())="","",INDEX(Спецификация!$A$3:$I$500,ROW()-3,COLUMN()))</f>
        <v>2.1</v>
      </c>
      <c r="C158" s="67" t="str">
        <f>IF(INDEX(Спецификация!$A$3:$I$500,ROW()-3,COLUMN())="","",INDEX(Спецификация!$A$3:$I$500,ROW()-3,COLUMN()))</f>
        <v>Розетка 1-местная для открытой установки РСб20-3-ГПБб с заземляющим контактом IP54 ГЕРМЕС PLUS (цвет крышки:дымчатый) IEK</v>
      </c>
      <c r="D158" s="67" t="str">
        <f>IF(INDEX(Спецификация!$A$3:$I$500,ROW()-3,COLUMN())="","",INDEX(Спецификация!$A$3:$I$500,ROW()-3,COLUMN()))</f>
        <v xml:space="preserve"> </v>
      </c>
      <c r="E158" s="67" t="str">
        <f>IF(INDEX(Спецификация!$A$3:$I$500,ROW()-3,COLUMN())="","",INDEX(Спецификация!$A$3:$I$500,ROW()-3,COLUMN()))</f>
        <v>РСб20-3-ГПБд</v>
      </c>
      <c r="F158" s="67" t="str">
        <f>IF(INDEX(Спецификация!$A$3:$I$500,ROW()-3,COLUMN())="","",INDEX(Спецификация!$A$3:$I$500,ROW()-3,COLUMN()))</f>
        <v/>
      </c>
      <c r="G158" s="67" t="str">
        <f>IF(INDEX(Спецификация!$A$3:$I$500,ROW()-3,COLUMN())="","",INDEX(Спецификация!$A$3:$I$500,ROW()-3,COLUMN()))</f>
        <v>шт.</v>
      </c>
      <c r="H158" s="67">
        <f>IF(INDEX(Спецификация!$A$3:$I$500,ROW()-3,COLUMN())="","",INDEX(Спецификация!$A$3:$I$500,ROW()-3,COLUMN()))</f>
        <v>3</v>
      </c>
      <c r="I158" s="154" t="str">
        <f>IF(INDEX(Спецификация!$A$3:$I$500,ROW()-3,COLUMN())="","",INDEX(Спецификация!$A$3:$I$500,ROW()-3,COLUMN()))</f>
        <v>ЭМ</v>
      </c>
      <c r="J158" s="76"/>
      <c r="K158" s="27" t="s">
        <v>326</v>
      </c>
      <c r="L158" s="73" t="str">
        <f t="shared" si="5"/>
        <v/>
      </c>
      <c r="M158" s="73" t="str">
        <f t="shared" si="6"/>
        <v/>
      </c>
      <c r="N158" s="156"/>
      <c r="O158" s="68"/>
      <c r="P158" s="68"/>
      <c r="Q158" s="68"/>
      <c r="T158" s="85" t="str">
        <f>IF(Снабжение!Q158="","",Снабжение!Q158)</f>
        <v/>
      </c>
      <c r="U158" s="68" t="str">
        <f>IF(Снабжение!S158="Указать снабжение","",Снабжение!S158)</f>
        <v/>
      </c>
    </row>
    <row r="159" spans="1:21" ht="41.4" customHeight="1" x14ac:dyDescent="0.3">
      <c r="A159" s="67">
        <f>IF(INDEX(Спецификация!$A$3:$I$500,ROW()-3,COLUMN())="","",INDEX(Спецификация!$A$3:$I$500,ROW()-3,COLUMN()))</f>
        <v>6</v>
      </c>
      <c r="B159" s="67" t="str">
        <f>IF(INDEX(Спецификация!$A$3:$I$500,ROW()-3,COLUMN())="","",INDEX(Спецификация!$A$3:$I$500,ROW()-3,COLUMN()))</f>
        <v xml:space="preserve"> </v>
      </c>
      <c r="C159" s="67" t="str">
        <f>IF(INDEX(Спецификация!$A$3:$I$500,ROW()-3,COLUMN())="","",INDEX(Спецификация!$A$3:$I$500,ROW()-3,COLUMN()))</f>
        <v xml:space="preserve"> </v>
      </c>
      <c r="D159" s="67" t="str">
        <f>IF(INDEX(Спецификация!$A$3:$I$500,ROW()-3,COLUMN())="","",INDEX(Спецификация!$A$3:$I$500,ROW()-3,COLUMN()))</f>
        <v xml:space="preserve"> </v>
      </c>
      <c r="E159" s="67" t="str">
        <f>IF(INDEX(Спецификация!$A$3:$I$500,ROW()-3,COLUMN())="","",INDEX(Спецификация!$A$3:$I$500,ROW()-3,COLUMN()))</f>
        <v xml:space="preserve"> </v>
      </c>
      <c r="F159" s="67" t="str">
        <f>IF(INDEX(Спецификация!$A$3:$I$500,ROW()-3,COLUMN())="","",INDEX(Спецификация!$A$3:$I$500,ROW()-3,COLUMN()))</f>
        <v/>
      </c>
      <c r="G159" s="67" t="str">
        <f>IF(INDEX(Спецификация!$A$3:$I$500,ROW()-3,COLUMN())="","",INDEX(Спецификация!$A$3:$I$500,ROW()-3,COLUMN()))</f>
        <v/>
      </c>
      <c r="H159" s="67" t="str">
        <f>IF(INDEX(Спецификация!$A$3:$I$500,ROW()-3,COLUMN())="","",INDEX(Спецификация!$A$3:$I$500,ROW()-3,COLUMN()))</f>
        <v xml:space="preserve"> </v>
      </c>
      <c r="I159" s="154" t="str">
        <f>IF(INDEX(Спецификация!$A$3:$I$500,ROW()-3,COLUMN())="","",INDEX(Спецификация!$A$3:$I$500,ROW()-3,COLUMN()))</f>
        <v>ЭМ</v>
      </c>
      <c r="J159" s="76"/>
      <c r="K159" s="27" t="s">
        <v>326</v>
      </c>
      <c r="L159" s="73" t="str">
        <f t="shared" si="5"/>
        <v/>
      </c>
      <c r="M159" s="73" t="str">
        <f t="shared" si="6"/>
        <v/>
      </c>
      <c r="N159" s="156"/>
      <c r="O159" s="68"/>
      <c r="P159" s="68"/>
      <c r="Q159" s="68"/>
      <c r="T159" s="85" t="str">
        <f>IF(Снабжение!Q159="","",Снабжение!Q159)</f>
        <v/>
      </c>
      <c r="U159" s="68" t="str">
        <f>IF(Снабжение!S159="Указать снабжение","",Снабжение!S159)</f>
        <v/>
      </c>
    </row>
    <row r="160" spans="1:21" ht="41.4" customHeight="1" x14ac:dyDescent="0.3">
      <c r="A160" s="67" t="str">
        <f>IF(INDEX(Спецификация!$A$3:$I$500,ROW()-3,COLUMN())="","",INDEX(Спецификация!$A$3:$I$500,ROW()-3,COLUMN()))</f>
        <v/>
      </c>
      <c r="B160" s="67" t="str">
        <f>IF(INDEX(Спецификация!$A$3:$I$500,ROW()-3,COLUMN())="","",INDEX(Спецификация!$A$3:$I$500,ROW()-3,COLUMN()))</f>
        <v xml:space="preserve"> </v>
      </c>
      <c r="C160" s="67" t="str">
        <f>IF(INDEX(Спецификация!$A$3:$I$500,ROW()-3,COLUMN())="","",INDEX(Спецификация!$A$3:$I$500,ROW()-3,COLUMN()))</f>
        <v xml:space="preserve"> </v>
      </c>
      <c r="D160" s="67" t="str">
        <f>IF(INDEX(Спецификация!$A$3:$I$500,ROW()-3,COLUMN())="","",INDEX(Спецификация!$A$3:$I$500,ROW()-3,COLUMN()))</f>
        <v xml:space="preserve"> </v>
      </c>
      <c r="E160" s="67" t="str">
        <f>IF(INDEX(Спецификация!$A$3:$I$500,ROW()-3,COLUMN())="","",INDEX(Спецификация!$A$3:$I$500,ROW()-3,COLUMN()))</f>
        <v xml:space="preserve"> </v>
      </c>
      <c r="F160" s="67" t="str">
        <f>IF(INDEX(Спецификация!$A$3:$I$500,ROW()-3,COLUMN())="","",INDEX(Спецификация!$A$3:$I$500,ROW()-3,COLUMN()))</f>
        <v/>
      </c>
      <c r="G160" s="67" t="str">
        <f>IF(INDEX(Спецификация!$A$3:$I$500,ROW()-3,COLUMN())="","",INDEX(Спецификация!$A$3:$I$500,ROW()-3,COLUMN()))</f>
        <v/>
      </c>
      <c r="H160" s="67" t="str">
        <f>IF(INDEX(Спецификация!$A$3:$I$500,ROW()-3,COLUMN())="","",INDEX(Спецификация!$A$3:$I$500,ROW()-3,COLUMN()))</f>
        <v xml:space="preserve"> </v>
      </c>
      <c r="I160" s="154" t="str">
        <f>IF(INDEX(Спецификация!$A$3:$I$500,ROW()-3,COLUMN())="","",INDEX(Спецификация!$A$3:$I$500,ROW()-3,COLUMN()))</f>
        <v>ЭМ</v>
      </c>
      <c r="J160" s="76"/>
      <c r="K160" s="27" t="s">
        <v>326</v>
      </c>
      <c r="L160" s="73" t="str">
        <f t="shared" si="5"/>
        <v/>
      </c>
      <c r="M160" s="73" t="str">
        <f t="shared" si="6"/>
        <v/>
      </c>
      <c r="N160" s="156"/>
      <c r="O160" s="68"/>
      <c r="P160" s="68"/>
      <c r="Q160" s="68"/>
      <c r="T160" s="85" t="str">
        <f>IF(Снабжение!Q160="","",Снабжение!Q160)</f>
        <v/>
      </c>
      <c r="U160" s="68" t="str">
        <f>IF(Снабжение!S160="Указать снабжение","",Снабжение!S160)</f>
        <v/>
      </c>
    </row>
    <row r="161" spans="1:21" ht="41.4" customHeight="1" x14ac:dyDescent="0.3">
      <c r="A161" s="67">
        <f>IF(INDEX(Спецификация!$A$3:$I$500,ROW()-3,COLUMN())="","",INDEX(Спецификация!$A$3:$I$500,ROW()-3,COLUMN()))</f>
        <v>6</v>
      </c>
      <c r="B161" s="67" t="str">
        <f>IF(INDEX(Спецификация!$A$3:$I$500,ROW()-3,COLUMN())="","",INDEX(Спецификация!$A$3:$I$500,ROW()-3,COLUMN()))</f>
        <v xml:space="preserve"> </v>
      </c>
      <c r="C161" s="67" t="str">
        <f>IF(INDEX(Спецификация!$A$3:$I$500,ROW()-3,COLUMN())="","",INDEX(Спецификация!$A$3:$I$500,ROW()-3,COLUMN()))</f>
        <v xml:space="preserve"> </v>
      </c>
      <c r="D161" s="67" t="str">
        <f>IF(INDEX(Спецификация!$A$3:$I$500,ROW()-3,COLUMN())="","",INDEX(Спецификация!$A$3:$I$500,ROW()-3,COLUMN()))</f>
        <v xml:space="preserve"> </v>
      </c>
      <c r="E161" s="67" t="str">
        <f>IF(INDEX(Спецификация!$A$3:$I$500,ROW()-3,COLUMN())="","",INDEX(Спецификация!$A$3:$I$500,ROW()-3,COLUMN()))</f>
        <v xml:space="preserve"> </v>
      </c>
      <c r="F161" s="67" t="str">
        <f>IF(INDEX(Спецификация!$A$3:$I$500,ROW()-3,COLUMN())="","",INDEX(Спецификация!$A$3:$I$500,ROW()-3,COLUMN()))</f>
        <v/>
      </c>
      <c r="G161" s="67" t="str">
        <f>IF(INDEX(Спецификация!$A$3:$I$500,ROW()-3,COLUMN())="","",INDEX(Спецификация!$A$3:$I$500,ROW()-3,COLUMN()))</f>
        <v/>
      </c>
      <c r="H161" s="67" t="str">
        <f>IF(INDEX(Спецификация!$A$3:$I$500,ROW()-3,COLUMN())="","",INDEX(Спецификация!$A$3:$I$500,ROW()-3,COLUMN()))</f>
        <v xml:space="preserve"> </v>
      </c>
      <c r="I161" s="154" t="str">
        <f>IF(INDEX(Спецификация!$A$3:$I$500,ROW()-3,COLUMN())="","",INDEX(Спецификация!$A$3:$I$500,ROW()-3,COLUMN()))</f>
        <v>ЭМ</v>
      </c>
      <c r="J161" s="76"/>
      <c r="K161" s="27" t="s">
        <v>326</v>
      </c>
      <c r="L161" s="73" t="str">
        <f t="shared" si="5"/>
        <v/>
      </c>
      <c r="M161" s="73" t="str">
        <f t="shared" si="6"/>
        <v/>
      </c>
      <c r="N161" s="156"/>
      <c r="O161" s="68"/>
      <c r="P161" s="68"/>
      <c r="Q161" s="68"/>
      <c r="T161" s="85" t="str">
        <f>IF(Снабжение!Q161="","",Снабжение!Q161)</f>
        <v/>
      </c>
      <c r="U161" s="68" t="str">
        <f>IF(Снабжение!S161="Указать снабжение","",Снабжение!S161)</f>
        <v/>
      </c>
    </row>
    <row r="162" spans="1:21" ht="41.4" customHeight="1" x14ac:dyDescent="0.3">
      <c r="A162" s="67">
        <f>IF(INDEX(Спецификация!$A$3:$I$500,ROW()-3,COLUMN())="","",INDEX(Спецификация!$A$3:$I$500,ROW()-3,COLUMN()))</f>
        <v>7</v>
      </c>
      <c r="B162" s="67" t="str">
        <f>IF(INDEX(Спецификация!$A$3:$I$500,ROW()-3,COLUMN())="","",INDEX(Спецификация!$A$3:$I$500,ROW()-3,COLUMN()))</f>
        <v xml:space="preserve"> </v>
      </c>
      <c r="C162" s="67" t="str">
        <f>IF(INDEX(Спецификация!$A$3:$I$500,ROW()-3,COLUMN())="","",INDEX(Спецификация!$A$3:$I$500,ROW()-3,COLUMN()))</f>
        <v xml:space="preserve"> </v>
      </c>
      <c r="D162" s="67" t="str">
        <f>IF(INDEX(Спецификация!$A$3:$I$500,ROW()-3,COLUMN())="","",INDEX(Спецификация!$A$3:$I$500,ROW()-3,COLUMN()))</f>
        <v xml:space="preserve"> </v>
      </c>
      <c r="E162" s="67" t="str">
        <f>IF(INDEX(Спецификация!$A$3:$I$500,ROW()-3,COLUMN())="","",INDEX(Спецификация!$A$3:$I$500,ROW()-3,COLUMN()))</f>
        <v xml:space="preserve"> </v>
      </c>
      <c r="F162" s="67" t="str">
        <f>IF(INDEX(Спецификация!$A$3:$I$500,ROW()-3,COLUMN())="","",INDEX(Спецификация!$A$3:$I$500,ROW()-3,COLUMN()))</f>
        <v/>
      </c>
      <c r="G162" s="67" t="str">
        <f>IF(INDEX(Спецификация!$A$3:$I$500,ROW()-3,COLUMN())="","",INDEX(Спецификация!$A$3:$I$500,ROW()-3,COLUMN()))</f>
        <v/>
      </c>
      <c r="H162" s="67" t="str">
        <f>IF(INDEX(Спецификация!$A$3:$I$500,ROW()-3,COLUMN())="","",INDEX(Спецификация!$A$3:$I$500,ROW()-3,COLUMN()))</f>
        <v xml:space="preserve"> </v>
      </c>
      <c r="I162" s="154" t="str">
        <f>IF(INDEX(Спецификация!$A$3:$I$500,ROW()-3,COLUMN())="","",INDEX(Спецификация!$A$3:$I$500,ROW()-3,COLUMN()))</f>
        <v>ЭМ</v>
      </c>
      <c r="J162" s="76"/>
      <c r="K162" s="27" t="s">
        <v>326</v>
      </c>
      <c r="L162" s="73" t="str">
        <f t="shared" si="5"/>
        <v/>
      </c>
      <c r="M162" s="73" t="str">
        <f t="shared" si="6"/>
        <v/>
      </c>
      <c r="N162" s="156"/>
      <c r="O162" s="68"/>
      <c r="P162" s="68"/>
      <c r="Q162" s="68"/>
      <c r="T162" s="85" t="str">
        <f>IF(Снабжение!Q162="","",Снабжение!Q162)</f>
        <v/>
      </c>
      <c r="U162" s="68" t="str">
        <f>IF(Снабжение!S162="Указать снабжение","",Снабжение!S162)</f>
        <v/>
      </c>
    </row>
    <row r="163" spans="1:21" ht="41.4" customHeight="1" x14ac:dyDescent="0.3">
      <c r="A163" s="67" t="str">
        <f>IF(INDEX(Спецификация!$A$3:$I$500,ROW()-3,COLUMN())="","",INDEX(Спецификация!$A$3:$I$500,ROW()-3,COLUMN()))</f>
        <v/>
      </c>
      <c r="B163" s="67" t="str">
        <f>IF(INDEX(Спецификация!$A$3:$I$500,ROW()-3,COLUMN())="","",INDEX(Спецификация!$A$3:$I$500,ROW()-3,COLUMN()))</f>
        <v xml:space="preserve"> </v>
      </c>
      <c r="C163" s="67" t="str">
        <f>IF(INDEX(Спецификация!$A$3:$I$500,ROW()-3,COLUMN())="","",INDEX(Спецификация!$A$3:$I$500,ROW()-3,COLUMN()))</f>
        <v>3. Кабельная продукция</v>
      </c>
      <c r="D163" s="67" t="str">
        <f>IF(INDEX(Спецификация!$A$3:$I$500,ROW()-3,COLUMN())="","",INDEX(Спецификация!$A$3:$I$500,ROW()-3,COLUMN()))</f>
        <v xml:space="preserve"> </v>
      </c>
      <c r="E163" s="67" t="str">
        <f>IF(INDEX(Спецификация!$A$3:$I$500,ROW()-3,COLUMN())="","",INDEX(Спецификация!$A$3:$I$500,ROW()-3,COLUMN()))</f>
        <v xml:space="preserve"> </v>
      </c>
      <c r="F163" s="67" t="str">
        <f>IF(INDEX(Спецификация!$A$3:$I$500,ROW()-3,COLUMN())="","",INDEX(Спецификация!$A$3:$I$500,ROW()-3,COLUMN()))</f>
        <v/>
      </c>
      <c r="G163" s="67" t="str">
        <f>IF(INDEX(Спецификация!$A$3:$I$500,ROW()-3,COLUMN())="","",INDEX(Спецификация!$A$3:$I$500,ROW()-3,COLUMN()))</f>
        <v/>
      </c>
      <c r="H163" s="67" t="str">
        <f>IF(INDEX(Спецификация!$A$3:$I$500,ROW()-3,COLUMN())="","",INDEX(Спецификация!$A$3:$I$500,ROW()-3,COLUMN()))</f>
        <v xml:space="preserve"> </v>
      </c>
      <c r="I163" s="154" t="str">
        <f>IF(INDEX(Спецификация!$A$3:$I$500,ROW()-3,COLUMN())="","",INDEX(Спецификация!$A$3:$I$500,ROW()-3,COLUMN()))</f>
        <v>ЭМ</v>
      </c>
      <c r="J163" s="76"/>
      <c r="K163" s="27" t="s">
        <v>326</v>
      </c>
      <c r="L163" s="73" t="str">
        <f t="shared" si="5"/>
        <v/>
      </c>
      <c r="M163" s="73" t="str">
        <f t="shared" si="6"/>
        <v/>
      </c>
      <c r="N163" s="156"/>
      <c r="O163" s="68"/>
      <c r="P163" s="68"/>
      <c r="Q163" s="68"/>
      <c r="T163" s="85" t="str">
        <f>IF(Снабжение!Q163="","",Снабжение!Q163)</f>
        <v/>
      </c>
      <c r="U163" s="68" t="str">
        <f>IF(Снабжение!S163="Указать снабжение","",Снабжение!S163)</f>
        <v/>
      </c>
    </row>
    <row r="164" spans="1:21" ht="41.4" x14ac:dyDescent="0.3">
      <c r="A164" s="67">
        <f>IF(INDEX(Спецификация!$A$3:$I$500,ROW()-3,COLUMN())="","",INDEX(Спецификация!$A$3:$I$500,ROW()-3,COLUMN()))</f>
        <v>8</v>
      </c>
      <c r="B164" s="67" t="str">
        <f>IF(INDEX(Спецификация!$A$3:$I$500,ROW()-3,COLUMN())="","",INDEX(Спецификация!$A$3:$I$500,ROW()-3,COLUMN()))</f>
        <v>3.1</v>
      </c>
      <c r="C164" s="67" t="str">
        <f>IF(INDEX(Спецификация!$A$3:$I$500,ROW()-3,COLUMN())="","",INDEX(Спецификация!$A$3:$I$500,ROW()-3,COLUMN()))</f>
        <v>Силовой кабель, с медной жилой, изоляцией и оболочкой из ПВХ пониженной пожарной опасности, класс пожарной безопасности категория A, 0.66кВ</v>
      </c>
      <c r="D164" s="67" t="str">
        <f>IF(INDEX(Спецификация!$A$3:$I$500,ROW()-3,COLUMN())="","",INDEX(Спецификация!$A$3:$I$500,ROW()-3,COLUMN()))</f>
        <v xml:space="preserve"> </v>
      </c>
      <c r="E164" s="67" t="str">
        <f>IF(INDEX(Спецификация!$A$3:$I$500,ROW()-3,COLUMN())="","",INDEX(Спецификация!$A$3:$I$500,ROW()-3,COLUMN()))</f>
        <v xml:space="preserve"> </v>
      </c>
      <c r="F164" s="67" t="str">
        <f>IF(INDEX(Спецификация!$A$3:$I$500,ROW()-3,COLUMN())="","",INDEX(Спецификация!$A$3:$I$500,ROW()-3,COLUMN()))</f>
        <v/>
      </c>
      <c r="G164" s="67" t="str">
        <f>IF(INDEX(Спецификация!$A$3:$I$500,ROW()-3,COLUMN())="","",INDEX(Спецификация!$A$3:$I$500,ROW()-3,COLUMN()))</f>
        <v>шт</v>
      </c>
      <c r="H164" s="67" t="str">
        <f>IF(INDEX(Спецификация!$A$3:$I$500,ROW()-3,COLUMN())="","",INDEX(Спецификация!$A$3:$I$500,ROW()-3,COLUMN()))</f>
        <v xml:space="preserve"> </v>
      </c>
      <c r="I164" s="154" t="str">
        <f>IF(INDEX(Спецификация!$A$3:$I$500,ROW()-3,COLUMN())="","",INDEX(Спецификация!$A$3:$I$500,ROW()-3,COLUMN()))</f>
        <v>ЭМ</v>
      </c>
      <c r="J164" s="76"/>
      <c r="K164" s="27" t="s">
        <v>326</v>
      </c>
      <c r="L164" s="73" t="str">
        <f t="shared" si="5"/>
        <v/>
      </c>
      <c r="M164" s="73" t="str">
        <f t="shared" si="6"/>
        <v/>
      </c>
      <c r="N164" s="156"/>
      <c r="O164" s="68"/>
      <c r="P164" s="68"/>
      <c r="Q164" s="68"/>
      <c r="T164" s="85" t="str">
        <f>IF(Снабжение!Q164="","",Снабжение!Q164)</f>
        <v/>
      </c>
      <c r="U164" s="68" t="str">
        <f>IF(Снабжение!S164="Указать снабжение","",Снабжение!S164)</f>
        <v/>
      </c>
    </row>
    <row r="165" spans="1:21" ht="41.4" customHeight="1" x14ac:dyDescent="0.3">
      <c r="A165" s="67">
        <f>IF(INDEX(Спецификация!$A$3:$I$500,ROW()-3,COLUMN())="","",INDEX(Спецификация!$A$3:$I$500,ROW()-3,COLUMN()))</f>
        <v>9</v>
      </c>
      <c r="B165" s="67" t="str">
        <f>IF(INDEX(Спецификация!$A$3:$I$500,ROW()-3,COLUMN())="","",INDEX(Спецификация!$A$3:$I$500,ROW()-3,COLUMN()))</f>
        <v xml:space="preserve"> </v>
      </c>
      <c r="C165" s="67" t="str">
        <f>IF(INDEX(Спецификация!$A$3:$I$500,ROW()-3,COLUMN())="","",INDEX(Спецификация!$A$3:$I$500,ROW()-3,COLUMN()))</f>
        <v xml:space="preserve"> </v>
      </c>
      <c r="D165" s="67" t="str">
        <f>IF(INDEX(Спецификация!$A$3:$I$500,ROW()-3,COLUMN())="","",INDEX(Спецификация!$A$3:$I$500,ROW()-3,COLUMN()))</f>
        <v>ВВГнг(А)-LS 3х1,5</v>
      </c>
      <c r="E165" s="67" t="str">
        <f>IF(INDEX(Спецификация!$A$3:$I$500,ROW()-3,COLUMN())="","",INDEX(Спецификация!$A$3:$I$500,ROW()-3,COLUMN()))</f>
        <v xml:space="preserve"> </v>
      </c>
      <c r="F165" s="67" t="str">
        <f>IF(INDEX(Спецификация!$A$3:$I$500,ROW()-3,COLUMN())="","",INDEX(Спецификация!$A$3:$I$500,ROW()-3,COLUMN()))</f>
        <v/>
      </c>
      <c r="G165" s="67" t="str">
        <f>IF(INDEX(Спецификация!$A$3:$I$500,ROW()-3,COLUMN())="","",INDEX(Спецификация!$A$3:$I$500,ROW()-3,COLUMN()))</f>
        <v>шт</v>
      </c>
      <c r="H165" s="67">
        <f>IF(INDEX(Спецификация!$A$3:$I$500,ROW()-3,COLUMN())="","",INDEX(Спецификация!$A$3:$I$500,ROW()-3,COLUMN()))</f>
        <v>210</v>
      </c>
      <c r="I165" s="154" t="str">
        <f>IF(INDEX(Спецификация!$A$3:$I$500,ROW()-3,COLUMN())="","",INDEX(Спецификация!$A$3:$I$500,ROW()-3,COLUMN()))</f>
        <v>ЭМ</v>
      </c>
      <c r="J165" s="76"/>
      <c r="K165" s="27" t="s">
        <v>326</v>
      </c>
      <c r="L165" s="73" t="str">
        <f t="shared" si="5"/>
        <v/>
      </c>
      <c r="M165" s="73" t="str">
        <f t="shared" si="6"/>
        <v/>
      </c>
      <c r="N165" s="156"/>
      <c r="O165" s="68"/>
      <c r="P165" s="68"/>
      <c r="Q165" s="68"/>
      <c r="T165" s="85" t="str">
        <f>IF(Снабжение!Q165="","",Снабжение!Q165)</f>
        <v/>
      </c>
      <c r="U165" s="68" t="str">
        <f>IF(Снабжение!S165="Указать снабжение","",Снабжение!S165)</f>
        <v/>
      </c>
    </row>
    <row r="166" spans="1:21" ht="41.4" customHeight="1" x14ac:dyDescent="0.3">
      <c r="A166" s="67">
        <f>IF(INDEX(Спецификация!$A$3:$I$500,ROW()-3,COLUMN())="","",INDEX(Спецификация!$A$3:$I$500,ROW()-3,COLUMN()))</f>
        <v>10</v>
      </c>
      <c r="B166" s="67" t="str">
        <f>IF(INDEX(Спецификация!$A$3:$I$500,ROW()-3,COLUMN())="","",INDEX(Спецификация!$A$3:$I$500,ROW()-3,COLUMN()))</f>
        <v xml:space="preserve"> </v>
      </c>
      <c r="C166" s="67" t="str">
        <f>IF(INDEX(Спецификация!$A$3:$I$500,ROW()-3,COLUMN())="","",INDEX(Спецификация!$A$3:$I$500,ROW()-3,COLUMN()))</f>
        <v xml:space="preserve"> </v>
      </c>
      <c r="D166" s="67" t="str">
        <f>IF(INDEX(Спецификация!$A$3:$I$500,ROW()-3,COLUMN())="","",INDEX(Спецификация!$A$3:$I$500,ROW()-3,COLUMN()))</f>
        <v>ВВГнг(А)-LS 3х2,5</v>
      </c>
      <c r="E166" s="67" t="str">
        <f>IF(INDEX(Спецификация!$A$3:$I$500,ROW()-3,COLUMN())="","",INDEX(Спецификация!$A$3:$I$500,ROW()-3,COLUMN()))</f>
        <v xml:space="preserve"> </v>
      </c>
      <c r="F166" s="67" t="str">
        <f>IF(INDEX(Спецификация!$A$3:$I$500,ROW()-3,COLUMN())="","",INDEX(Спецификация!$A$3:$I$500,ROW()-3,COLUMN()))</f>
        <v/>
      </c>
      <c r="G166" s="67" t="str">
        <f>IF(INDEX(Спецификация!$A$3:$I$500,ROW()-3,COLUMN())="","",INDEX(Спецификация!$A$3:$I$500,ROW()-3,COLUMN()))</f>
        <v>шт</v>
      </c>
      <c r="H166" s="67">
        <f>IF(INDEX(Спецификация!$A$3:$I$500,ROW()-3,COLUMN())="","",INDEX(Спецификация!$A$3:$I$500,ROW()-3,COLUMN()))</f>
        <v>120</v>
      </c>
      <c r="I166" s="154" t="str">
        <f>IF(INDEX(Спецификация!$A$3:$I$500,ROW()-3,COLUMN())="","",INDEX(Спецификация!$A$3:$I$500,ROW()-3,COLUMN()))</f>
        <v>ЭМ</v>
      </c>
      <c r="J166" s="76"/>
      <c r="K166" s="27" t="s">
        <v>326</v>
      </c>
      <c r="L166" s="73" t="str">
        <f t="shared" si="5"/>
        <v/>
      </c>
      <c r="M166" s="73" t="str">
        <f t="shared" si="6"/>
        <v/>
      </c>
      <c r="N166" s="156"/>
      <c r="O166" s="68"/>
      <c r="P166" s="68"/>
      <c r="Q166" s="68"/>
      <c r="T166" s="85" t="str">
        <f>IF(Снабжение!Q166="","",Снабжение!Q166)</f>
        <v/>
      </c>
      <c r="U166" s="68" t="str">
        <f>IF(Снабжение!S166="Указать снабжение","",Снабжение!S166)</f>
        <v/>
      </c>
    </row>
    <row r="167" spans="1:21" ht="41.4" customHeight="1" x14ac:dyDescent="0.3">
      <c r="A167" s="67" t="str">
        <f>IF(INDEX(Спецификация!$A$3:$I$500,ROW()-3,COLUMN())="","",INDEX(Спецификация!$A$3:$I$500,ROW()-3,COLUMN()))</f>
        <v/>
      </c>
      <c r="B167" s="67" t="str">
        <f>IF(INDEX(Спецификация!$A$3:$I$500,ROW()-3,COLUMN())="","",INDEX(Спецификация!$A$3:$I$500,ROW()-3,COLUMN()))</f>
        <v xml:space="preserve"> </v>
      </c>
      <c r="C167" s="67" t="str">
        <f>IF(INDEX(Спецификация!$A$3:$I$500,ROW()-3,COLUMN())="","",INDEX(Спецификация!$A$3:$I$500,ROW()-3,COLUMN()))</f>
        <v xml:space="preserve"> </v>
      </c>
      <c r="D167" s="67" t="str">
        <f>IF(INDEX(Спецификация!$A$3:$I$500,ROW()-3,COLUMN())="","",INDEX(Спецификация!$A$3:$I$500,ROW()-3,COLUMN()))</f>
        <v>ВВГнг(А)-LS 4х2,5</v>
      </c>
      <c r="E167" s="67" t="str">
        <f>IF(INDEX(Спецификация!$A$3:$I$500,ROW()-3,COLUMN())="","",INDEX(Спецификация!$A$3:$I$500,ROW()-3,COLUMN()))</f>
        <v xml:space="preserve"> </v>
      </c>
      <c r="F167" s="67" t="str">
        <f>IF(INDEX(Спецификация!$A$3:$I$500,ROW()-3,COLUMN())="","",INDEX(Спецификация!$A$3:$I$500,ROW()-3,COLUMN()))</f>
        <v/>
      </c>
      <c r="G167" s="67" t="str">
        <f>IF(INDEX(Спецификация!$A$3:$I$500,ROW()-3,COLUMN())="","",INDEX(Спецификация!$A$3:$I$500,ROW()-3,COLUMN()))</f>
        <v/>
      </c>
      <c r="H167" s="67">
        <f>IF(INDEX(Спецификация!$A$3:$I$500,ROW()-3,COLUMN())="","",INDEX(Спецификация!$A$3:$I$500,ROW()-3,COLUMN()))</f>
        <v>170</v>
      </c>
      <c r="I167" s="154" t="str">
        <f>IF(INDEX(Спецификация!$A$3:$I$500,ROW()-3,COLUMN())="","",INDEX(Спецификация!$A$3:$I$500,ROW()-3,COLUMN()))</f>
        <v>ЭМ</v>
      </c>
      <c r="J167" s="76"/>
      <c r="K167" s="27" t="s">
        <v>326</v>
      </c>
      <c r="L167" s="73" t="str">
        <f t="shared" si="5"/>
        <v/>
      </c>
      <c r="M167" s="73" t="str">
        <f t="shared" si="6"/>
        <v/>
      </c>
      <c r="N167" s="156"/>
      <c r="O167" s="68"/>
      <c r="P167" s="68"/>
      <c r="Q167" s="68"/>
      <c r="T167" s="85" t="str">
        <f>IF(Снабжение!Q167="","",Снабжение!Q167)</f>
        <v/>
      </c>
      <c r="U167" s="68" t="str">
        <f>IF(Снабжение!S167="Указать снабжение","",Снабжение!S167)</f>
        <v/>
      </c>
    </row>
    <row r="168" spans="1:21" ht="41.4" customHeight="1" x14ac:dyDescent="0.3">
      <c r="A168" s="67">
        <f>IF(INDEX(Спецификация!$A$3:$I$500,ROW()-3,COLUMN())="","",INDEX(Спецификация!$A$3:$I$500,ROW()-3,COLUMN()))</f>
        <v>11</v>
      </c>
      <c r="B168" s="67" t="str">
        <f>IF(INDEX(Спецификация!$A$3:$I$500,ROW()-3,COLUMN())="","",INDEX(Спецификация!$A$3:$I$500,ROW()-3,COLUMN()))</f>
        <v xml:space="preserve"> </v>
      </c>
      <c r="C168" s="67" t="str">
        <f>IF(INDEX(Спецификация!$A$3:$I$500,ROW()-3,COLUMN())="","",INDEX(Спецификация!$A$3:$I$500,ROW()-3,COLUMN()))</f>
        <v xml:space="preserve"> </v>
      </c>
      <c r="D168" s="67" t="str">
        <f>IF(INDEX(Спецификация!$A$3:$I$500,ROW()-3,COLUMN())="","",INDEX(Спецификация!$A$3:$I$500,ROW()-3,COLUMN()))</f>
        <v>ВВГнг(А)-LS 5х1,5</v>
      </c>
      <c r="E168" s="67" t="str">
        <f>IF(INDEX(Спецификация!$A$3:$I$500,ROW()-3,COLUMN())="","",INDEX(Спецификация!$A$3:$I$500,ROW()-3,COLUMN()))</f>
        <v xml:space="preserve"> </v>
      </c>
      <c r="F168" s="67" t="str">
        <f>IF(INDEX(Спецификация!$A$3:$I$500,ROW()-3,COLUMN())="","",INDEX(Спецификация!$A$3:$I$500,ROW()-3,COLUMN()))</f>
        <v/>
      </c>
      <c r="G168" s="67" t="str">
        <f>IF(INDEX(Спецификация!$A$3:$I$500,ROW()-3,COLUMN())="","",INDEX(Спецификация!$A$3:$I$500,ROW()-3,COLUMN()))</f>
        <v>шт</v>
      </c>
      <c r="H168" s="67">
        <f>IF(INDEX(Спецификация!$A$3:$I$500,ROW()-3,COLUMN())="","",INDEX(Спецификация!$A$3:$I$500,ROW()-3,COLUMN()))</f>
        <v>35</v>
      </c>
      <c r="I168" s="154" t="str">
        <f>IF(INDEX(Спецификация!$A$3:$I$500,ROW()-3,COLUMN())="","",INDEX(Спецификация!$A$3:$I$500,ROW()-3,COLUMN()))</f>
        <v>ЭМ</v>
      </c>
      <c r="J168" s="76"/>
      <c r="K168" s="27" t="s">
        <v>326</v>
      </c>
      <c r="L168" s="73" t="str">
        <f t="shared" si="5"/>
        <v/>
      </c>
      <c r="M168" s="73" t="str">
        <f t="shared" si="6"/>
        <v/>
      </c>
      <c r="N168" s="156"/>
      <c r="O168" s="68"/>
      <c r="P168" s="68"/>
      <c r="Q168" s="68"/>
      <c r="T168" s="85" t="str">
        <f>IF(Снабжение!Q168="","",Снабжение!Q168)</f>
        <v/>
      </c>
      <c r="U168" s="68" t="str">
        <f>IF(Снабжение!S168="Указать снабжение","",Снабжение!S168)</f>
        <v/>
      </c>
    </row>
    <row r="169" spans="1:21" ht="41.4" x14ac:dyDescent="0.3">
      <c r="A169" s="67">
        <f>IF(INDEX(Спецификация!$A$3:$I$500,ROW()-3,COLUMN())="","",INDEX(Спецификация!$A$3:$I$500,ROW()-3,COLUMN()))</f>
        <v>12</v>
      </c>
      <c r="B169" s="67" t="str">
        <f>IF(INDEX(Спецификация!$A$3:$I$500,ROW()-3,COLUMN())="","",INDEX(Спецификация!$A$3:$I$500,ROW()-3,COLUMN()))</f>
        <v>3.2</v>
      </c>
      <c r="C169" s="67" t="str">
        <f>IF(INDEX(Спецификация!$A$3:$I$500,ROW()-3,COLUMN())="","",INDEX(Спецификация!$A$3:$I$500,ROW()-3,COLUMN()))</f>
        <v>Силовой кабель огнестойкий, не распространяющий горение, с пониженным дымо- и газовыделением, с изоляцией и оболочкой из ПВХ</v>
      </c>
      <c r="D169" s="67" t="str">
        <f>IF(INDEX(Спецификация!$A$3:$I$500,ROW()-3,COLUMN())="","",INDEX(Спецификация!$A$3:$I$500,ROW()-3,COLUMN()))</f>
        <v>ВВГнг(А)-FRLS 5х2,5</v>
      </c>
      <c r="E169" s="67" t="str">
        <f>IF(INDEX(Спецификация!$A$3:$I$500,ROW()-3,COLUMN())="","",INDEX(Спецификация!$A$3:$I$500,ROW()-3,COLUMN()))</f>
        <v xml:space="preserve"> </v>
      </c>
      <c r="F169" s="67" t="str">
        <f>IF(INDEX(Спецификация!$A$3:$I$500,ROW()-3,COLUMN())="","",INDEX(Спецификация!$A$3:$I$500,ROW()-3,COLUMN()))</f>
        <v/>
      </c>
      <c r="G169" s="67" t="str">
        <f>IF(INDEX(Спецификация!$A$3:$I$500,ROW()-3,COLUMN())="","",INDEX(Спецификация!$A$3:$I$500,ROW()-3,COLUMN()))</f>
        <v>шт</v>
      </c>
      <c r="H169" s="67">
        <f>IF(INDEX(Спецификация!$A$3:$I$500,ROW()-3,COLUMN())="","",INDEX(Спецификация!$A$3:$I$500,ROW()-3,COLUMN()))</f>
        <v>80</v>
      </c>
      <c r="I169" s="154" t="str">
        <f>IF(INDEX(Спецификация!$A$3:$I$500,ROW()-3,COLUMN())="","",INDEX(Спецификация!$A$3:$I$500,ROW()-3,COLUMN()))</f>
        <v>ЭМ</v>
      </c>
      <c r="J169" s="76"/>
      <c r="K169" s="27" t="s">
        <v>326</v>
      </c>
      <c r="L169" s="73" t="str">
        <f t="shared" si="5"/>
        <v/>
      </c>
      <c r="M169" s="73" t="str">
        <f t="shared" si="6"/>
        <v/>
      </c>
      <c r="N169" s="156"/>
      <c r="O169" s="68"/>
      <c r="P169" s="68"/>
      <c r="Q169" s="68"/>
      <c r="T169" s="85" t="str">
        <f>IF(Снабжение!Q169="","",Снабжение!Q169)</f>
        <v/>
      </c>
      <c r="U169" s="68" t="str">
        <f>IF(Снабжение!S169="Указать снабжение","",Снабжение!S169)</f>
        <v/>
      </c>
    </row>
    <row r="170" spans="1:21" ht="41.4" customHeight="1" x14ac:dyDescent="0.3">
      <c r="A170" s="67">
        <f>IF(INDEX(Спецификация!$A$3:$I$500,ROW()-3,COLUMN())="","",INDEX(Спецификация!$A$3:$I$500,ROW()-3,COLUMN()))</f>
        <v>13</v>
      </c>
      <c r="B170" s="67" t="str">
        <f>IF(INDEX(Спецификация!$A$3:$I$500,ROW()-3,COLUMN())="","",INDEX(Спецификация!$A$3:$I$500,ROW()-3,COLUMN()))</f>
        <v xml:space="preserve"> </v>
      </c>
      <c r="C170" s="67" t="str">
        <f>IF(INDEX(Спецификация!$A$3:$I$500,ROW()-3,COLUMN())="","",INDEX(Спецификация!$A$3:$I$500,ROW()-3,COLUMN()))</f>
        <v>4. Изделия для монтажа</v>
      </c>
      <c r="D170" s="67" t="str">
        <f>IF(INDEX(Спецификация!$A$3:$I$500,ROW()-3,COLUMN())="","",INDEX(Спецификация!$A$3:$I$500,ROW()-3,COLUMN()))</f>
        <v xml:space="preserve"> </v>
      </c>
      <c r="E170" s="67" t="str">
        <f>IF(INDEX(Спецификация!$A$3:$I$500,ROW()-3,COLUMN())="","",INDEX(Спецификация!$A$3:$I$500,ROW()-3,COLUMN()))</f>
        <v xml:space="preserve"> </v>
      </c>
      <c r="F170" s="67" t="str">
        <f>IF(INDEX(Спецификация!$A$3:$I$500,ROW()-3,COLUMN())="","",INDEX(Спецификация!$A$3:$I$500,ROW()-3,COLUMN()))</f>
        <v/>
      </c>
      <c r="G170" s="67" t="str">
        <f>IF(INDEX(Спецификация!$A$3:$I$500,ROW()-3,COLUMN())="","",INDEX(Спецификация!$A$3:$I$500,ROW()-3,COLUMN()))</f>
        <v>шт</v>
      </c>
      <c r="H170" s="67" t="str">
        <f>IF(INDEX(Спецификация!$A$3:$I$500,ROW()-3,COLUMN())="","",INDEX(Спецификация!$A$3:$I$500,ROW()-3,COLUMN()))</f>
        <v xml:space="preserve"> </v>
      </c>
      <c r="I170" s="154" t="str">
        <f>IF(INDEX(Спецификация!$A$3:$I$500,ROW()-3,COLUMN())="","",INDEX(Спецификация!$A$3:$I$500,ROW()-3,COLUMN()))</f>
        <v>ЭМ</v>
      </c>
      <c r="J170" s="76"/>
      <c r="K170" s="27" t="s">
        <v>326</v>
      </c>
      <c r="L170" s="73" t="str">
        <f t="shared" si="5"/>
        <v/>
      </c>
      <c r="M170" s="73" t="str">
        <f t="shared" si="6"/>
        <v/>
      </c>
      <c r="N170" s="156"/>
      <c r="O170" s="68"/>
      <c r="P170" s="68"/>
      <c r="Q170" s="68"/>
      <c r="T170" s="85" t="str">
        <f>IF(Снабжение!Q170="","",Снабжение!Q170)</f>
        <v/>
      </c>
      <c r="U170" s="68" t="str">
        <f>IF(Снабжение!S170="Указать снабжение","",Снабжение!S170)</f>
        <v/>
      </c>
    </row>
    <row r="171" spans="1:21" ht="41.4" customHeight="1" x14ac:dyDescent="0.3">
      <c r="A171" s="67" t="str">
        <f>IF(INDEX(Спецификация!$A$3:$I$500,ROW()-3,COLUMN())="","",INDEX(Спецификация!$A$3:$I$500,ROW()-3,COLUMN()))</f>
        <v/>
      </c>
      <c r="B171" s="67" t="str">
        <f>IF(INDEX(Спецификация!$A$3:$I$500,ROW()-3,COLUMN())="","",INDEX(Спецификация!$A$3:$I$500,ROW()-3,COLUMN()))</f>
        <v>4.1</v>
      </c>
      <c r="C171" s="67" t="str">
        <f>IF(INDEX(Спецификация!$A$3:$I$500,ROW()-3,COLUMN())="","",INDEX(Спецификация!$A$3:$I$500,ROW()-3,COLUMN()))</f>
        <v xml:space="preserve">ESCA Лоток перфорированный 100х100х3000 </v>
      </c>
      <c r="D171" s="67" t="str">
        <f>IF(INDEX(Спецификация!$A$3:$I$500,ROW()-3,COLUMN())="","",INDEX(Спецификация!$A$3:$I$500,ROW()-3,COLUMN()))</f>
        <v xml:space="preserve"> </v>
      </c>
      <c r="E171" s="67" t="str">
        <f>IF(INDEX(Спецификация!$A$3:$I$500,ROW()-3,COLUMN())="","",INDEX(Спецификация!$A$3:$I$500,ROW()-3,COLUMN()))</f>
        <v>CLP10-100-100-3</v>
      </c>
      <c r="F171" s="67" t="str">
        <f>IF(INDEX(Спецификация!$A$3:$I$500,ROW()-3,COLUMN())="","",INDEX(Спецификация!$A$3:$I$500,ROW()-3,COLUMN()))</f>
        <v/>
      </c>
      <c r="G171" s="67" t="str">
        <f>IF(INDEX(Спецификация!$A$3:$I$500,ROW()-3,COLUMN())="","",INDEX(Спецификация!$A$3:$I$500,ROW()-3,COLUMN()))</f>
        <v/>
      </c>
      <c r="H171" s="67">
        <f>IF(INDEX(Спецификация!$A$3:$I$500,ROW()-3,COLUMN())="","",INDEX(Спецификация!$A$3:$I$500,ROW()-3,COLUMN()))</f>
        <v>16</v>
      </c>
      <c r="I171" s="154" t="str">
        <f>IF(INDEX(Спецификация!$A$3:$I$500,ROW()-3,COLUMN())="","",INDEX(Спецификация!$A$3:$I$500,ROW()-3,COLUMN()))</f>
        <v>ЭМ</v>
      </c>
      <c r="J171" s="76"/>
      <c r="K171" s="27" t="s">
        <v>326</v>
      </c>
      <c r="L171" s="73" t="str">
        <f t="shared" si="5"/>
        <v/>
      </c>
      <c r="M171" s="73" t="str">
        <f t="shared" si="6"/>
        <v/>
      </c>
      <c r="N171" s="156"/>
      <c r="O171" s="68"/>
      <c r="P171" s="68"/>
      <c r="Q171" s="68"/>
      <c r="T171" s="85" t="str">
        <f>IF(Снабжение!Q171="","",Снабжение!Q171)</f>
        <v/>
      </c>
      <c r="U171" s="68" t="str">
        <f>IF(Снабжение!S171="Указать снабжение","",Снабжение!S171)</f>
        <v/>
      </c>
    </row>
    <row r="172" spans="1:21" ht="41.4" customHeight="1" x14ac:dyDescent="0.3">
      <c r="A172" s="67" t="str">
        <f>IF(INDEX(Спецификация!$A$3:$I$500,ROW()-3,COLUMN())="","",INDEX(Спецификация!$A$3:$I$500,ROW()-3,COLUMN()))</f>
        <v/>
      </c>
      <c r="B172" s="67" t="str">
        <f>IF(INDEX(Спецификация!$A$3:$I$500,ROW()-3,COLUMN())="","",INDEX(Спецификация!$A$3:$I$500,ROW()-3,COLUMN()))</f>
        <v>4.2</v>
      </c>
      <c r="C172" s="67" t="str">
        <f>IF(INDEX(Спецификация!$A$3:$I$500,ROW()-3,COLUMN())="","",INDEX(Спецификация!$A$3:$I$500,ROW()-3,COLUMN()))</f>
        <v>Крышка на лоток осн. 100х3000мм</v>
      </c>
      <c r="D172" s="67" t="str">
        <f>IF(INDEX(Спецификация!$A$3:$I$500,ROW()-3,COLUMN())="","",INDEX(Спецификация!$A$3:$I$500,ROW()-3,COLUMN()))</f>
        <v xml:space="preserve"> </v>
      </c>
      <c r="E172" s="67" t="str">
        <f>IF(INDEX(Спецификация!$A$3:$I$500,ROW()-3,COLUMN())="","",INDEX(Спецификация!$A$3:$I$500,ROW()-3,COLUMN()))</f>
        <v>CLP1K-100-1</v>
      </c>
      <c r="F172" s="67" t="str">
        <f>IF(INDEX(Спецификация!$A$3:$I$500,ROW()-3,COLUMN())="","",INDEX(Спецификация!$A$3:$I$500,ROW()-3,COLUMN()))</f>
        <v/>
      </c>
      <c r="G172" s="67" t="str">
        <f>IF(INDEX(Спецификация!$A$3:$I$500,ROW()-3,COLUMN())="","",INDEX(Спецификация!$A$3:$I$500,ROW()-3,COLUMN()))</f>
        <v/>
      </c>
      <c r="H172" s="67">
        <f>IF(INDEX(Спецификация!$A$3:$I$500,ROW()-3,COLUMN())="","",INDEX(Спецификация!$A$3:$I$500,ROW()-3,COLUMN()))</f>
        <v>16</v>
      </c>
      <c r="I172" s="154" t="str">
        <f>IF(INDEX(Спецификация!$A$3:$I$500,ROW()-3,COLUMN())="","",INDEX(Спецификация!$A$3:$I$500,ROW()-3,COLUMN()))</f>
        <v>ЭМ</v>
      </c>
      <c r="J172" s="76"/>
      <c r="K172" s="27" t="s">
        <v>326</v>
      </c>
      <c r="L172" s="73" t="str">
        <f t="shared" si="5"/>
        <v/>
      </c>
      <c r="M172" s="73" t="str">
        <f t="shared" si="6"/>
        <v/>
      </c>
      <c r="N172" s="156"/>
      <c r="O172" s="68"/>
      <c r="P172" s="68"/>
      <c r="Q172" s="68"/>
      <c r="T172" s="85" t="str">
        <f>IF(Снабжение!Q172="","",Снабжение!Q172)</f>
        <v/>
      </c>
      <c r="U172" s="68" t="str">
        <f>IF(Снабжение!S172="Указать снабжение","",Снабжение!S172)</f>
        <v/>
      </c>
    </row>
    <row r="173" spans="1:21" ht="41.4" customHeight="1" x14ac:dyDescent="0.3">
      <c r="A173" s="67">
        <f>IF(INDEX(Спецификация!$A$3:$I$500,ROW()-3,COLUMN())="","",INDEX(Спецификация!$A$3:$I$500,ROW()-3,COLUMN()))</f>
        <v>14</v>
      </c>
      <c r="B173" s="67" t="str">
        <f>IF(INDEX(Спецификация!$A$3:$I$500,ROW()-3,COLUMN())="","",INDEX(Спецификация!$A$3:$I$500,ROW()-3,COLUMN()))</f>
        <v>4.3</v>
      </c>
      <c r="C173" s="67" t="str">
        <f>IF(INDEX(Спецификация!$A$3:$I$500,ROW()-3,COLUMN())="","",INDEX(Спецификация!$A$3:$I$500,ROW()-3,COLUMN()))</f>
        <v>ESCA Поворот 90град 100х100мм</v>
      </c>
      <c r="D173" s="67" t="str">
        <f>IF(INDEX(Спецификация!$A$3:$I$500,ROW()-3,COLUMN())="","",INDEX(Спецификация!$A$3:$I$500,ROW()-3,COLUMN()))</f>
        <v xml:space="preserve"> </v>
      </c>
      <c r="E173" s="67" t="str">
        <f>IF(INDEX(Спецификация!$A$3:$I$500,ROW()-3,COLUMN())="","",INDEX(Спецификация!$A$3:$I$500,ROW()-3,COLUMN()))</f>
        <v>CLP2P-100-100</v>
      </c>
      <c r="F173" s="67" t="str">
        <f>IF(INDEX(Спецификация!$A$3:$I$500,ROW()-3,COLUMN())="","",INDEX(Спецификация!$A$3:$I$500,ROW()-3,COLUMN()))</f>
        <v/>
      </c>
      <c r="G173" s="67" t="str">
        <f>IF(INDEX(Спецификация!$A$3:$I$500,ROW()-3,COLUMN())="","",INDEX(Спецификация!$A$3:$I$500,ROW()-3,COLUMN()))</f>
        <v>шт</v>
      </c>
      <c r="H173" s="67">
        <f>IF(INDEX(Спецификация!$A$3:$I$500,ROW()-3,COLUMN())="","",INDEX(Спецификация!$A$3:$I$500,ROW()-3,COLUMN()))</f>
        <v>4</v>
      </c>
      <c r="I173" s="154" t="str">
        <f>IF(INDEX(Спецификация!$A$3:$I$500,ROW()-3,COLUMN())="","",INDEX(Спецификация!$A$3:$I$500,ROW()-3,COLUMN()))</f>
        <v>ЭМ</v>
      </c>
      <c r="J173" s="76"/>
      <c r="K173" s="27" t="s">
        <v>326</v>
      </c>
      <c r="L173" s="73" t="str">
        <f t="shared" si="5"/>
        <v/>
      </c>
      <c r="M173" s="73" t="str">
        <f t="shared" si="6"/>
        <v/>
      </c>
      <c r="N173" s="156"/>
      <c r="O173" s="68"/>
      <c r="P173" s="68"/>
      <c r="Q173" s="68"/>
      <c r="T173" s="85" t="str">
        <f>IF(Снабжение!Q173="","",Снабжение!Q173)</f>
        <v/>
      </c>
      <c r="U173" s="68" t="str">
        <f>IF(Снабжение!S173="Указать снабжение","",Снабжение!S173)</f>
        <v/>
      </c>
    </row>
    <row r="174" spans="1:21" ht="41.4" customHeight="1" x14ac:dyDescent="0.3">
      <c r="A174" s="67">
        <f>IF(INDEX(Спецификация!$A$3:$I$500,ROW()-3,COLUMN())="","",INDEX(Спецификация!$A$3:$I$500,ROW()-3,COLUMN()))</f>
        <v>15</v>
      </c>
      <c r="B174" s="67" t="str">
        <f>IF(INDEX(Спецификация!$A$3:$I$500,ROW()-3,COLUMN())="","",INDEX(Спецификация!$A$3:$I$500,ROW()-3,COLUMN()))</f>
        <v>4.4</v>
      </c>
      <c r="C174" s="67" t="str">
        <f>IF(INDEX(Спецификация!$A$3:$I$500,ROW()-3,COLUMN())="","",INDEX(Спецификация!$A$3:$I$500,ROW()-3,COLUMN()))</f>
        <v xml:space="preserve">ESCA Ответвитель Т-обр. верт. вниз 100х100мм </v>
      </c>
      <c r="D174" s="67" t="str">
        <f>IF(INDEX(Спецификация!$A$3:$I$500,ROW()-3,COLUMN())="","",INDEX(Спецификация!$A$3:$I$500,ROW()-3,COLUMN()))</f>
        <v xml:space="preserve"> </v>
      </c>
      <c r="E174" s="67" t="str">
        <f>IF(INDEX(Спецификация!$A$3:$I$500,ROW()-3,COLUMN())="","",INDEX(Спецификация!$A$3:$I$500,ROW()-3,COLUMN()))</f>
        <v>CLM50D-OVN-100-100</v>
      </c>
      <c r="F174" s="67" t="str">
        <f>IF(INDEX(Спецификация!$A$3:$I$500,ROW()-3,COLUMN())="","",INDEX(Спецификация!$A$3:$I$500,ROW()-3,COLUMN()))</f>
        <v/>
      </c>
      <c r="G174" s="67" t="str">
        <f>IF(INDEX(Спецификация!$A$3:$I$500,ROW()-3,COLUMN())="","",INDEX(Спецификация!$A$3:$I$500,ROW()-3,COLUMN()))</f>
        <v>шт</v>
      </c>
      <c r="H174" s="67">
        <f>IF(INDEX(Спецификация!$A$3:$I$500,ROW()-3,COLUMN())="","",INDEX(Спецификация!$A$3:$I$500,ROW()-3,COLUMN()))</f>
        <v>1</v>
      </c>
      <c r="I174" s="154" t="str">
        <f>IF(INDEX(Спецификация!$A$3:$I$500,ROW()-3,COLUMN())="","",INDEX(Спецификация!$A$3:$I$500,ROW()-3,COLUMN()))</f>
        <v>ЭМ</v>
      </c>
      <c r="J174" s="76"/>
      <c r="K174" s="27" t="s">
        <v>326</v>
      </c>
      <c r="L174" s="73" t="str">
        <f t="shared" si="5"/>
        <v/>
      </c>
      <c r="M174" s="73" t="str">
        <f t="shared" si="6"/>
        <v/>
      </c>
      <c r="N174" s="156"/>
      <c r="O174" s="68"/>
      <c r="P174" s="68"/>
      <c r="Q174" s="68"/>
      <c r="T174" s="85" t="str">
        <f>IF(Снабжение!Q174="","",Снабжение!Q174)</f>
        <v/>
      </c>
      <c r="U174" s="68" t="str">
        <f>IF(Снабжение!S174="Указать снабжение","",Снабжение!S174)</f>
        <v/>
      </c>
    </row>
    <row r="175" spans="1:21" ht="41.4" customHeight="1" x14ac:dyDescent="0.3">
      <c r="A175" s="67">
        <f>IF(INDEX(Спецификация!$A$3:$I$500,ROW()-3,COLUMN())="","",INDEX(Спецификация!$A$3:$I$500,ROW()-3,COLUMN()))</f>
        <v>16</v>
      </c>
      <c r="B175" s="67" t="str">
        <f>IF(INDEX(Спецификация!$A$3:$I$500,ROW()-3,COLUMN())="","",INDEX(Спецификация!$A$3:$I$500,ROW()-3,COLUMN()))</f>
        <v>4.5</v>
      </c>
      <c r="C175" s="67" t="str">
        <f>IF(INDEX(Спецификация!$A$3:$I$500,ROW()-3,COLUMN())="","",INDEX(Спецификация!$A$3:$I$500,ROW()-3,COLUMN()))</f>
        <v xml:space="preserve">ESCA Лоток неперфорированный 100х100х3000 </v>
      </c>
      <c r="D175" s="67" t="str">
        <f>IF(INDEX(Спецификация!$A$3:$I$500,ROW()-3,COLUMN())="","",INDEX(Спецификация!$A$3:$I$500,ROW()-3,COLUMN()))</f>
        <v xml:space="preserve"> </v>
      </c>
      <c r="E175" s="67" t="str">
        <f>IF(INDEX(Спецификация!$A$3:$I$500,ROW()-3,COLUMN())="","",INDEX(Спецификация!$A$3:$I$500,ROW()-3,COLUMN()))</f>
        <v>CLN10-100-100-3</v>
      </c>
      <c r="F175" s="67" t="str">
        <f>IF(INDEX(Спецификация!$A$3:$I$500,ROW()-3,COLUMN())="","",INDEX(Спецификация!$A$3:$I$500,ROW()-3,COLUMN()))</f>
        <v/>
      </c>
      <c r="G175" s="67" t="str">
        <f>IF(INDEX(Спецификация!$A$3:$I$500,ROW()-3,COLUMN())="","",INDEX(Спецификация!$A$3:$I$500,ROW()-3,COLUMN()))</f>
        <v>шт</v>
      </c>
      <c r="H175" s="67">
        <f>IF(INDEX(Спецификация!$A$3:$I$500,ROW()-3,COLUMN())="","",INDEX(Спецификация!$A$3:$I$500,ROW()-3,COLUMN()))</f>
        <v>2</v>
      </c>
      <c r="I175" s="154" t="str">
        <f>IF(INDEX(Спецификация!$A$3:$I$500,ROW()-3,COLUMN())="","",INDEX(Спецификация!$A$3:$I$500,ROW()-3,COLUMN()))</f>
        <v>ЭМ</v>
      </c>
      <c r="J175" s="76"/>
      <c r="K175" s="27" t="s">
        <v>326</v>
      </c>
      <c r="L175" s="73" t="str">
        <f t="shared" si="5"/>
        <v/>
      </c>
      <c r="M175" s="73" t="str">
        <f t="shared" si="6"/>
        <v/>
      </c>
      <c r="N175" s="156"/>
      <c r="O175" s="68"/>
      <c r="P175" s="68"/>
      <c r="Q175" s="68"/>
      <c r="T175" s="85" t="str">
        <f>IF(Снабжение!Q175="","",Снабжение!Q175)</f>
        <v/>
      </c>
      <c r="U175" s="68" t="str">
        <f>IF(Снабжение!S175="Указать снабжение","",Снабжение!S175)</f>
        <v/>
      </c>
    </row>
    <row r="176" spans="1:21" ht="41.4" customHeight="1" x14ac:dyDescent="0.3">
      <c r="A176" s="67">
        <f>IF(INDEX(Спецификация!$A$3:$I$500,ROW()-3,COLUMN())="","",INDEX(Спецификация!$A$3:$I$500,ROW()-3,COLUMN()))</f>
        <v>17</v>
      </c>
      <c r="B176" s="67" t="str">
        <f>IF(INDEX(Спецификация!$A$3:$I$500,ROW()-3,COLUMN())="","",INDEX(Спецификация!$A$3:$I$500,ROW()-3,COLUMN()))</f>
        <v>4.6</v>
      </c>
      <c r="C176" s="67" t="str">
        <f>IF(INDEX(Спецификация!$A$3:$I$500,ROW()-3,COLUMN())="","",INDEX(Спецификация!$A$3:$I$500,ROW()-3,COLUMN()))</f>
        <v>Крышка на лоток осн. 100х3000мм</v>
      </c>
      <c r="D176" s="67" t="str">
        <f>IF(INDEX(Спецификация!$A$3:$I$500,ROW()-3,COLUMN())="","",INDEX(Спецификация!$A$3:$I$500,ROW()-3,COLUMN()))</f>
        <v xml:space="preserve"> </v>
      </c>
      <c r="E176" s="67" t="str">
        <f>IF(INDEX(Спецификация!$A$3:$I$500,ROW()-3,COLUMN())="","",INDEX(Спецификация!$A$3:$I$500,ROW()-3,COLUMN()))</f>
        <v>CLP1K-100-1</v>
      </c>
      <c r="F176" s="67" t="str">
        <f>IF(INDEX(Спецификация!$A$3:$I$500,ROW()-3,COLUMN())="","",INDEX(Спецификация!$A$3:$I$500,ROW()-3,COLUMN()))</f>
        <v/>
      </c>
      <c r="G176" s="67" t="str">
        <f>IF(INDEX(Спецификация!$A$3:$I$500,ROW()-3,COLUMN())="","",INDEX(Спецификация!$A$3:$I$500,ROW()-3,COLUMN()))</f>
        <v>шт</v>
      </c>
      <c r="H176" s="67">
        <f>IF(INDEX(Спецификация!$A$3:$I$500,ROW()-3,COLUMN())="","",INDEX(Спецификация!$A$3:$I$500,ROW()-3,COLUMN()))</f>
        <v>2</v>
      </c>
      <c r="I176" s="154" t="str">
        <f>IF(INDEX(Спецификация!$A$3:$I$500,ROW()-3,COLUMN())="","",INDEX(Спецификация!$A$3:$I$500,ROW()-3,COLUMN()))</f>
        <v>ЭМ</v>
      </c>
      <c r="J176" s="76"/>
      <c r="K176" s="27" t="s">
        <v>326</v>
      </c>
      <c r="L176" s="73" t="str">
        <f t="shared" si="5"/>
        <v/>
      </c>
      <c r="M176" s="73" t="str">
        <f t="shared" si="6"/>
        <v/>
      </c>
      <c r="N176" s="156"/>
      <c r="O176" s="68"/>
      <c r="P176" s="68"/>
      <c r="Q176" s="68"/>
      <c r="T176" s="85" t="str">
        <f>IF(Снабжение!Q176="","",Снабжение!Q176)</f>
        <v/>
      </c>
      <c r="U176" s="68" t="str">
        <f>IF(Снабжение!S176="Указать снабжение","",Снабжение!S176)</f>
        <v/>
      </c>
    </row>
    <row r="177" spans="1:21" ht="41.4" customHeight="1" x14ac:dyDescent="0.3">
      <c r="A177" s="67" t="str">
        <f>IF(INDEX(Спецификация!$A$3:$I$500,ROW()-3,COLUMN())="","",INDEX(Спецификация!$A$3:$I$500,ROW()-3,COLUMN()))</f>
        <v/>
      </c>
      <c r="B177" s="67" t="str">
        <f>IF(INDEX(Спецификация!$A$3:$I$500,ROW()-3,COLUMN())="","",INDEX(Спецификация!$A$3:$I$500,ROW()-3,COLUMN()))</f>
        <v>4.7</v>
      </c>
      <c r="C177" s="67" t="str">
        <f>IF(INDEX(Спецификация!$A$3:$I$500,ROW()-3,COLUMN())="","",INDEX(Спецификация!$A$3:$I$500,ROW()-3,COLUMN()))</f>
        <v xml:space="preserve">ESCA Ответвитель Т-обр. 100х100мм </v>
      </c>
      <c r="D177" s="67" t="str">
        <f>IF(INDEX(Спецификация!$A$3:$I$500,ROW()-3,COLUMN())="","",INDEX(Спецификация!$A$3:$I$500,ROW()-3,COLUMN()))</f>
        <v xml:space="preserve"> </v>
      </c>
      <c r="E177" s="67" t="str">
        <f>IF(INDEX(Спецификация!$A$3:$I$500,ROW()-3,COLUMN())="","",INDEX(Спецификация!$A$3:$I$500,ROW()-3,COLUMN()))</f>
        <v>CLP1T-100-100</v>
      </c>
      <c r="F177" s="67" t="str">
        <f>IF(INDEX(Спецификация!$A$3:$I$500,ROW()-3,COLUMN())="","",INDEX(Спецификация!$A$3:$I$500,ROW()-3,COLUMN()))</f>
        <v/>
      </c>
      <c r="G177" s="67" t="str">
        <f>IF(INDEX(Спецификация!$A$3:$I$500,ROW()-3,COLUMN())="","",INDEX(Спецификация!$A$3:$I$500,ROW()-3,COLUMN()))</f>
        <v/>
      </c>
      <c r="H177" s="67">
        <f>IF(INDEX(Спецификация!$A$3:$I$500,ROW()-3,COLUMN())="","",INDEX(Спецификация!$A$3:$I$500,ROW()-3,COLUMN()))</f>
        <v>3</v>
      </c>
      <c r="I177" s="154" t="str">
        <f>IF(INDEX(Спецификация!$A$3:$I$500,ROW()-3,COLUMN())="","",INDEX(Спецификация!$A$3:$I$500,ROW()-3,COLUMN()))</f>
        <v>ЭМ</v>
      </c>
      <c r="J177" s="76"/>
      <c r="K177" s="27" t="s">
        <v>326</v>
      </c>
      <c r="L177" s="73" t="str">
        <f t="shared" si="5"/>
        <v/>
      </c>
      <c r="M177" s="73" t="str">
        <f t="shared" si="6"/>
        <v/>
      </c>
      <c r="N177" s="156"/>
      <c r="O177" s="68"/>
      <c r="P177" s="68"/>
      <c r="Q177" s="68"/>
      <c r="T177" s="85" t="str">
        <f>IF(Снабжение!Q177="","",Снабжение!Q177)</f>
        <v/>
      </c>
      <c r="U177" s="68" t="str">
        <f>IF(Снабжение!S177="Указать снабжение","",Снабжение!S177)</f>
        <v/>
      </c>
    </row>
    <row r="178" spans="1:21" ht="41.4" customHeight="1" x14ac:dyDescent="0.3">
      <c r="A178" s="67">
        <f>IF(INDEX(Спецификация!$A$3:$I$500,ROW()-3,COLUMN())="","",INDEX(Спецификация!$A$3:$I$500,ROW()-3,COLUMN()))</f>
        <v>18</v>
      </c>
      <c r="B178" s="67" t="str">
        <f>IF(INDEX(Спецификация!$A$3:$I$500,ROW()-3,COLUMN())="","",INDEX(Спецификация!$A$3:$I$500,ROW()-3,COLUMN()))</f>
        <v>4.8</v>
      </c>
      <c r="C178" s="67" t="str">
        <f>IF(INDEX(Спецификация!$A$3:$I$500,ROW()-3,COLUMN())="","",INDEX(Спецификация!$A$3:$I$500,ROW()-3,COLUMN()))</f>
        <v>Комплект соединительный КС М6х10</v>
      </c>
      <c r="D178" s="67" t="str">
        <f>IF(INDEX(Спецификация!$A$3:$I$500,ROW()-3,COLUMN())="","",INDEX(Спецификация!$A$3:$I$500,ROW()-3,COLUMN()))</f>
        <v xml:space="preserve"> </v>
      </c>
      <c r="E178" s="67" t="str">
        <f>IF(INDEX(Спецификация!$A$3:$I$500,ROW()-3,COLUMN())="","",INDEX(Спецификация!$A$3:$I$500,ROW()-3,COLUMN()))</f>
        <v>CLP1M-CS-6-10-1</v>
      </c>
      <c r="F178" s="67" t="str">
        <f>IF(INDEX(Спецификация!$A$3:$I$500,ROW()-3,COLUMN())="","",INDEX(Спецификация!$A$3:$I$500,ROW()-3,COLUMN()))</f>
        <v/>
      </c>
      <c r="G178" s="67" t="str">
        <f>IF(INDEX(Спецификация!$A$3:$I$500,ROW()-3,COLUMN())="","",INDEX(Спецификация!$A$3:$I$500,ROW()-3,COLUMN()))</f>
        <v>шт</v>
      </c>
      <c r="H178" s="67">
        <f>IF(INDEX(Спецификация!$A$3:$I$500,ROW()-3,COLUMN())="","",INDEX(Спецификация!$A$3:$I$500,ROW()-3,COLUMN()))</f>
        <v>250</v>
      </c>
      <c r="I178" s="154" t="str">
        <f>IF(INDEX(Спецификация!$A$3:$I$500,ROW()-3,COLUMN())="","",INDEX(Спецификация!$A$3:$I$500,ROW()-3,COLUMN()))</f>
        <v>ЭМ</v>
      </c>
      <c r="J178" s="76"/>
      <c r="K178" s="27" t="s">
        <v>326</v>
      </c>
      <c r="L178" s="73" t="str">
        <f t="shared" si="5"/>
        <v/>
      </c>
      <c r="M178" s="73" t="str">
        <f t="shared" si="6"/>
        <v/>
      </c>
      <c r="N178" s="156"/>
      <c r="O178" s="68"/>
      <c r="P178" s="68"/>
      <c r="Q178" s="68"/>
      <c r="T178" s="85" t="str">
        <f>IF(Снабжение!Q178="","",Снабжение!Q178)</f>
        <v/>
      </c>
      <c r="U178" s="68" t="str">
        <f>IF(Снабжение!S178="Указать снабжение","",Снабжение!S178)</f>
        <v/>
      </c>
    </row>
    <row r="179" spans="1:21" ht="41.4" customHeight="1" x14ac:dyDescent="0.3">
      <c r="A179" s="67">
        <f>IF(INDEX(Спецификация!$A$3:$I$500,ROW()-3,COLUMN())="","",INDEX(Спецификация!$A$3:$I$500,ROW()-3,COLUMN()))</f>
        <v>19</v>
      </c>
      <c r="B179" s="67" t="str">
        <f>IF(INDEX(Спецификация!$A$3:$I$500,ROW()-3,COLUMN())="","",INDEX(Спецификация!$A$3:$I$500,ROW()-3,COLUMN()))</f>
        <v>4.9</v>
      </c>
      <c r="C179" s="67" t="str">
        <f>IF(INDEX(Спецификация!$A$3:$I$500,ROW()-3,COLUMN())="","",INDEX(Спецификация!$A$3:$I$500,ROW()-3,COLUMN()))</f>
        <v xml:space="preserve">Консоль BSL40, 200 мм </v>
      </c>
      <c r="D179" s="67" t="str">
        <f>IF(INDEX(Спецификация!$A$3:$I$500,ROW()-3,COLUMN())="","",INDEX(Спецификация!$A$3:$I$500,ROW()-3,COLUMN()))</f>
        <v xml:space="preserve"> </v>
      </c>
      <c r="E179" s="67" t="str">
        <f>IF(INDEX(Спецификация!$A$3:$I$500,ROW()-3,COLUMN())="","",INDEX(Спецификация!$A$3:$I$500,ROW()-3,COLUMN()))</f>
        <v>BSL.40.2015</v>
      </c>
      <c r="F179" s="67" t="str">
        <f>IF(INDEX(Спецификация!$A$3:$I$500,ROW()-3,COLUMN())="","",INDEX(Спецификация!$A$3:$I$500,ROW()-3,COLUMN()))</f>
        <v/>
      </c>
      <c r="G179" s="67" t="str">
        <f>IF(INDEX(Спецификация!$A$3:$I$500,ROW()-3,COLUMN())="","",INDEX(Спецификация!$A$3:$I$500,ROW()-3,COLUMN()))</f>
        <v>шт</v>
      </c>
      <c r="H179" s="67">
        <f>IF(INDEX(Спецификация!$A$3:$I$500,ROW()-3,COLUMN())="","",INDEX(Спецификация!$A$3:$I$500,ROW()-3,COLUMN()))</f>
        <v>40</v>
      </c>
      <c r="I179" s="154" t="str">
        <f>IF(INDEX(Спецификация!$A$3:$I$500,ROW()-3,COLUMN())="","",INDEX(Спецификация!$A$3:$I$500,ROW()-3,COLUMN()))</f>
        <v>ЭМ</v>
      </c>
      <c r="J179" s="76"/>
      <c r="K179" s="27" t="s">
        <v>326</v>
      </c>
      <c r="L179" s="73" t="str">
        <f t="shared" si="5"/>
        <v/>
      </c>
      <c r="M179" s="73" t="str">
        <f t="shared" si="6"/>
        <v/>
      </c>
      <c r="N179" s="156"/>
      <c r="O179" s="68"/>
      <c r="P179" s="68"/>
      <c r="Q179" s="68"/>
      <c r="T179" s="85" t="str">
        <f>IF(Снабжение!Q179="","",Снабжение!Q179)</f>
        <v/>
      </c>
      <c r="U179" s="68" t="str">
        <f>IF(Снабжение!S179="Указать снабжение","",Снабжение!S179)</f>
        <v/>
      </c>
    </row>
    <row r="180" spans="1:21" ht="41.4" customHeight="1" x14ac:dyDescent="0.3">
      <c r="A180" s="67">
        <f>IF(INDEX(Спецификация!$A$3:$I$500,ROW()-3,COLUMN())="","",INDEX(Спецификация!$A$3:$I$500,ROW()-3,COLUMN()))</f>
        <v>20</v>
      </c>
      <c r="B180" s="67" t="str">
        <f>IF(INDEX(Спецификация!$A$3:$I$500,ROW()-3,COLUMN())="","",INDEX(Спецификация!$A$3:$I$500,ROW()-3,COLUMN()))</f>
        <v>4.10</v>
      </c>
      <c r="C180" s="67" t="str">
        <f>IF(INDEX(Спецификация!$A$3:$I$500,ROW()-3,COLUMN())="","",INDEX(Спецификация!$A$3:$I$500,ROW()-3,COLUMN()))</f>
        <v>Профиль оцинкованный, МР 50х30х2000</v>
      </c>
      <c r="D180" s="67" t="str">
        <f>IF(INDEX(Спецификация!$A$3:$I$500,ROW()-3,COLUMN())="","",INDEX(Спецификация!$A$3:$I$500,ROW()-3,COLUMN()))</f>
        <v xml:space="preserve"> </v>
      </c>
      <c r="E180" s="67" t="str">
        <f>IF(INDEX(Спецификация!$A$3:$I$500,ROW()-3,COLUMN())="","",INDEX(Спецификация!$A$3:$I$500,ROW()-3,COLUMN()))</f>
        <v>MP.TUH.5030.20. FS</v>
      </c>
      <c r="F180" s="67" t="str">
        <f>IF(INDEX(Спецификация!$A$3:$I$500,ROW()-3,COLUMN())="","",INDEX(Спецификация!$A$3:$I$500,ROW()-3,COLUMN()))</f>
        <v/>
      </c>
      <c r="G180" s="67" t="str">
        <f>IF(INDEX(Спецификация!$A$3:$I$500,ROW()-3,COLUMN())="","",INDEX(Спецификация!$A$3:$I$500,ROW()-3,COLUMN()))</f>
        <v>шт</v>
      </c>
      <c r="H180" s="67">
        <f>IF(INDEX(Спецификация!$A$3:$I$500,ROW()-3,COLUMN())="","",INDEX(Спецификация!$A$3:$I$500,ROW()-3,COLUMN()))</f>
        <v>15</v>
      </c>
      <c r="I180" s="154" t="str">
        <f>IF(INDEX(Спецификация!$A$3:$I$500,ROW()-3,COLUMN())="","",INDEX(Спецификация!$A$3:$I$500,ROW()-3,COLUMN()))</f>
        <v>ЭМ</v>
      </c>
      <c r="J180" s="76"/>
      <c r="K180" s="27" t="s">
        <v>326</v>
      </c>
      <c r="L180" s="73" t="str">
        <f t="shared" si="5"/>
        <v/>
      </c>
      <c r="M180" s="73" t="str">
        <f t="shared" si="6"/>
        <v/>
      </c>
      <c r="N180" s="156"/>
      <c r="O180" s="68"/>
      <c r="P180" s="68"/>
      <c r="Q180" s="68"/>
      <c r="T180" s="85" t="str">
        <f>IF(Снабжение!Q180="","",Снабжение!Q180)</f>
        <v/>
      </c>
      <c r="U180" s="68" t="str">
        <f>IF(Снабжение!S180="Указать снабжение","",Снабжение!S180)</f>
        <v/>
      </c>
    </row>
    <row r="181" spans="1:21" ht="41.4" customHeight="1" x14ac:dyDescent="0.3">
      <c r="A181" s="67" t="str">
        <f>IF(INDEX(Спецификация!$A$3:$I$500,ROW()-3,COLUMN())="","",INDEX(Спецификация!$A$3:$I$500,ROW()-3,COLUMN()))</f>
        <v/>
      </c>
      <c r="B181" s="67" t="str">
        <f>IF(INDEX(Спецификация!$A$3:$I$500,ROW()-3,COLUMN())="","",INDEX(Спецификация!$A$3:$I$500,ROW()-3,COLUMN()))</f>
        <v>4.11</v>
      </c>
      <c r="C181" s="67" t="str">
        <f>IF(INDEX(Спецификация!$A$3:$I$500,ROW()-3,COLUMN())="","",INDEX(Спецификация!$A$3:$I$500,ROW()-3,COLUMN()))</f>
        <v>Коробка ответвительная, d80x40мм, IP44, к.н. 53600R, DKC</v>
      </c>
      <c r="D181" s="67" t="str">
        <f>IF(INDEX(Спецификация!$A$3:$I$500,ROW()-3,COLUMN())="","",INDEX(Спецификация!$A$3:$I$500,ROW()-3,COLUMN()))</f>
        <v xml:space="preserve"> </v>
      </c>
      <c r="E181" s="67" t="str">
        <f>IF(INDEX(Спецификация!$A$3:$I$500,ROW()-3,COLUMN())="","",INDEX(Спецификация!$A$3:$I$500,ROW()-3,COLUMN()))</f>
        <v>53600R</v>
      </c>
      <c r="F181" s="67" t="str">
        <f>IF(INDEX(Спецификация!$A$3:$I$500,ROW()-3,COLUMN())="","",INDEX(Спецификация!$A$3:$I$500,ROW()-3,COLUMN()))</f>
        <v/>
      </c>
      <c r="G181" s="67" t="str">
        <f>IF(INDEX(Спецификация!$A$3:$I$500,ROW()-3,COLUMN())="","",INDEX(Спецификация!$A$3:$I$500,ROW()-3,COLUMN()))</f>
        <v/>
      </c>
      <c r="H181" s="67">
        <f>IF(INDEX(Спецификация!$A$3:$I$500,ROW()-3,COLUMN())="","",INDEX(Спецификация!$A$3:$I$500,ROW()-3,COLUMN()))</f>
        <v>1</v>
      </c>
      <c r="I181" s="154" t="str">
        <f>IF(INDEX(Спецификация!$A$3:$I$500,ROW()-3,COLUMN())="","",INDEX(Спецификация!$A$3:$I$500,ROW()-3,COLUMN()))</f>
        <v>ЭМ</v>
      </c>
      <c r="J181" s="76"/>
      <c r="K181" s="27" t="s">
        <v>326</v>
      </c>
      <c r="L181" s="73" t="str">
        <f t="shared" si="5"/>
        <v/>
      </c>
      <c r="M181" s="73" t="str">
        <f t="shared" si="6"/>
        <v/>
      </c>
      <c r="N181" s="156"/>
      <c r="O181" s="68"/>
      <c r="P181" s="68"/>
      <c r="Q181" s="68"/>
      <c r="T181" s="85" t="str">
        <f>IF(Снабжение!Q181="","",Снабжение!Q181)</f>
        <v/>
      </c>
      <c r="U181" s="68" t="str">
        <f>IF(Снабжение!S181="Указать снабжение","",Снабжение!S181)</f>
        <v/>
      </c>
    </row>
    <row r="182" spans="1:21" ht="41.4" customHeight="1" x14ac:dyDescent="0.3">
      <c r="A182" s="67">
        <f>IF(INDEX(Спецификация!$A$3:$I$500,ROW()-3,COLUMN())="","",INDEX(Спецификация!$A$3:$I$500,ROW()-3,COLUMN()))</f>
        <v>21</v>
      </c>
      <c r="B182" s="67" t="str">
        <f>IF(INDEX(Спецификация!$A$3:$I$500,ROW()-3,COLUMN())="","",INDEX(Спецификация!$A$3:$I$500,ROW()-3,COLUMN()))</f>
        <v>4.12</v>
      </c>
      <c r="C182" s="67" t="str">
        <f>IF(INDEX(Спецификация!$A$3:$I$500,ROW()-3,COLUMN())="","",INDEX(Спецификация!$A$3:$I$500,ROW()-3,COLUMN()))</f>
        <v>Гофрированная труба d=25 мм</v>
      </c>
      <c r="D182" s="67" t="str">
        <f>IF(INDEX(Спецификация!$A$3:$I$500,ROW()-3,COLUMN())="","",INDEX(Спецификация!$A$3:$I$500,ROW()-3,COLUMN()))</f>
        <v xml:space="preserve"> </v>
      </c>
      <c r="E182" s="67" t="str">
        <f>IF(INDEX(Спецификация!$A$3:$I$500,ROW()-3,COLUMN())="","",INDEX(Спецификация!$A$3:$I$500,ROW()-3,COLUMN()))</f>
        <v>арт. 57025</v>
      </c>
      <c r="F182" s="67" t="str">
        <f>IF(INDEX(Спецификация!$A$3:$I$500,ROW()-3,COLUMN())="","",INDEX(Спецификация!$A$3:$I$500,ROW()-3,COLUMN()))</f>
        <v/>
      </c>
      <c r="G182" s="67" t="str">
        <f>IF(INDEX(Спецификация!$A$3:$I$500,ROW()-3,COLUMN())="","",INDEX(Спецификация!$A$3:$I$500,ROW()-3,COLUMN()))</f>
        <v>шт</v>
      </c>
      <c r="H182" s="67">
        <f>IF(INDEX(Спецификация!$A$3:$I$500,ROW()-3,COLUMN())="","",INDEX(Спецификация!$A$3:$I$500,ROW()-3,COLUMN()))</f>
        <v>20</v>
      </c>
      <c r="I182" s="154" t="str">
        <f>IF(INDEX(Спецификация!$A$3:$I$500,ROW()-3,COLUMN())="","",INDEX(Спецификация!$A$3:$I$500,ROW()-3,COLUMN()))</f>
        <v>ЭМ</v>
      </c>
      <c r="J182" s="76"/>
      <c r="K182" s="27" t="s">
        <v>326</v>
      </c>
      <c r="L182" s="73" t="str">
        <f t="shared" si="5"/>
        <v/>
      </c>
      <c r="M182" s="73" t="str">
        <f t="shared" si="6"/>
        <v/>
      </c>
      <c r="N182" s="156"/>
      <c r="O182" s="68"/>
      <c r="P182" s="68"/>
      <c r="Q182" s="68"/>
      <c r="T182" s="85" t="str">
        <f>IF(Снабжение!Q182="","",Снабжение!Q182)</f>
        <v/>
      </c>
      <c r="U182" s="68" t="str">
        <f>IF(Снабжение!S182="Указать снабжение","",Снабжение!S182)</f>
        <v/>
      </c>
    </row>
    <row r="183" spans="1:21" ht="41.4" customHeight="1" x14ac:dyDescent="0.3">
      <c r="A183" s="67">
        <f>IF(INDEX(Спецификация!$A$3:$I$500,ROW()-3,COLUMN())="","",INDEX(Спецификация!$A$3:$I$500,ROW()-3,COLUMN()))</f>
        <v>22</v>
      </c>
      <c r="B183" s="67" t="str">
        <f>IF(INDEX(Спецификация!$A$3:$I$500,ROW()-3,COLUMN())="","",INDEX(Спецификация!$A$3:$I$500,ROW()-3,COLUMN()))</f>
        <v>4.13</v>
      </c>
      <c r="C183" s="67" t="str">
        <f>IF(INDEX(Спецификация!$A$3:$I$500,ROW()-3,COLUMN())="","",INDEX(Спецификация!$A$3:$I$500,ROW()-3,COLUMN()))</f>
        <v>Гофрированная труба d=20 мм</v>
      </c>
      <c r="D183" s="67" t="str">
        <f>IF(INDEX(Спецификация!$A$3:$I$500,ROW()-3,COLUMN())="","",INDEX(Спецификация!$A$3:$I$500,ROW()-3,COLUMN()))</f>
        <v xml:space="preserve"> </v>
      </c>
      <c r="E183" s="67" t="str">
        <f>IF(INDEX(Спецификация!$A$3:$I$500,ROW()-3,COLUMN())="","",INDEX(Спецификация!$A$3:$I$500,ROW()-3,COLUMN()))</f>
        <v>арт. 57020</v>
      </c>
      <c r="F183" s="67" t="str">
        <f>IF(INDEX(Спецификация!$A$3:$I$500,ROW()-3,COLUMN())="","",INDEX(Спецификация!$A$3:$I$500,ROW()-3,COLUMN()))</f>
        <v/>
      </c>
      <c r="G183" s="67" t="str">
        <f>IF(INDEX(Спецификация!$A$3:$I$500,ROW()-3,COLUMN())="","",INDEX(Спецификация!$A$3:$I$500,ROW()-3,COLUMN()))</f>
        <v>шт</v>
      </c>
      <c r="H183" s="67">
        <f>IF(INDEX(Спецификация!$A$3:$I$500,ROW()-3,COLUMN())="","",INDEX(Спецификация!$A$3:$I$500,ROW()-3,COLUMN()))</f>
        <v>50</v>
      </c>
      <c r="I183" s="154" t="str">
        <f>IF(INDEX(Спецификация!$A$3:$I$500,ROW()-3,COLUMN())="","",INDEX(Спецификация!$A$3:$I$500,ROW()-3,COLUMN()))</f>
        <v>ЭМ</v>
      </c>
      <c r="J183" s="76"/>
      <c r="K183" s="27" t="s">
        <v>326</v>
      </c>
      <c r="L183" s="73" t="str">
        <f t="shared" si="5"/>
        <v/>
      </c>
      <c r="M183" s="73" t="str">
        <f t="shared" si="6"/>
        <v/>
      </c>
      <c r="N183" s="156"/>
      <c r="O183" s="68"/>
      <c r="P183" s="68"/>
      <c r="Q183" s="68"/>
      <c r="T183" s="85" t="str">
        <f>IF(Снабжение!Q183="","",Снабжение!Q183)</f>
        <v/>
      </c>
      <c r="U183" s="68" t="str">
        <f>IF(Снабжение!S183="Указать снабжение","",Снабжение!S183)</f>
        <v/>
      </c>
    </row>
    <row r="184" spans="1:21" ht="41.4" customHeight="1" x14ac:dyDescent="0.3">
      <c r="A184" s="67">
        <f>IF(INDEX(Спецификация!$A$3:$I$500,ROW()-3,COLUMN())="","",INDEX(Спецификация!$A$3:$I$500,ROW()-3,COLUMN()))</f>
        <v>23</v>
      </c>
      <c r="B184" s="67" t="str">
        <f>IF(INDEX(Спецификация!$A$3:$I$500,ROW()-3,COLUMN())="","",INDEX(Спецификация!$A$3:$I$500,ROW()-3,COLUMN()))</f>
        <v>4.14</v>
      </c>
      <c r="C184" s="67" t="str">
        <f>IF(INDEX(Спецификация!$A$3:$I$500,ROW()-3,COLUMN())="","",INDEX(Спецификация!$A$3:$I$500,ROW()-3,COLUMN()))</f>
        <v>Переходник армированная труба-коробка d=25 мм</v>
      </c>
      <c r="D184" s="67" t="str">
        <f>IF(INDEX(Спецификация!$A$3:$I$500,ROW()-3,COLUMN())="","",INDEX(Спецификация!$A$3:$I$500,ROW()-3,COLUMN()))</f>
        <v xml:space="preserve"> </v>
      </c>
      <c r="E184" s="67" t="str">
        <f>IF(INDEX(Спецификация!$A$3:$I$500,ROW()-3,COLUMN())="","",INDEX(Спецификация!$A$3:$I$500,ROW()-3,COLUMN()))</f>
        <v>арт. 55125</v>
      </c>
      <c r="F184" s="67" t="str">
        <f>IF(INDEX(Спецификация!$A$3:$I$500,ROW()-3,COLUMN())="","",INDEX(Спецификация!$A$3:$I$500,ROW()-3,COLUMN()))</f>
        <v/>
      </c>
      <c r="G184" s="67" t="str">
        <f>IF(INDEX(Спецификация!$A$3:$I$500,ROW()-3,COLUMN())="","",INDEX(Спецификация!$A$3:$I$500,ROW()-3,COLUMN()))</f>
        <v>шт</v>
      </c>
      <c r="H184" s="67">
        <f>IF(INDEX(Спецификация!$A$3:$I$500,ROW()-3,COLUMN())="","",INDEX(Спецификация!$A$3:$I$500,ROW()-3,COLUMN()))</f>
        <v>4</v>
      </c>
      <c r="I184" s="154" t="str">
        <f>IF(INDEX(Спецификация!$A$3:$I$500,ROW()-3,COLUMN())="","",INDEX(Спецификация!$A$3:$I$500,ROW()-3,COLUMN()))</f>
        <v>ЭМ</v>
      </c>
      <c r="J184" s="76"/>
      <c r="K184" s="27" t="s">
        <v>326</v>
      </c>
      <c r="L184" s="73" t="str">
        <f t="shared" si="5"/>
        <v/>
      </c>
      <c r="M184" s="73" t="str">
        <f t="shared" si="6"/>
        <v/>
      </c>
      <c r="N184" s="156"/>
      <c r="O184" s="68"/>
      <c r="P184" s="68"/>
      <c r="Q184" s="68"/>
      <c r="T184" s="85" t="str">
        <f>IF(Снабжение!Q184="","",Снабжение!Q184)</f>
        <v/>
      </c>
      <c r="U184" s="68" t="str">
        <f>IF(Снабжение!S184="Указать снабжение","",Снабжение!S184)</f>
        <v/>
      </c>
    </row>
    <row r="185" spans="1:21" ht="41.4" customHeight="1" x14ac:dyDescent="0.3">
      <c r="A185" s="67">
        <f>IF(INDEX(Спецификация!$A$3:$I$500,ROW()-3,COLUMN())="","",INDEX(Спецификация!$A$3:$I$500,ROW()-3,COLUMN()))</f>
        <v>24</v>
      </c>
      <c r="B185" s="67" t="str">
        <f>IF(INDEX(Спецификация!$A$3:$I$500,ROW()-3,COLUMN())="","",INDEX(Спецификация!$A$3:$I$500,ROW()-3,COLUMN()))</f>
        <v>4.15</v>
      </c>
      <c r="C185" s="67" t="str">
        <f>IF(INDEX(Спецификация!$A$3:$I$500,ROW()-3,COLUMN())="","",INDEX(Спецификация!$A$3:$I$500,ROW()-3,COLUMN()))</f>
        <v>Переходник армированная труба-коробка d=20 мм</v>
      </c>
      <c r="D185" s="67" t="str">
        <f>IF(INDEX(Спецификация!$A$3:$I$500,ROW()-3,COLUMN())="","",INDEX(Спецификация!$A$3:$I$500,ROW()-3,COLUMN()))</f>
        <v xml:space="preserve"> </v>
      </c>
      <c r="E185" s="67" t="str">
        <f>IF(INDEX(Спецификация!$A$3:$I$500,ROW()-3,COLUMN())="","",INDEX(Спецификация!$A$3:$I$500,ROW()-3,COLUMN()))</f>
        <v>арт. 55120</v>
      </c>
      <c r="F185" s="67" t="str">
        <f>IF(INDEX(Спецификация!$A$3:$I$500,ROW()-3,COLUMN())="","",INDEX(Спецификация!$A$3:$I$500,ROW()-3,COLUMN()))</f>
        <v/>
      </c>
      <c r="G185" s="67" t="str">
        <f>IF(INDEX(Спецификация!$A$3:$I$500,ROW()-3,COLUMN())="","",INDEX(Спецификация!$A$3:$I$500,ROW()-3,COLUMN()))</f>
        <v>шт</v>
      </c>
      <c r="H185" s="67">
        <f>IF(INDEX(Спецификация!$A$3:$I$500,ROW()-3,COLUMN())="","",INDEX(Спецификация!$A$3:$I$500,ROW()-3,COLUMN()))</f>
        <v>25</v>
      </c>
      <c r="I185" s="154" t="str">
        <f>IF(INDEX(Спецификация!$A$3:$I$500,ROW()-3,COLUMN())="","",INDEX(Спецификация!$A$3:$I$500,ROW()-3,COLUMN()))</f>
        <v>ЭМ</v>
      </c>
      <c r="J185" s="76"/>
      <c r="K185" s="27" t="s">
        <v>326</v>
      </c>
      <c r="L185" s="73" t="str">
        <f t="shared" si="5"/>
        <v/>
      </c>
      <c r="M185" s="73" t="str">
        <f t="shared" si="6"/>
        <v/>
      </c>
      <c r="N185" s="156"/>
      <c r="O185" s="68"/>
      <c r="P185" s="68"/>
      <c r="Q185" s="68"/>
      <c r="T185" s="85" t="str">
        <f>IF(Снабжение!Q185="","",Снабжение!Q185)</f>
        <v/>
      </c>
      <c r="U185" s="68" t="str">
        <f>IF(Снабжение!S185="Указать снабжение","",Снабжение!S185)</f>
        <v/>
      </c>
    </row>
    <row r="186" spans="1:21" ht="41.4" customHeight="1" x14ac:dyDescent="0.3">
      <c r="A186" s="67" t="str">
        <f>IF(INDEX(Спецификация!$A$3:$I$500,ROW()-3,COLUMN())="","",INDEX(Спецификация!$A$3:$I$500,ROW()-3,COLUMN()))</f>
        <v/>
      </c>
      <c r="B186" s="67" t="str">
        <f>IF(INDEX(Спецификация!$A$3:$I$500,ROW()-3,COLUMN())="","",INDEX(Спецификация!$A$3:$I$500,ROW()-3,COLUMN()))</f>
        <v>4.16</v>
      </c>
      <c r="C186" s="67" t="str">
        <f>IF(INDEX(Спецификация!$A$3:$I$500,ROW()-3,COLUMN())="","",INDEX(Спецификация!$A$3:$I$500,ROW()-3,COLUMN()))</f>
        <v xml:space="preserve">Бирка маркировочная </v>
      </c>
      <c r="D186" s="67" t="str">
        <f>IF(INDEX(Спецификация!$A$3:$I$500,ROW()-3,COLUMN())="","",INDEX(Спецификация!$A$3:$I$500,ROW()-3,COLUMN()))</f>
        <v>У-134</v>
      </c>
      <c r="E186" s="67">
        <f>IF(INDEX(Спецификация!$A$3:$I$500,ROW()-3,COLUMN())="","",INDEX(Спецификация!$A$3:$I$500,ROW()-3,COLUMN()))</f>
        <v>19013</v>
      </c>
      <c r="F186" s="67" t="str">
        <f>IF(INDEX(Спецификация!$A$3:$I$500,ROW()-3,COLUMN())="","",INDEX(Спецификация!$A$3:$I$500,ROW()-3,COLUMN()))</f>
        <v/>
      </c>
      <c r="G186" s="67" t="str">
        <f>IF(INDEX(Спецификация!$A$3:$I$500,ROW()-3,COLUMN())="","",INDEX(Спецификация!$A$3:$I$500,ROW()-3,COLUMN()))</f>
        <v/>
      </c>
      <c r="H186" s="67">
        <f>IF(INDEX(Спецификация!$A$3:$I$500,ROW()-3,COLUMN())="","",INDEX(Спецификация!$A$3:$I$500,ROW()-3,COLUMN()))</f>
        <v>1</v>
      </c>
      <c r="I186" s="154" t="str">
        <f>IF(INDEX(Спецификация!$A$3:$I$500,ROW()-3,COLUMN())="","",INDEX(Спецификация!$A$3:$I$500,ROW()-3,COLUMN()))</f>
        <v>ЭМ</v>
      </c>
      <c r="J186" s="76"/>
      <c r="K186" s="27" t="s">
        <v>326</v>
      </c>
      <c r="L186" s="73" t="str">
        <f t="shared" si="5"/>
        <v/>
      </c>
      <c r="M186" s="73" t="str">
        <f t="shared" si="6"/>
        <v/>
      </c>
      <c r="N186" s="156"/>
      <c r="O186" s="68"/>
      <c r="P186" s="68"/>
      <c r="Q186" s="68"/>
      <c r="T186" s="85" t="str">
        <f>IF(Снабжение!Q186="","",Снабжение!Q186)</f>
        <v/>
      </c>
      <c r="U186" s="68" t="str">
        <f>IF(Снабжение!S186="Указать снабжение","",Снабжение!S186)</f>
        <v/>
      </c>
    </row>
    <row r="187" spans="1:21" ht="41.4" customHeight="1" x14ac:dyDescent="0.3">
      <c r="A187" s="67" t="str">
        <f>IF(INDEX(Спецификация!$A$3:$I$500,ROW()-3,COLUMN())="","",INDEX(Спецификация!$A$3:$I$500,ROW()-3,COLUMN()))</f>
        <v/>
      </c>
      <c r="B187" s="67" t="str">
        <f>IF(INDEX(Спецификация!$A$3:$I$500,ROW()-3,COLUMN())="","",INDEX(Спецификация!$A$3:$I$500,ROW()-3,COLUMN()))</f>
        <v>4.17</v>
      </c>
      <c r="C187" s="67" t="str">
        <f>IF(INDEX(Спецификация!$A$3:$I$500,ROW()-3,COLUMN())="","",INDEX(Спецификация!$A$3:$I$500,ROW()-3,COLUMN()))</f>
        <v>Хомут 3,6х250 мм, упаковка 100 шт.</v>
      </c>
      <c r="D187" s="67" t="str">
        <f>IF(INDEX(Спецификация!$A$3:$I$500,ROW()-3,COLUMN())="","",INDEX(Спецификация!$A$3:$I$500,ROW()-3,COLUMN()))</f>
        <v xml:space="preserve"> </v>
      </c>
      <c r="E187" s="67" t="str">
        <f>IF(INDEX(Спецификация!$A$3:$I$500,ROW()-3,COLUMN())="","",INDEX(Спецификация!$A$3:$I$500,ROW()-3,COLUMN()))</f>
        <v xml:space="preserve"> </v>
      </c>
      <c r="F187" s="67" t="str">
        <f>IF(INDEX(Спецификация!$A$3:$I$500,ROW()-3,COLUMN())="","",INDEX(Спецификация!$A$3:$I$500,ROW()-3,COLUMN()))</f>
        <v/>
      </c>
      <c r="G187" s="67" t="str">
        <f>IF(INDEX(Спецификация!$A$3:$I$500,ROW()-3,COLUMN())="","",INDEX(Спецификация!$A$3:$I$500,ROW()-3,COLUMN()))</f>
        <v xml:space="preserve"> </v>
      </c>
      <c r="H187" s="67">
        <f>IF(INDEX(Спецификация!$A$3:$I$500,ROW()-3,COLUMN())="","",INDEX(Спецификация!$A$3:$I$500,ROW()-3,COLUMN()))</f>
        <v>5</v>
      </c>
      <c r="I187" s="154" t="str">
        <f>IF(INDEX(Спецификация!$A$3:$I$500,ROW()-3,COLUMN())="","",INDEX(Спецификация!$A$3:$I$500,ROW()-3,COLUMN()))</f>
        <v>ЭМ</v>
      </c>
      <c r="J187" s="76"/>
      <c r="K187" s="27" t="s">
        <v>326</v>
      </c>
      <c r="L187" s="73" t="str">
        <f t="shared" si="5"/>
        <v/>
      </c>
      <c r="M187" s="73" t="str">
        <f t="shared" si="6"/>
        <v/>
      </c>
      <c r="N187" s="156"/>
      <c r="O187" s="68"/>
      <c r="P187" s="68"/>
      <c r="Q187" s="68"/>
      <c r="T187" s="85" t="str">
        <f>IF(Снабжение!Q187="","",Снабжение!Q187)</f>
        <v/>
      </c>
      <c r="U187" s="68" t="str">
        <f>IF(Снабжение!S187="Указать снабжение","",Снабжение!S187)</f>
        <v/>
      </c>
    </row>
    <row r="188" spans="1:21" ht="41.4" customHeight="1" x14ac:dyDescent="0.3">
      <c r="A188" s="67">
        <f>IF(INDEX(Спецификация!$A$3:$I$500,ROW()-3,COLUMN())="","",INDEX(Спецификация!$A$3:$I$500,ROW()-3,COLUMN()))</f>
        <v>25</v>
      </c>
      <c r="B188" s="67" t="str">
        <f>IF(INDEX(Спецификация!$A$3:$I$500,ROW()-3,COLUMN())="","",INDEX(Спецификация!$A$3:$I$500,ROW()-3,COLUMN()))</f>
        <v xml:space="preserve"> </v>
      </c>
      <c r="C188" s="67" t="str">
        <f>IF(INDEX(Спецификация!$A$3:$I$500,ROW()-3,COLUMN())="","",INDEX(Спецификация!$A$3:$I$500,ROW()-3,COLUMN()))</f>
        <v xml:space="preserve"> </v>
      </c>
      <c r="D188" s="67" t="str">
        <f>IF(INDEX(Спецификация!$A$3:$I$500,ROW()-3,COLUMN())="","",INDEX(Спецификация!$A$3:$I$500,ROW()-3,COLUMN()))</f>
        <v xml:space="preserve"> </v>
      </c>
      <c r="E188" s="67" t="str">
        <f>IF(INDEX(Спецификация!$A$3:$I$500,ROW()-3,COLUMN())="","",INDEX(Спецификация!$A$3:$I$500,ROW()-3,COLUMN()))</f>
        <v xml:space="preserve"> </v>
      </c>
      <c r="F188" s="67" t="str">
        <f>IF(INDEX(Спецификация!$A$3:$I$500,ROW()-3,COLUMN())="","",INDEX(Спецификация!$A$3:$I$500,ROW()-3,COLUMN()))</f>
        <v/>
      </c>
      <c r="G188" s="67" t="str">
        <f>IF(INDEX(Спецификация!$A$3:$I$500,ROW()-3,COLUMN())="","",INDEX(Спецификация!$A$3:$I$500,ROW()-3,COLUMN()))</f>
        <v>шт</v>
      </c>
      <c r="H188" s="67" t="str">
        <f>IF(INDEX(Спецификация!$A$3:$I$500,ROW()-3,COLUMN())="","",INDEX(Спецификация!$A$3:$I$500,ROW()-3,COLUMN()))</f>
        <v xml:space="preserve"> </v>
      </c>
      <c r="I188" s="154" t="str">
        <f>IF(INDEX(Спецификация!$A$3:$I$500,ROW()-3,COLUMN())="","",INDEX(Спецификация!$A$3:$I$500,ROW()-3,COLUMN()))</f>
        <v>ЭМ</v>
      </c>
      <c r="J188" s="76"/>
      <c r="K188" s="27" t="s">
        <v>326</v>
      </c>
      <c r="L188" s="73" t="str">
        <f t="shared" si="5"/>
        <v/>
      </c>
      <c r="M188" s="73" t="str">
        <f t="shared" si="6"/>
        <v/>
      </c>
      <c r="N188" s="156"/>
      <c r="O188" s="68"/>
      <c r="P188" s="68"/>
      <c r="Q188" s="68"/>
      <c r="T188" s="85" t="str">
        <f>IF(Снабжение!Q188="","",Снабжение!Q188)</f>
        <v/>
      </c>
      <c r="U188" s="68" t="str">
        <f>IF(Снабжение!S188="Указать снабжение","",Снабжение!S188)</f>
        <v/>
      </c>
    </row>
    <row r="189" spans="1:21" ht="41.4" customHeight="1" x14ac:dyDescent="0.3">
      <c r="A189" s="67">
        <f>IF(INDEX(Спецификация!$A$3:$I$500,ROW()-3,COLUMN())="","",INDEX(Спецификация!$A$3:$I$500,ROW()-3,COLUMN()))</f>
        <v>26</v>
      </c>
      <c r="B189" s="67" t="str">
        <f>IF(INDEX(Спецификация!$A$3:$I$500,ROW()-3,COLUMN())="","",INDEX(Спецификация!$A$3:$I$500,ROW()-3,COLUMN()))</f>
        <v xml:space="preserve"> </v>
      </c>
      <c r="C189" s="67" t="str">
        <f>IF(INDEX(Спецификация!$A$3:$I$500,ROW()-3,COLUMN())="","",INDEX(Спецификация!$A$3:$I$500,ROW()-3,COLUMN()))</f>
        <v xml:space="preserve"> </v>
      </c>
      <c r="D189" s="67" t="str">
        <f>IF(INDEX(Спецификация!$A$3:$I$500,ROW()-3,COLUMN())="","",INDEX(Спецификация!$A$3:$I$500,ROW()-3,COLUMN()))</f>
        <v xml:space="preserve"> </v>
      </c>
      <c r="E189" s="67" t="str">
        <f>IF(INDEX(Спецификация!$A$3:$I$500,ROW()-3,COLUMN())="","",INDEX(Спецификация!$A$3:$I$500,ROW()-3,COLUMN()))</f>
        <v xml:space="preserve"> </v>
      </c>
      <c r="F189" s="67" t="str">
        <f>IF(INDEX(Спецификация!$A$3:$I$500,ROW()-3,COLUMN())="","",INDEX(Спецификация!$A$3:$I$500,ROW()-3,COLUMN()))</f>
        <v/>
      </c>
      <c r="G189" s="67" t="str">
        <f>IF(INDEX(Спецификация!$A$3:$I$500,ROW()-3,COLUMN())="","",INDEX(Спецификация!$A$3:$I$500,ROW()-3,COLUMN()))</f>
        <v>шт</v>
      </c>
      <c r="H189" s="67" t="str">
        <f>IF(INDEX(Спецификация!$A$3:$I$500,ROW()-3,COLUMN())="","",INDEX(Спецификация!$A$3:$I$500,ROW()-3,COLUMN()))</f>
        <v xml:space="preserve"> </v>
      </c>
      <c r="I189" s="154" t="str">
        <f>IF(INDEX(Спецификация!$A$3:$I$500,ROW()-3,COLUMN())="","",INDEX(Спецификация!$A$3:$I$500,ROW()-3,COLUMN()))</f>
        <v>ЭМ</v>
      </c>
      <c r="J189" s="76"/>
      <c r="K189" s="27" t="s">
        <v>326</v>
      </c>
      <c r="L189" s="73" t="str">
        <f t="shared" si="5"/>
        <v/>
      </c>
      <c r="M189" s="73" t="str">
        <f t="shared" si="6"/>
        <v/>
      </c>
      <c r="N189" s="156"/>
      <c r="O189" s="68"/>
      <c r="P189" s="68"/>
      <c r="Q189" s="68"/>
      <c r="T189" s="85" t="str">
        <f>IF(Снабжение!Q189="","",Снабжение!Q189)</f>
        <v/>
      </c>
      <c r="U189" s="68" t="str">
        <f>IF(Снабжение!S189="Указать снабжение","",Снабжение!S189)</f>
        <v/>
      </c>
    </row>
    <row r="190" spans="1:21" ht="41.4" customHeight="1" x14ac:dyDescent="0.3">
      <c r="A190" s="67">
        <f>IF(INDEX(Спецификация!$A$3:$I$500,ROW()-3,COLUMN())="","",INDEX(Спецификация!$A$3:$I$500,ROW()-3,COLUMN()))</f>
        <v>25</v>
      </c>
      <c r="B190" s="67" t="str">
        <f>IF(INDEX(Спецификация!$A$3:$I$500,ROW()-3,COLUMN())="","",INDEX(Спецификация!$A$3:$I$500,ROW()-3,COLUMN()))</f>
        <v xml:space="preserve"> </v>
      </c>
      <c r="C190" s="67" t="str">
        <f>IF(INDEX(Спецификация!$A$3:$I$500,ROW()-3,COLUMN())="","",INDEX(Спецификация!$A$3:$I$500,ROW()-3,COLUMN()))</f>
        <v>5. Материалы для внутреннего контура заземления</v>
      </c>
      <c r="D190" s="67" t="str">
        <f>IF(INDEX(Спецификация!$A$3:$I$500,ROW()-3,COLUMN())="","",INDEX(Спецификация!$A$3:$I$500,ROW()-3,COLUMN()))</f>
        <v xml:space="preserve"> </v>
      </c>
      <c r="E190" s="67" t="str">
        <f>IF(INDEX(Спецификация!$A$3:$I$500,ROW()-3,COLUMN())="","",INDEX(Спецификация!$A$3:$I$500,ROW()-3,COLUMN()))</f>
        <v xml:space="preserve"> </v>
      </c>
      <c r="F190" s="67" t="str">
        <f>IF(INDEX(Спецификация!$A$3:$I$500,ROW()-3,COLUMN())="","",INDEX(Спецификация!$A$3:$I$500,ROW()-3,COLUMN()))</f>
        <v/>
      </c>
      <c r="G190" s="67" t="str">
        <f>IF(INDEX(Спецификация!$A$3:$I$500,ROW()-3,COLUMN())="","",INDEX(Спецификация!$A$3:$I$500,ROW()-3,COLUMN()))</f>
        <v>шт</v>
      </c>
      <c r="H190" s="67" t="str">
        <f>IF(INDEX(Спецификация!$A$3:$I$500,ROW()-3,COLUMN())="","",INDEX(Спецификация!$A$3:$I$500,ROW()-3,COLUMN()))</f>
        <v xml:space="preserve"> </v>
      </c>
      <c r="I190" s="154" t="str">
        <f>IF(INDEX(Спецификация!$A$3:$I$500,ROW()-3,COLUMN())="","",INDEX(Спецификация!$A$3:$I$500,ROW()-3,COLUMN()))</f>
        <v>ЭМ</v>
      </c>
      <c r="J190" s="76"/>
      <c r="K190" s="27" t="s">
        <v>326</v>
      </c>
      <c r="L190" s="73" t="str">
        <f t="shared" si="5"/>
        <v/>
      </c>
      <c r="M190" s="73" t="str">
        <f t="shared" si="6"/>
        <v/>
      </c>
      <c r="N190" s="156"/>
      <c r="O190" s="68"/>
      <c r="P190" s="68"/>
      <c r="Q190" s="68"/>
      <c r="T190" s="85" t="str">
        <f>IF(Снабжение!Q190="","",Снабжение!Q190)</f>
        <v/>
      </c>
      <c r="U190" s="68" t="str">
        <f>IF(Снабжение!S190="Указать снабжение","",Снабжение!S190)</f>
        <v/>
      </c>
    </row>
    <row r="191" spans="1:21" ht="41.4" customHeight="1" x14ac:dyDescent="0.3">
      <c r="A191" s="67">
        <f>IF(INDEX(Спецификация!$A$3:$I$500,ROW()-3,COLUMN())="","",INDEX(Спецификация!$A$3:$I$500,ROW()-3,COLUMN()))</f>
        <v>25</v>
      </c>
      <c r="B191" s="67" t="str">
        <f>IF(INDEX(Спецификация!$A$3:$I$500,ROW()-3,COLUMN())="","",INDEX(Спецификация!$A$3:$I$500,ROW()-3,COLUMN()))</f>
        <v>5.1</v>
      </c>
      <c r="C191" s="67" t="str">
        <f>IF(INDEX(Спецификация!$A$3:$I$500,ROW()-3,COLUMN())="","",INDEX(Спецификация!$A$3:$I$500,ROW()-3,COLUMN()))</f>
        <v>Полоса стальная 40х4</v>
      </c>
      <c r="D191" s="67" t="str">
        <f>IF(INDEX(Спецификация!$A$3:$I$500,ROW()-3,COLUMN())="","",INDEX(Спецификация!$A$3:$I$500,ROW()-3,COLUMN()))</f>
        <v xml:space="preserve"> </v>
      </c>
      <c r="E191" s="67" t="str">
        <f>IF(INDEX(Спецификация!$A$3:$I$500,ROW()-3,COLUMN())="","",INDEX(Спецификация!$A$3:$I$500,ROW()-3,COLUMN()))</f>
        <v xml:space="preserve"> </v>
      </c>
      <c r="F191" s="67" t="str">
        <f>IF(INDEX(Спецификация!$A$3:$I$500,ROW()-3,COLUMN())="","",INDEX(Спецификация!$A$3:$I$500,ROW()-3,COLUMN()))</f>
        <v/>
      </c>
      <c r="G191" s="67" t="str">
        <f>IF(INDEX(Спецификация!$A$3:$I$500,ROW()-3,COLUMN())="","",INDEX(Спецификация!$A$3:$I$500,ROW()-3,COLUMN()))</f>
        <v>шт</v>
      </c>
      <c r="H191" s="67">
        <f>IF(INDEX(Спецификация!$A$3:$I$500,ROW()-3,COLUMN())="","",INDEX(Спецификация!$A$3:$I$500,ROW()-3,COLUMN()))</f>
        <v>42</v>
      </c>
      <c r="I191" s="154" t="str">
        <f>IF(INDEX(Спецификация!$A$3:$I$500,ROW()-3,COLUMN())="","",INDEX(Спецификация!$A$3:$I$500,ROW()-3,COLUMN()))</f>
        <v>ЭМ</v>
      </c>
      <c r="J191" s="76"/>
      <c r="K191" s="27" t="s">
        <v>326</v>
      </c>
      <c r="L191" s="73" t="str">
        <f t="shared" si="5"/>
        <v/>
      </c>
      <c r="M191" s="73" t="str">
        <f t="shared" si="6"/>
        <v/>
      </c>
      <c r="N191" s="156"/>
      <c r="O191" s="68"/>
      <c r="P191" s="68"/>
      <c r="Q191" s="68"/>
      <c r="T191" s="85" t="str">
        <f>IF(Снабжение!Q191="","",Снабжение!Q191)</f>
        <v/>
      </c>
      <c r="U191" s="68" t="str">
        <f>IF(Снабжение!S191="Указать снабжение","",Снабжение!S191)</f>
        <v/>
      </c>
    </row>
    <row r="192" spans="1:21" ht="41.4" customHeight="1" x14ac:dyDescent="0.3">
      <c r="A192" s="67">
        <f>IF(INDEX(Спецификация!$A$3:$I$500,ROW()-3,COLUMN())="","",INDEX(Спецификация!$A$3:$I$500,ROW()-3,COLUMN()))</f>
        <v>25</v>
      </c>
      <c r="B192" s="67" t="str">
        <f>IF(INDEX(Спецификация!$A$3:$I$500,ROW()-3,COLUMN())="","",INDEX(Спецификация!$A$3:$I$500,ROW()-3,COLUMN()))</f>
        <v>5.2</v>
      </c>
      <c r="C192" s="67" t="str">
        <f>IF(INDEX(Спецификация!$A$3:$I$500,ROW()-3,COLUMN())="","",INDEX(Спецификация!$A$3:$I$500,ROW()-3,COLUMN()))</f>
        <v>Сгон Ду 50 мм с двумя контргайками, L=200 мм</v>
      </c>
      <c r="D192" s="67" t="str">
        <f>IF(INDEX(Спецификация!$A$3:$I$500,ROW()-3,COLUMN())="","",INDEX(Спецификация!$A$3:$I$500,ROW()-3,COLUMN()))</f>
        <v xml:space="preserve"> </v>
      </c>
      <c r="E192" s="67" t="str">
        <f>IF(INDEX(Спецификация!$A$3:$I$500,ROW()-3,COLUMN())="","",INDEX(Спецификация!$A$3:$I$500,ROW()-3,COLUMN()))</f>
        <v xml:space="preserve"> </v>
      </c>
      <c r="F192" s="67" t="str">
        <f>IF(INDEX(Спецификация!$A$3:$I$500,ROW()-3,COLUMN())="","",INDEX(Спецификация!$A$3:$I$500,ROW()-3,COLUMN()))</f>
        <v/>
      </c>
      <c r="G192" s="67" t="str">
        <f>IF(INDEX(Спецификация!$A$3:$I$500,ROW()-3,COLUMN())="","",INDEX(Спецификация!$A$3:$I$500,ROW()-3,COLUMN()))</f>
        <v>шт</v>
      </c>
      <c r="H192" s="67">
        <f>IF(INDEX(Спецификация!$A$3:$I$500,ROW()-3,COLUMN())="","",INDEX(Спецификация!$A$3:$I$500,ROW()-3,COLUMN()))</f>
        <v>2</v>
      </c>
      <c r="I192" s="154" t="str">
        <f>IF(INDEX(Спецификация!$A$3:$I$500,ROW()-3,COLUMN())="","",INDEX(Спецификация!$A$3:$I$500,ROW()-3,COLUMN()))</f>
        <v>ЭМ</v>
      </c>
      <c r="J192" s="76"/>
      <c r="K192" s="27" t="s">
        <v>326</v>
      </c>
      <c r="L192" s="73" t="str">
        <f t="shared" si="5"/>
        <v/>
      </c>
      <c r="M192" s="73" t="str">
        <f t="shared" si="6"/>
        <v/>
      </c>
      <c r="N192" s="156"/>
      <c r="O192" s="68"/>
      <c r="P192" s="68"/>
      <c r="Q192" s="68"/>
      <c r="T192" s="85" t="str">
        <f>IF(Снабжение!Q192="","",Снабжение!Q192)</f>
        <v/>
      </c>
      <c r="U192" s="68" t="str">
        <f>IF(Снабжение!S192="Указать снабжение","",Снабжение!S192)</f>
        <v/>
      </c>
    </row>
    <row r="193" spans="1:21" ht="41.4" customHeight="1" x14ac:dyDescent="0.3">
      <c r="A193" s="67">
        <f>IF(INDEX(Спецификация!$A$3:$I$500,ROW()-3,COLUMN())="","",INDEX(Спецификация!$A$3:$I$500,ROW()-3,COLUMN()))</f>
        <v>25</v>
      </c>
      <c r="B193" s="67" t="str">
        <f>IF(INDEX(Спецификация!$A$3:$I$500,ROW()-3,COLUMN())="","",INDEX(Спецификация!$A$3:$I$500,ROW()-3,COLUMN()))</f>
        <v>5.3</v>
      </c>
      <c r="C193" s="67" t="str">
        <f>IF(INDEX(Спецификация!$A$3:$I$500,ROW()-3,COLUMN())="","",INDEX(Спецификация!$A$3:$I$500,ROW()-3,COLUMN()))</f>
        <v>Провод установочный, с медной жилой, с изоляцией желто-зеленого цвета ПуВнг-LS 1х6</v>
      </c>
      <c r="D193" s="67" t="str">
        <f>IF(INDEX(Спецификация!$A$3:$I$500,ROW()-3,COLUMN())="","",INDEX(Спецификация!$A$3:$I$500,ROW()-3,COLUMN()))</f>
        <v xml:space="preserve"> </v>
      </c>
      <c r="E193" s="67" t="str">
        <f>IF(INDEX(Спецификация!$A$3:$I$500,ROW()-3,COLUMN())="","",INDEX(Спецификация!$A$3:$I$500,ROW()-3,COLUMN()))</f>
        <v xml:space="preserve"> </v>
      </c>
      <c r="F193" s="67" t="str">
        <f>IF(INDEX(Спецификация!$A$3:$I$500,ROW()-3,COLUMN())="","",INDEX(Спецификация!$A$3:$I$500,ROW()-3,COLUMN()))</f>
        <v/>
      </c>
      <c r="G193" s="67" t="str">
        <f>IF(INDEX(Спецификация!$A$3:$I$500,ROW()-3,COLUMN())="","",INDEX(Спецификация!$A$3:$I$500,ROW()-3,COLUMN()))</f>
        <v>шт</v>
      </c>
      <c r="H193" s="67">
        <f>IF(INDEX(Спецификация!$A$3:$I$500,ROW()-3,COLUMN())="","",INDEX(Спецификация!$A$3:$I$500,ROW()-3,COLUMN()))</f>
        <v>20</v>
      </c>
      <c r="I193" s="154" t="str">
        <f>IF(INDEX(Спецификация!$A$3:$I$500,ROW()-3,COLUMN())="","",INDEX(Спецификация!$A$3:$I$500,ROW()-3,COLUMN()))</f>
        <v>ЭМ</v>
      </c>
      <c r="J193" s="76"/>
      <c r="K193" s="27" t="s">
        <v>326</v>
      </c>
      <c r="L193" s="73" t="str">
        <f t="shared" si="5"/>
        <v/>
      </c>
      <c r="M193" s="73" t="str">
        <f t="shared" si="6"/>
        <v/>
      </c>
      <c r="N193" s="156"/>
      <c r="O193" s="68"/>
      <c r="P193" s="68"/>
      <c r="Q193" s="68"/>
      <c r="T193" s="85" t="str">
        <f>IF(Снабжение!Q193="","",Снабжение!Q193)</f>
        <v/>
      </c>
      <c r="U193" s="68" t="str">
        <f>IF(Снабжение!S193="Указать снабжение","",Снабжение!S193)</f>
        <v/>
      </c>
    </row>
    <row r="194" spans="1:21" ht="41.4" customHeight="1" x14ac:dyDescent="0.3">
      <c r="A194" s="67" t="str">
        <f>IF(INDEX(Спецификация!$A$3:$I$500,ROW()-3,COLUMN())="","",INDEX(Спецификация!$A$3:$I$500,ROW()-3,COLUMN()))</f>
        <v/>
      </c>
      <c r="B194" s="67" t="str">
        <f>IF(INDEX(Спецификация!$A$3:$I$500,ROW()-3,COLUMN())="","",INDEX(Спецификация!$A$3:$I$500,ROW()-3,COLUMN()))</f>
        <v>5.4</v>
      </c>
      <c r="C194" s="67" t="str">
        <f>IF(INDEX(Спецификация!$A$3:$I$500,ROW()-3,COLUMN())="","",INDEX(Спецификация!$A$3:$I$500,ROW()-3,COLUMN()))</f>
        <v>Провод установочный, с медной жилой, с изоляцией желто-зеленого цвета ПуВнг-LS 1х25</v>
      </c>
      <c r="D194" s="67" t="str">
        <f>IF(INDEX(Спецификация!$A$3:$I$500,ROW()-3,COLUMN())="","",INDEX(Спецификация!$A$3:$I$500,ROW()-3,COLUMN()))</f>
        <v xml:space="preserve"> </v>
      </c>
      <c r="E194" s="67" t="str">
        <f>IF(INDEX(Спецификация!$A$3:$I$500,ROW()-3,COLUMN())="","",INDEX(Спецификация!$A$3:$I$500,ROW()-3,COLUMN()))</f>
        <v xml:space="preserve"> </v>
      </c>
      <c r="F194" s="67" t="str">
        <f>IF(INDEX(Спецификация!$A$3:$I$500,ROW()-3,COLUMN())="","",INDEX(Спецификация!$A$3:$I$500,ROW()-3,COLUMN()))</f>
        <v/>
      </c>
      <c r="G194" s="67" t="str">
        <f>IF(INDEX(Спецификация!$A$3:$I$500,ROW()-3,COLUMN())="","",INDEX(Спецификация!$A$3:$I$500,ROW()-3,COLUMN()))</f>
        <v/>
      </c>
      <c r="H194" s="67">
        <f>IF(INDEX(Спецификация!$A$3:$I$500,ROW()-3,COLUMN())="","",INDEX(Спецификация!$A$3:$I$500,ROW()-3,COLUMN()))</f>
        <v>10</v>
      </c>
      <c r="I194" s="154" t="str">
        <f>IF(INDEX(Спецификация!$A$3:$I$500,ROW()-3,COLUMN())="","",INDEX(Спецификация!$A$3:$I$500,ROW()-3,COLUMN()))</f>
        <v>ЭМ</v>
      </c>
      <c r="J194" s="76"/>
      <c r="K194" s="27" t="s">
        <v>326</v>
      </c>
      <c r="L194" s="73" t="str">
        <f t="shared" si="5"/>
        <v/>
      </c>
      <c r="M194" s="73" t="str">
        <f t="shared" si="6"/>
        <v/>
      </c>
      <c r="N194" s="156"/>
      <c r="O194" s="68"/>
      <c r="P194" s="68"/>
      <c r="Q194" s="68"/>
      <c r="T194" s="85" t="str">
        <f>IF(Снабжение!Q194="","",Снабжение!Q194)</f>
        <v/>
      </c>
      <c r="U194" s="68" t="str">
        <f>IF(Снабжение!S194="Указать снабжение","",Снабжение!S194)</f>
        <v/>
      </c>
    </row>
    <row r="195" spans="1:21" ht="41.4" customHeight="1" x14ac:dyDescent="0.3">
      <c r="A195" s="67" t="str">
        <f>IF(INDEX(Спецификация!$A$3:$I$500,ROW()-3,COLUMN())="","",INDEX(Спецификация!$A$3:$I$500,ROW()-3,COLUMN()))</f>
        <v/>
      </c>
      <c r="B195" s="67" t="str">
        <f>IF(INDEX(Спецификация!$A$3:$I$500,ROW()-3,COLUMN())="","",INDEX(Спецификация!$A$3:$I$500,ROW()-3,COLUMN()))</f>
        <v>5.5</v>
      </c>
      <c r="C195" s="67" t="str">
        <f>IF(INDEX(Спецификация!$A$3:$I$500,ROW()-3,COLUMN())="","",INDEX(Спецификация!$A$3:$I$500,ROW()-3,COLUMN()))</f>
        <v>Наконечник кольцевой изолированный НКИ 4,0-6,0 мм2</v>
      </c>
      <c r="D195" s="67" t="str">
        <f>IF(INDEX(Спецификация!$A$3:$I$500,ROW()-3,COLUMN())="","",INDEX(Спецификация!$A$3:$I$500,ROW()-3,COLUMN()))</f>
        <v xml:space="preserve"> </v>
      </c>
      <c r="E195" s="67" t="str">
        <f>IF(INDEX(Спецификация!$A$3:$I$500,ROW()-3,COLUMN())="","",INDEX(Спецификация!$A$3:$I$500,ROW()-3,COLUMN()))</f>
        <v xml:space="preserve"> </v>
      </c>
      <c r="F195" s="67" t="str">
        <f>IF(INDEX(Спецификация!$A$3:$I$500,ROW()-3,COLUMN())="","",INDEX(Спецификация!$A$3:$I$500,ROW()-3,COLUMN()))</f>
        <v/>
      </c>
      <c r="G195" s="67" t="str">
        <f>IF(INDEX(Спецификация!$A$3:$I$500,ROW()-3,COLUMN())="","",INDEX(Спецификация!$A$3:$I$500,ROW()-3,COLUMN()))</f>
        <v/>
      </c>
      <c r="H195" s="67">
        <f>IF(INDEX(Спецификация!$A$3:$I$500,ROW()-3,COLUMN())="","",INDEX(Спецификация!$A$3:$I$500,ROW()-3,COLUMN()))</f>
        <v>20</v>
      </c>
      <c r="I195" s="154" t="str">
        <f>IF(INDEX(Спецификация!$A$3:$I$500,ROW()-3,COLUMN())="","",INDEX(Спецификация!$A$3:$I$500,ROW()-3,COLUMN()))</f>
        <v>ЭМ</v>
      </c>
      <c r="J195" s="76"/>
      <c r="K195" s="27" t="s">
        <v>326</v>
      </c>
      <c r="L195" s="73" t="str">
        <f t="shared" si="5"/>
        <v/>
      </c>
      <c r="M195" s="73" t="str">
        <f t="shared" si="6"/>
        <v/>
      </c>
      <c r="N195" s="156"/>
      <c r="O195" s="68"/>
      <c r="P195" s="68"/>
      <c r="Q195" s="68"/>
      <c r="T195" s="85" t="str">
        <f>IF(Снабжение!Q195="","",Снабжение!Q195)</f>
        <v/>
      </c>
      <c r="U195" s="68" t="str">
        <f>IF(Снабжение!S195="Указать снабжение","",Снабжение!S195)</f>
        <v/>
      </c>
    </row>
    <row r="196" spans="1:21" ht="41.4" customHeight="1" x14ac:dyDescent="0.3">
      <c r="A196" s="67">
        <f>IF(INDEX(Спецификация!$A$3:$I$500,ROW()-3,COLUMN())="","",INDEX(Спецификация!$A$3:$I$500,ROW()-3,COLUMN()))</f>
        <v>26</v>
      </c>
      <c r="B196" s="67" t="str">
        <f>IF(INDEX(Спецификация!$A$3:$I$500,ROW()-3,COLUMN())="","",INDEX(Спецификация!$A$3:$I$500,ROW()-3,COLUMN()))</f>
        <v>5.6</v>
      </c>
      <c r="C196" s="67" t="str">
        <f>IF(INDEX(Спецификация!$A$3:$I$500,ROW()-3,COLUMN())="","",INDEX(Спецификация!$A$3:$I$500,ROW()-3,COLUMN()))</f>
        <v>Кабельный наконечник, JG-25, арт. UNP40-025-07-08</v>
      </c>
      <c r="D196" s="67" t="str">
        <f>IF(INDEX(Спецификация!$A$3:$I$500,ROW()-3,COLUMN())="","",INDEX(Спецификация!$A$3:$I$500,ROW()-3,COLUMN()))</f>
        <v xml:space="preserve"> </v>
      </c>
      <c r="E196" s="67" t="str">
        <f>IF(INDEX(Спецификация!$A$3:$I$500,ROW()-3,COLUMN())="","",INDEX(Спецификация!$A$3:$I$500,ROW()-3,COLUMN()))</f>
        <v xml:space="preserve"> </v>
      </c>
      <c r="F196" s="67" t="str">
        <f>IF(INDEX(Спецификация!$A$3:$I$500,ROW()-3,COLUMN())="","",INDEX(Спецификация!$A$3:$I$500,ROW()-3,COLUMN()))</f>
        <v/>
      </c>
      <c r="G196" s="67" t="str">
        <f>IF(INDEX(Спецификация!$A$3:$I$500,ROW()-3,COLUMN())="","",INDEX(Спецификация!$A$3:$I$500,ROW()-3,COLUMN()))</f>
        <v>шт</v>
      </c>
      <c r="H196" s="67">
        <f>IF(INDEX(Спецификация!$A$3:$I$500,ROW()-3,COLUMN())="","",INDEX(Спецификация!$A$3:$I$500,ROW()-3,COLUMN()))</f>
        <v>40</v>
      </c>
      <c r="I196" s="154" t="str">
        <f>IF(INDEX(Спецификация!$A$3:$I$500,ROW()-3,COLUMN())="","",INDEX(Спецификация!$A$3:$I$500,ROW()-3,COLUMN()))</f>
        <v>ЭМ</v>
      </c>
      <c r="J196" s="76"/>
      <c r="K196" s="27" t="s">
        <v>326</v>
      </c>
      <c r="L196" s="73" t="str">
        <f t="shared" si="5"/>
        <v/>
      </c>
      <c r="M196" s="73" t="str">
        <f t="shared" si="6"/>
        <v/>
      </c>
      <c r="N196" s="156"/>
      <c r="O196" s="68"/>
      <c r="P196" s="68"/>
      <c r="Q196" s="68"/>
      <c r="T196" s="85" t="str">
        <f>IF(Снабжение!Q196="","",Снабжение!Q196)</f>
        <v/>
      </c>
      <c r="U196" s="68" t="str">
        <f>IF(Снабжение!S196="Указать снабжение","",Снабжение!S196)</f>
        <v/>
      </c>
    </row>
    <row r="197" spans="1:21" ht="41.4" customHeight="1" x14ac:dyDescent="0.3">
      <c r="A197" s="67">
        <f>IF(INDEX(Спецификация!$A$3:$I$500,ROW()-3,COLUMN())="","",INDEX(Спецификация!$A$3:$I$500,ROW()-3,COLUMN()))</f>
        <v>27</v>
      </c>
      <c r="B197" s="67" t="str">
        <f>IF(INDEX(Спецификация!$A$3:$I$500,ROW()-3,COLUMN())="","",INDEX(Спецификация!$A$3:$I$500,ROW()-3,COLUMN()))</f>
        <v>5.7</v>
      </c>
      <c r="C197" s="67" t="str">
        <f>IF(INDEX(Спецификация!$A$3:$I$500,ROW()-3,COLUMN())="","",INDEX(Спецификация!$A$3:$I$500,ROW()-3,COLUMN()))</f>
        <v>Металлический знак заземления D=40 мм, исполнение 1 по табл. 16 ГОСТ 21130-75</v>
      </c>
      <c r="D197" s="67" t="str">
        <f>IF(INDEX(Спецификация!$A$3:$I$500,ROW()-3,COLUMN())="","",INDEX(Спецификация!$A$3:$I$500,ROW()-3,COLUMN()))</f>
        <v xml:space="preserve"> </v>
      </c>
      <c r="E197" s="67" t="str">
        <f>IF(INDEX(Спецификация!$A$3:$I$500,ROW()-3,COLUMN())="","",INDEX(Спецификация!$A$3:$I$500,ROW()-3,COLUMN()))</f>
        <v xml:space="preserve"> </v>
      </c>
      <c r="F197" s="67" t="str">
        <f>IF(INDEX(Спецификация!$A$3:$I$500,ROW()-3,COLUMN())="","",INDEX(Спецификация!$A$3:$I$500,ROW()-3,COLUMN()))</f>
        <v/>
      </c>
      <c r="G197" s="67" t="str">
        <f>IF(INDEX(Спецификация!$A$3:$I$500,ROW()-3,COLUMN())="","",INDEX(Спецификация!$A$3:$I$500,ROW()-3,COLUMN()))</f>
        <v>шт</v>
      </c>
      <c r="H197" s="67">
        <f>IF(INDEX(Спецификация!$A$3:$I$500,ROW()-3,COLUMN())="","",INDEX(Спецификация!$A$3:$I$500,ROW()-3,COLUMN()))</f>
        <v>2</v>
      </c>
      <c r="I197" s="154" t="str">
        <f>IF(INDEX(Спецификация!$A$3:$I$500,ROW()-3,COLUMN())="","",INDEX(Спецификация!$A$3:$I$500,ROW()-3,COLUMN()))</f>
        <v>ЭМ</v>
      </c>
      <c r="J197" s="76"/>
      <c r="K197" s="27" t="s">
        <v>326</v>
      </c>
      <c r="L197" s="73" t="str">
        <f t="shared" si="5"/>
        <v/>
      </c>
      <c r="M197" s="73" t="str">
        <f t="shared" si="6"/>
        <v/>
      </c>
      <c r="N197" s="156"/>
      <c r="O197" s="68"/>
      <c r="P197" s="68"/>
      <c r="Q197" s="68"/>
      <c r="T197" s="85" t="str">
        <f>IF(Снабжение!Q197="","",Снабжение!Q197)</f>
        <v/>
      </c>
      <c r="U197" s="68" t="str">
        <f>IF(Снабжение!S197="Указать снабжение","",Снабжение!S197)</f>
        <v/>
      </c>
    </row>
    <row r="198" spans="1:21" ht="41.4" customHeight="1" x14ac:dyDescent="0.3">
      <c r="A198" s="67">
        <f>IF(INDEX(Спецификация!$A$3:$I$500,ROW()-3,COLUMN())="","",INDEX(Спецификация!$A$3:$I$500,ROW()-3,COLUMN()))</f>
        <v>28</v>
      </c>
      <c r="B198" s="67" t="str">
        <f>IF(INDEX(Спецификация!$A$3:$I$500,ROW()-3,COLUMN())="","",INDEX(Спецификация!$A$3:$I$500,ROW()-3,COLUMN()))</f>
        <v xml:space="preserve"> </v>
      </c>
      <c r="C198" s="67" t="str">
        <f>IF(INDEX(Спецификация!$A$3:$I$500,ROW()-3,COLUMN())="","",INDEX(Спецификация!$A$3:$I$500,ROW()-3,COLUMN()))</f>
        <v xml:space="preserve"> </v>
      </c>
      <c r="D198" s="67" t="str">
        <f>IF(INDEX(Спецификация!$A$3:$I$500,ROW()-3,COLUMN())="","",INDEX(Спецификация!$A$3:$I$500,ROW()-3,COLUMN()))</f>
        <v xml:space="preserve"> </v>
      </c>
      <c r="E198" s="67" t="str">
        <f>IF(INDEX(Спецификация!$A$3:$I$500,ROW()-3,COLUMN())="","",INDEX(Спецификация!$A$3:$I$500,ROW()-3,COLUMN()))</f>
        <v xml:space="preserve"> </v>
      </c>
      <c r="F198" s="67" t="str">
        <f>IF(INDEX(Спецификация!$A$3:$I$500,ROW()-3,COLUMN())="","",INDEX(Спецификация!$A$3:$I$500,ROW()-3,COLUMN()))</f>
        <v/>
      </c>
      <c r="G198" s="67" t="str">
        <f>IF(INDEX(Спецификация!$A$3:$I$500,ROW()-3,COLUMN())="","",INDEX(Спецификация!$A$3:$I$500,ROW()-3,COLUMN()))</f>
        <v>шт</v>
      </c>
      <c r="H198" s="67" t="str">
        <f>IF(INDEX(Спецификация!$A$3:$I$500,ROW()-3,COLUMN())="","",INDEX(Спецификация!$A$3:$I$500,ROW()-3,COLUMN()))</f>
        <v xml:space="preserve"> </v>
      </c>
      <c r="I198" s="154" t="str">
        <f>IF(INDEX(Спецификация!$A$3:$I$500,ROW()-3,COLUMN())="","",INDEX(Спецификация!$A$3:$I$500,ROW()-3,COLUMN()))</f>
        <v>ЭМ</v>
      </c>
      <c r="J198" s="76"/>
      <c r="K198" s="27" t="s">
        <v>326</v>
      </c>
      <c r="L198" s="73" t="str">
        <f t="shared" si="5"/>
        <v/>
      </c>
      <c r="M198" s="73" t="str">
        <f t="shared" si="6"/>
        <v/>
      </c>
      <c r="N198" s="156"/>
      <c r="O198" s="68"/>
      <c r="P198" s="68"/>
      <c r="Q198" s="68"/>
      <c r="T198" s="85" t="str">
        <f>IF(Снабжение!Q198="","",Снабжение!Q198)</f>
        <v/>
      </c>
      <c r="U198" s="68" t="str">
        <f>IF(Снабжение!S198="Указать снабжение","",Снабжение!S198)</f>
        <v/>
      </c>
    </row>
    <row r="199" spans="1:21" ht="41.4" customHeight="1" x14ac:dyDescent="0.3">
      <c r="A199" s="67">
        <f>IF(INDEX(Спецификация!$A$3:$I$500,ROW()-3,COLUMN())="","",INDEX(Спецификация!$A$3:$I$500,ROW()-3,COLUMN()))</f>
        <v>29</v>
      </c>
      <c r="B199" s="67" t="str">
        <f>IF(INDEX(Спецификация!$A$3:$I$500,ROW()-3,COLUMN())="","",INDEX(Спецификация!$A$3:$I$500,ROW()-3,COLUMN()))</f>
        <v xml:space="preserve"> </v>
      </c>
      <c r="C199" s="67" t="str">
        <f>IF(INDEX(Спецификация!$A$3:$I$500,ROW()-3,COLUMN())="","",INDEX(Спецификация!$A$3:$I$500,ROW()-3,COLUMN()))</f>
        <v xml:space="preserve"> </v>
      </c>
      <c r="D199" s="67" t="str">
        <f>IF(INDEX(Спецификация!$A$3:$I$500,ROW()-3,COLUMN())="","",INDEX(Спецификация!$A$3:$I$500,ROW()-3,COLUMN()))</f>
        <v xml:space="preserve"> </v>
      </c>
      <c r="E199" s="67" t="str">
        <f>IF(INDEX(Спецификация!$A$3:$I$500,ROW()-3,COLUMN())="","",INDEX(Спецификация!$A$3:$I$500,ROW()-3,COLUMN()))</f>
        <v xml:space="preserve"> </v>
      </c>
      <c r="F199" s="67" t="str">
        <f>IF(INDEX(Спецификация!$A$3:$I$500,ROW()-3,COLUMN())="","",INDEX(Спецификация!$A$3:$I$500,ROW()-3,COLUMN()))</f>
        <v/>
      </c>
      <c r="G199" s="67" t="str">
        <f>IF(INDEX(Спецификация!$A$3:$I$500,ROW()-3,COLUMN())="","",INDEX(Спецификация!$A$3:$I$500,ROW()-3,COLUMN()))</f>
        <v>шт</v>
      </c>
      <c r="H199" s="67" t="str">
        <f>IF(INDEX(Спецификация!$A$3:$I$500,ROW()-3,COLUMN())="","",INDEX(Спецификация!$A$3:$I$500,ROW()-3,COLUMN()))</f>
        <v xml:space="preserve"> </v>
      </c>
      <c r="I199" s="154" t="str">
        <f>IF(INDEX(Спецификация!$A$3:$I$500,ROW()-3,COLUMN())="","",INDEX(Спецификация!$A$3:$I$500,ROW()-3,COLUMN()))</f>
        <v>ЭМ</v>
      </c>
      <c r="J199" s="76"/>
      <c r="K199" s="27" t="s">
        <v>326</v>
      </c>
      <c r="L199" s="73" t="str">
        <f t="shared" si="5"/>
        <v/>
      </c>
      <c r="M199" s="73" t="str">
        <f t="shared" si="6"/>
        <v/>
      </c>
      <c r="N199" s="156"/>
      <c r="O199" s="68"/>
      <c r="P199" s="68"/>
      <c r="Q199" s="68"/>
      <c r="T199" s="85" t="str">
        <f>IF(Снабжение!Q199="","",Снабжение!Q199)</f>
        <v/>
      </c>
      <c r="U199" s="68" t="str">
        <f>IF(Снабжение!S199="Указать снабжение","",Снабжение!S199)</f>
        <v/>
      </c>
    </row>
    <row r="200" spans="1:21" ht="41.4" customHeight="1" x14ac:dyDescent="0.3">
      <c r="A200" s="67">
        <f>IF(INDEX(Спецификация!$A$3:$I$500,ROW()-3,COLUMN())="","",INDEX(Спецификация!$A$3:$I$500,ROW()-3,COLUMN()))</f>
        <v>30</v>
      </c>
      <c r="B200" s="67" t="str">
        <f>IF(INDEX(Спецификация!$A$3:$I$500,ROW()-3,COLUMN())="","",INDEX(Спецификация!$A$3:$I$500,ROW()-3,COLUMN()))</f>
        <v xml:space="preserve"> </v>
      </c>
      <c r="C200" s="67" t="str">
        <f>IF(INDEX(Спецификация!$A$3:$I$500,ROW()-3,COLUMN())="","",INDEX(Спецификация!$A$3:$I$500,ROW()-3,COLUMN()))</f>
        <v xml:space="preserve"> </v>
      </c>
      <c r="D200" s="67" t="str">
        <f>IF(INDEX(Спецификация!$A$3:$I$500,ROW()-3,COLUMN())="","",INDEX(Спецификация!$A$3:$I$500,ROW()-3,COLUMN()))</f>
        <v xml:space="preserve"> </v>
      </c>
      <c r="E200" s="67" t="str">
        <f>IF(INDEX(Спецификация!$A$3:$I$500,ROW()-3,COLUMN())="","",INDEX(Спецификация!$A$3:$I$500,ROW()-3,COLUMN()))</f>
        <v xml:space="preserve"> </v>
      </c>
      <c r="F200" s="67" t="str">
        <f>IF(INDEX(Спецификация!$A$3:$I$500,ROW()-3,COLUMN())="","",INDEX(Спецификация!$A$3:$I$500,ROW()-3,COLUMN()))</f>
        <v/>
      </c>
      <c r="G200" s="67" t="str">
        <f>IF(INDEX(Спецификация!$A$3:$I$500,ROW()-3,COLUMN())="","",INDEX(Спецификация!$A$3:$I$500,ROW()-3,COLUMN()))</f>
        <v>шт</v>
      </c>
      <c r="H200" s="67" t="str">
        <f>IF(INDEX(Спецификация!$A$3:$I$500,ROW()-3,COLUMN())="","",INDEX(Спецификация!$A$3:$I$500,ROW()-3,COLUMN()))</f>
        <v xml:space="preserve"> </v>
      </c>
      <c r="I200" s="154" t="str">
        <f>IF(INDEX(Спецификация!$A$3:$I$500,ROW()-3,COLUMN())="","",INDEX(Спецификация!$A$3:$I$500,ROW()-3,COLUMN()))</f>
        <v>ЭМ</v>
      </c>
      <c r="J200" s="76"/>
      <c r="K200" s="27" t="s">
        <v>326</v>
      </c>
      <c r="L200" s="73" t="str">
        <f t="shared" ref="L200:L263" si="7">IF(N200=0,"","ЗАМЕНА")</f>
        <v/>
      </c>
      <c r="M200" s="73" t="str">
        <f t="shared" ref="M200:M263" si="8">IF(P200=0,"","ЗАМЕНА")</f>
        <v/>
      </c>
      <c r="N200" s="156"/>
      <c r="O200" s="68"/>
      <c r="P200" s="68"/>
      <c r="Q200" s="68"/>
      <c r="T200" s="85" t="str">
        <f>IF(Снабжение!Q200="","",Снабжение!Q200)</f>
        <v/>
      </c>
      <c r="U200" s="68" t="str">
        <f>IF(Снабжение!S200="Указать снабжение","",Снабжение!S200)</f>
        <v/>
      </c>
    </row>
    <row r="201" spans="1:21" ht="41.4" customHeight="1" x14ac:dyDescent="0.3">
      <c r="A201" s="67">
        <f>IF(INDEX(Спецификация!$A$3:$I$500,ROW()-3,COLUMN())="","",INDEX(Спецификация!$A$3:$I$500,ROW()-3,COLUMN()))</f>
        <v>31</v>
      </c>
      <c r="B201" s="67" t="str">
        <f>IF(INDEX(Спецификация!$A$3:$I$500,ROW()-3,COLUMN())="","",INDEX(Спецификация!$A$3:$I$500,ROW()-3,COLUMN()))</f>
        <v xml:space="preserve"> </v>
      </c>
      <c r="C201" s="67" t="str">
        <f>IF(INDEX(Спецификация!$A$3:$I$500,ROW()-3,COLUMN())="","",INDEX(Спецификация!$A$3:$I$500,ROW()-3,COLUMN()))</f>
        <v xml:space="preserve">6. Материалы для электрообогрева </v>
      </c>
      <c r="D201" s="67" t="str">
        <f>IF(INDEX(Спецификация!$A$3:$I$500,ROW()-3,COLUMN())="","",INDEX(Спецификация!$A$3:$I$500,ROW()-3,COLUMN()))</f>
        <v xml:space="preserve"> </v>
      </c>
      <c r="E201" s="67" t="str">
        <f>IF(INDEX(Спецификация!$A$3:$I$500,ROW()-3,COLUMN())="","",INDEX(Спецификация!$A$3:$I$500,ROW()-3,COLUMN()))</f>
        <v xml:space="preserve"> </v>
      </c>
      <c r="F201" s="67" t="str">
        <f>IF(INDEX(Спецификация!$A$3:$I$500,ROW()-3,COLUMN())="","",INDEX(Спецификация!$A$3:$I$500,ROW()-3,COLUMN()))</f>
        <v/>
      </c>
      <c r="G201" s="67" t="str">
        <f>IF(INDEX(Спецификация!$A$3:$I$500,ROW()-3,COLUMN())="","",INDEX(Спецификация!$A$3:$I$500,ROW()-3,COLUMN()))</f>
        <v>шт</v>
      </c>
      <c r="H201" s="67" t="str">
        <f>IF(INDEX(Спецификация!$A$3:$I$500,ROW()-3,COLUMN())="","",INDEX(Спецификация!$A$3:$I$500,ROW()-3,COLUMN()))</f>
        <v xml:space="preserve"> </v>
      </c>
      <c r="I201" s="154" t="str">
        <f>IF(INDEX(Спецификация!$A$3:$I$500,ROW()-3,COLUMN())="","",INDEX(Спецификация!$A$3:$I$500,ROW()-3,COLUMN()))</f>
        <v>ЭМ</v>
      </c>
      <c r="J201" s="76"/>
      <c r="K201" s="27" t="s">
        <v>326</v>
      </c>
      <c r="L201" s="73" t="str">
        <f t="shared" si="7"/>
        <v/>
      </c>
      <c r="M201" s="73" t="str">
        <f t="shared" si="8"/>
        <v/>
      </c>
      <c r="N201" s="156"/>
      <c r="O201" s="68"/>
      <c r="P201" s="68"/>
      <c r="Q201" s="68"/>
      <c r="T201" s="85" t="str">
        <f>IF(Снабжение!Q201="","",Снабжение!Q201)</f>
        <v/>
      </c>
      <c r="U201" s="68" t="str">
        <f>IF(Снабжение!S201="Указать снабжение","",Снабжение!S201)</f>
        <v/>
      </c>
    </row>
    <row r="202" spans="1:21" ht="41.4" customHeight="1" x14ac:dyDescent="0.3">
      <c r="A202" s="67">
        <f>IF(INDEX(Спецификация!$A$3:$I$500,ROW()-3,COLUMN())="","",INDEX(Спецификация!$A$3:$I$500,ROW()-3,COLUMN()))</f>
        <v>32</v>
      </c>
      <c r="B202" s="67" t="str">
        <f>IF(INDEX(Спецификация!$A$3:$I$500,ROW()-3,COLUMN())="","",INDEX(Спецификация!$A$3:$I$500,ROW()-3,COLUMN()))</f>
        <v>6.1</v>
      </c>
      <c r="C202" s="67" t="str">
        <f>IF(INDEX(Спецификация!$A$3:$I$500,ROW()-3,COLUMN())="","",INDEX(Спецификация!$A$3:$I$500,ROW()-3,COLUMN()))</f>
        <v>Кабель нагревательный саморегулирующийся 16Bт/м</v>
      </c>
      <c r="D202" s="67" t="str">
        <f>IF(INDEX(Спецификация!$A$3:$I$500,ROW()-3,COLUMN())="","",INDEX(Спецификация!$A$3:$I$500,ROW()-3,COLUMN()))</f>
        <v xml:space="preserve"> </v>
      </c>
      <c r="E202" s="67" t="str">
        <f>IF(INDEX(Спецификация!$A$3:$I$500,ROW()-3,COLUMN())="","",INDEX(Спецификация!$A$3:$I$500,ROW()-3,COLUMN()))</f>
        <v xml:space="preserve"> </v>
      </c>
      <c r="F202" s="67" t="str">
        <f>IF(INDEX(Спецификация!$A$3:$I$500,ROW()-3,COLUMN())="","",INDEX(Спецификация!$A$3:$I$500,ROW()-3,COLUMN()))</f>
        <v/>
      </c>
      <c r="G202" s="67" t="str">
        <f>IF(INDEX(Спецификация!$A$3:$I$500,ROW()-3,COLUMN())="","",INDEX(Спецификация!$A$3:$I$500,ROW()-3,COLUMN()))</f>
        <v>шт</v>
      </c>
      <c r="H202" s="67">
        <f>IF(INDEX(Спецификация!$A$3:$I$500,ROW()-3,COLUMN())="","",INDEX(Спецификация!$A$3:$I$500,ROW()-3,COLUMN()))</f>
        <v>22</v>
      </c>
      <c r="I202" s="154" t="str">
        <f>IF(INDEX(Спецификация!$A$3:$I$500,ROW()-3,COLUMN())="","",INDEX(Спецификация!$A$3:$I$500,ROW()-3,COLUMN()))</f>
        <v>ЭМ</v>
      </c>
      <c r="J202" s="76"/>
      <c r="K202" s="27" t="s">
        <v>326</v>
      </c>
      <c r="L202" s="73" t="str">
        <f t="shared" si="7"/>
        <v/>
      </c>
      <c r="M202" s="73" t="str">
        <f t="shared" si="8"/>
        <v/>
      </c>
      <c r="N202" s="156"/>
      <c r="O202" s="68"/>
      <c r="P202" s="68"/>
      <c r="Q202" s="68"/>
      <c r="T202" s="85" t="str">
        <f>IF(Снабжение!Q202="","",Снабжение!Q202)</f>
        <v/>
      </c>
      <c r="U202" s="68" t="str">
        <f>IF(Снабжение!S202="Указать снабжение","",Снабжение!S202)</f>
        <v/>
      </c>
    </row>
    <row r="203" spans="1:21" ht="41.4" customHeight="1" x14ac:dyDescent="0.3">
      <c r="A203" s="67" t="str">
        <f>IF(INDEX(Спецификация!$A$3:$I$500,ROW()-3,COLUMN())="","",INDEX(Спецификация!$A$3:$I$500,ROW()-3,COLUMN()))</f>
        <v/>
      </c>
      <c r="B203" s="67" t="str">
        <f>IF(INDEX(Спецификация!$A$3:$I$500,ROW()-3,COLUMN())="","",INDEX(Спецификация!$A$3:$I$500,ROW()-3,COLUMN()))</f>
        <v>6.2</v>
      </c>
      <c r="C203" s="67" t="str">
        <f>IF(INDEX(Спецификация!$A$3:$I$500,ROW()-3,COLUMN())="","",INDEX(Спецификация!$A$3:$I$500,ROW()-3,COLUMN()))</f>
        <v>Комплект KTY для саморегулирующегося кабеля</v>
      </c>
      <c r="D203" s="67" t="str">
        <f>IF(INDEX(Спецификация!$A$3:$I$500,ROW()-3,COLUMN())="","",INDEX(Спецификация!$A$3:$I$500,ROW()-3,COLUMN()))</f>
        <v xml:space="preserve"> </v>
      </c>
      <c r="E203" s="67" t="str">
        <f>IF(INDEX(Спецификация!$A$3:$I$500,ROW()-3,COLUMN())="","",INDEX(Спецификация!$A$3:$I$500,ROW()-3,COLUMN()))</f>
        <v xml:space="preserve"> </v>
      </c>
      <c r="F203" s="67" t="str">
        <f>IF(INDEX(Спецификация!$A$3:$I$500,ROW()-3,COLUMN())="","",INDEX(Спецификация!$A$3:$I$500,ROW()-3,COLUMN()))</f>
        <v/>
      </c>
      <c r="G203" s="67" t="str">
        <f>IF(INDEX(Спецификация!$A$3:$I$500,ROW()-3,COLUMN())="","",INDEX(Спецификация!$A$3:$I$500,ROW()-3,COLUMN()))</f>
        <v xml:space="preserve"> </v>
      </c>
      <c r="H203" s="67">
        <f>IF(INDEX(Спецификация!$A$3:$I$500,ROW()-3,COLUMN())="","",INDEX(Спецификация!$A$3:$I$500,ROW()-3,COLUMN()))</f>
        <v>5</v>
      </c>
      <c r="I203" s="154" t="str">
        <f>IF(INDEX(Спецификация!$A$3:$I$500,ROW()-3,COLUMN())="","",INDEX(Спецификация!$A$3:$I$500,ROW()-3,COLUMN()))</f>
        <v>ЭМ</v>
      </c>
      <c r="J203" s="76"/>
      <c r="K203" s="27" t="s">
        <v>326</v>
      </c>
      <c r="L203" s="73" t="str">
        <f t="shared" si="7"/>
        <v/>
      </c>
      <c r="M203" s="73" t="str">
        <f t="shared" si="8"/>
        <v/>
      </c>
      <c r="N203" s="156"/>
      <c r="O203" s="68"/>
      <c r="P203" s="68"/>
      <c r="Q203" s="68"/>
      <c r="T203" s="85" t="str">
        <f>IF(Снабжение!Q203="","",Снабжение!Q203)</f>
        <v/>
      </c>
      <c r="U203" s="68" t="str">
        <f>IF(Снабжение!S203="Указать снабжение","",Снабжение!S203)</f>
        <v/>
      </c>
    </row>
    <row r="204" spans="1:21" ht="41.4" customHeight="1" x14ac:dyDescent="0.3">
      <c r="A204" s="67" t="str">
        <f>IF(INDEX(Спецификация!$A$3:$I$500,ROW()-3,COLUMN())="","",INDEX(Спецификация!$A$3:$I$500,ROW()-3,COLUMN()))</f>
        <v/>
      </c>
      <c r="B204" s="67" t="str">
        <f>IF(INDEX(Спецификация!$A$3:$I$500,ROW()-3,COLUMN())="","",INDEX(Спецификация!$A$3:$I$500,ROW()-3,COLUMN()))</f>
        <v>6.3</v>
      </c>
      <c r="C204" s="67" t="str">
        <f>IF(INDEX(Спецификация!$A$3:$I$500,ROW()-3,COLUMN())="","",INDEX(Спецификация!$A$3:$I$500,ROW()-3,COLUMN()))</f>
        <v>Коробка ответвительная, d80x40мм, IP44, к.н. 53600R, DKC</v>
      </c>
      <c r="D204" s="67" t="str">
        <f>IF(INDEX(Спецификация!$A$3:$I$500,ROW()-3,COLUMN())="","",INDEX(Спецификация!$A$3:$I$500,ROW()-3,COLUMN()))</f>
        <v xml:space="preserve"> </v>
      </c>
      <c r="E204" s="67" t="str">
        <f>IF(INDEX(Спецификация!$A$3:$I$500,ROW()-3,COLUMN())="","",INDEX(Спецификация!$A$3:$I$500,ROW()-3,COLUMN()))</f>
        <v>53600R</v>
      </c>
      <c r="F204" s="67" t="str">
        <f>IF(INDEX(Спецификация!$A$3:$I$500,ROW()-3,COLUMN())="","",INDEX(Спецификация!$A$3:$I$500,ROW()-3,COLUMN()))</f>
        <v/>
      </c>
      <c r="G204" s="67" t="str">
        <f>IF(INDEX(Спецификация!$A$3:$I$500,ROW()-3,COLUMN())="","",INDEX(Спецификация!$A$3:$I$500,ROW()-3,COLUMN()))</f>
        <v/>
      </c>
      <c r="H204" s="67">
        <f>IF(INDEX(Спецификация!$A$3:$I$500,ROW()-3,COLUMN())="","",INDEX(Спецификация!$A$3:$I$500,ROW()-3,COLUMN()))</f>
        <v>2</v>
      </c>
      <c r="I204" s="154" t="str">
        <f>IF(INDEX(Спецификация!$A$3:$I$500,ROW()-3,COLUMN())="","",INDEX(Спецификация!$A$3:$I$500,ROW()-3,COLUMN()))</f>
        <v>ЭМ</v>
      </c>
      <c r="J204" s="76"/>
      <c r="K204" s="27" t="s">
        <v>326</v>
      </c>
      <c r="L204" s="73" t="str">
        <f t="shared" si="7"/>
        <v/>
      </c>
      <c r="M204" s="73" t="str">
        <f t="shared" si="8"/>
        <v/>
      </c>
      <c r="N204" s="156"/>
      <c r="O204" s="68"/>
      <c r="P204" s="68"/>
      <c r="Q204" s="68"/>
      <c r="T204" s="85" t="str">
        <f>IF(Снабжение!Q204="","",Снабжение!Q204)</f>
        <v/>
      </c>
      <c r="U204" s="68" t="str">
        <f>IF(Снабжение!S204="Указать снабжение","",Снабжение!S204)</f>
        <v/>
      </c>
    </row>
    <row r="205" spans="1:21" ht="41.4" customHeight="1" x14ac:dyDescent="0.3">
      <c r="A205" s="67">
        <f>IF(INDEX(Спецификация!$A$3:$I$500,ROW()-3,COLUMN())="","",INDEX(Спецификация!$A$3:$I$500,ROW()-3,COLUMN()))</f>
        <v>33</v>
      </c>
      <c r="B205" s="67" t="str">
        <f>IF(INDEX(Спецификация!$A$3:$I$500,ROW()-3,COLUMN())="","",INDEX(Спецификация!$A$3:$I$500,ROW()-3,COLUMN()))</f>
        <v>6.4</v>
      </c>
      <c r="C205" s="67" t="str">
        <f>IF(INDEX(Спецификация!$A$3:$I$500,ROW()-3,COLUMN())="","",INDEX(Спецификация!$A$3:$I$500,ROW()-3,COLUMN()))</f>
        <v>Клемма соединительная 5-проводная, арт. № 2273-245, WAGO</v>
      </c>
      <c r="D205" s="67" t="str">
        <f>IF(INDEX(Спецификация!$A$3:$I$500,ROW()-3,COLUMN())="","",INDEX(Спецификация!$A$3:$I$500,ROW()-3,COLUMN()))</f>
        <v>WAGO</v>
      </c>
      <c r="E205" s="67" t="str">
        <f>IF(INDEX(Спецификация!$A$3:$I$500,ROW()-3,COLUMN())="","",INDEX(Спецификация!$A$3:$I$500,ROW()-3,COLUMN()))</f>
        <v>арт. № 2273-245</v>
      </c>
      <c r="F205" s="67" t="str">
        <f>IF(INDEX(Спецификация!$A$3:$I$500,ROW()-3,COLUMN())="","",INDEX(Спецификация!$A$3:$I$500,ROW()-3,COLUMN()))</f>
        <v/>
      </c>
      <c r="G205" s="67" t="str">
        <f>IF(INDEX(Спецификация!$A$3:$I$500,ROW()-3,COLUMN())="","",INDEX(Спецификация!$A$3:$I$500,ROW()-3,COLUMN()))</f>
        <v>шт</v>
      </c>
      <c r="H205" s="67">
        <f>IF(INDEX(Спецификация!$A$3:$I$500,ROW()-3,COLUMN())="","",INDEX(Спецификация!$A$3:$I$500,ROW()-3,COLUMN()))</f>
        <v>5</v>
      </c>
      <c r="I205" s="154" t="str">
        <f>IF(INDEX(Спецификация!$A$3:$I$500,ROW()-3,COLUMN())="","",INDEX(Спецификация!$A$3:$I$500,ROW()-3,COLUMN()))</f>
        <v>ЭМ</v>
      </c>
      <c r="J205" s="76"/>
      <c r="K205" s="27" t="s">
        <v>326</v>
      </c>
      <c r="L205" s="73" t="str">
        <f t="shared" si="7"/>
        <v/>
      </c>
      <c r="M205" s="73" t="str">
        <f t="shared" si="8"/>
        <v/>
      </c>
      <c r="N205" s="156"/>
      <c r="O205" s="68"/>
      <c r="P205" s="68"/>
      <c r="Q205" s="68"/>
      <c r="T205" s="85" t="str">
        <f>IF(Снабжение!Q205="","",Снабжение!Q205)</f>
        <v/>
      </c>
      <c r="U205" s="68" t="str">
        <f>IF(Снабжение!S205="Указать снабжение","",Снабжение!S205)</f>
        <v/>
      </c>
    </row>
    <row r="206" spans="1:21" ht="41.4" customHeight="1" x14ac:dyDescent="0.3">
      <c r="A206" s="67" t="str">
        <f>IF(INDEX(Спецификация!$A$3:$I$500,ROW()-3,COLUMN())="","",INDEX(Спецификация!$A$3:$I$500,ROW()-3,COLUMN()))</f>
        <v/>
      </c>
      <c r="B206" s="67" t="str">
        <f>IF(INDEX(Спецификация!$A$3:$I$500,ROW()-3,COLUMN())="","",INDEX(Спецификация!$A$3:$I$500,ROW()-3,COLUMN()))</f>
        <v/>
      </c>
      <c r="C206" s="67" t="str">
        <f>IF(INDEX(Спецификация!$A$3:$I$500,ROW()-3,COLUMN())="","",INDEX(Спецификация!$A$3:$I$500,ROW()-3,COLUMN()))</f>
        <v>Раздел АК</v>
      </c>
      <c r="D206" s="67" t="str">
        <f>IF(INDEX(Спецификация!$A$3:$I$500,ROW()-3,COLUMN())="","",INDEX(Спецификация!$A$3:$I$500,ROW()-3,COLUMN()))</f>
        <v/>
      </c>
      <c r="E206" s="67" t="str">
        <f>IF(INDEX(Спецификация!$A$3:$I$500,ROW()-3,COLUMN())="","",INDEX(Спецификация!$A$3:$I$500,ROW()-3,COLUMN()))</f>
        <v/>
      </c>
      <c r="F206" s="67" t="str">
        <f>IF(INDEX(Спецификация!$A$3:$I$500,ROW()-3,COLUMN())="","",INDEX(Спецификация!$A$3:$I$500,ROW()-3,COLUMN()))</f>
        <v/>
      </c>
      <c r="G206" s="67" t="str">
        <f>IF(INDEX(Спецификация!$A$3:$I$500,ROW()-3,COLUMN())="","",INDEX(Спецификация!$A$3:$I$500,ROW()-3,COLUMN()))</f>
        <v/>
      </c>
      <c r="H206" s="67" t="str">
        <f>IF(INDEX(Спецификация!$A$3:$I$500,ROW()-3,COLUMN())="","",INDEX(Спецификация!$A$3:$I$500,ROW()-3,COLUMN()))</f>
        <v/>
      </c>
      <c r="I206" s="154" t="str">
        <f>IF(INDEX(Спецификация!$A$3:$I$500,ROW()-3,COLUMN())="","",INDEX(Спецификация!$A$3:$I$500,ROW()-3,COLUMN()))</f>
        <v>АК</v>
      </c>
      <c r="J206" s="76"/>
      <c r="K206" s="27" t="s">
        <v>326</v>
      </c>
      <c r="L206" s="73" t="str">
        <f t="shared" si="7"/>
        <v/>
      </c>
      <c r="M206" s="73" t="str">
        <f t="shared" si="8"/>
        <v/>
      </c>
      <c r="N206" s="156"/>
      <c r="O206" s="68"/>
      <c r="P206" s="68"/>
      <c r="Q206" s="68"/>
      <c r="T206" s="85" t="str">
        <f>IF(Снабжение!Q206="","",Снабжение!Q206)</f>
        <v/>
      </c>
      <c r="U206" s="68" t="str">
        <f>IF(Снабжение!S206="Указать снабжение","",Снабжение!S206)</f>
        <v/>
      </c>
    </row>
    <row r="207" spans="1:21" ht="41.4" customHeight="1" x14ac:dyDescent="0.3">
      <c r="A207" s="67">
        <f>IF(INDEX(Спецификация!$A$3:$I$500,ROW()-3,COLUMN())="","",INDEX(Спецификация!$A$3:$I$500,ROW()-3,COLUMN()))</f>
        <v>1</v>
      </c>
      <c r="B207" s="67" t="str">
        <f>IF(INDEX(Спецификация!$A$3:$I$500,ROW()-3,COLUMN())="","",INDEX(Спецификация!$A$3:$I$500,ROW()-3,COLUMN()))</f>
        <v/>
      </c>
      <c r="C207" s="67" t="str">
        <f>IF(INDEX(Спецификация!$A$3:$I$500,ROW()-3,COLUMN())="","",INDEX(Спецификация!$A$3:$I$500,ROW()-3,COLUMN()))</f>
        <v xml:space="preserve">Манометр показывающий ТМ 510Р.10 (0...1,0 МПа) G1/2 1,5 </v>
      </c>
      <c r="D207" s="67" t="str">
        <f>IF(INDEX(Спецификация!$A$3:$I$500,ROW()-3,COLUMN())="","",INDEX(Спецификация!$A$3:$I$500,ROW()-3,COLUMN()))</f>
        <v/>
      </c>
      <c r="E207" s="67" t="str">
        <f>IF(INDEX(Спецификация!$A$3:$I$500,ROW()-3,COLUMN())="","",INDEX(Спецификация!$A$3:$I$500,ROW()-3,COLUMN()))</f>
        <v>ЗАО «РОСМА»</v>
      </c>
      <c r="F207" s="67" t="str">
        <f>IF(INDEX(Спецификация!$A$3:$I$500,ROW()-3,COLUMN())="","",INDEX(Спецификация!$A$3:$I$500,ROW()-3,COLUMN()))</f>
        <v/>
      </c>
      <c r="G207" s="67" t="str">
        <f>IF(INDEX(Спецификация!$A$3:$I$500,ROW()-3,COLUMN())="","",INDEX(Спецификация!$A$3:$I$500,ROW()-3,COLUMN()))</f>
        <v>шт</v>
      </c>
      <c r="H207" s="67">
        <f>IF(INDEX(Спецификация!$A$3:$I$500,ROW()-3,COLUMN())="","",INDEX(Спецификация!$A$3:$I$500,ROW()-3,COLUMN()))</f>
        <v>14</v>
      </c>
      <c r="I207" s="154" t="str">
        <f>IF(INDEX(Спецификация!$A$3:$I$500,ROW()-3,COLUMN())="","",INDEX(Спецификация!$A$3:$I$500,ROW()-3,COLUMN()))</f>
        <v>АК</v>
      </c>
      <c r="J207" s="76"/>
      <c r="K207" s="27" t="s">
        <v>326</v>
      </c>
      <c r="L207" s="73" t="str">
        <f t="shared" si="7"/>
        <v/>
      </c>
      <c r="M207" s="73" t="str">
        <f t="shared" si="8"/>
        <v/>
      </c>
      <c r="N207" s="156"/>
      <c r="O207" s="68"/>
      <c r="P207" s="68"/>
      <c r="Q207" s="68"/>
      <c r="T207" s="85" t="str">
        <f>IF(Снабжение!Q207="","",Снабжение!Q207)</f>
        <v/>
      </c>
      <c r="U207" s="68" t="str">
        <f>IF(Снабжение!S207="Указать снабжение","",Снабжение!S207)</f>
        <v/>
      </c>
    </row>
    <row r="208" spans="1:21" ht="41.4" customHeight="1" x14ac:dyDescent="0.3">
      <c r="A208" s="67">
        <f>IF(INDEX(Спецификация!$A$3:$I$500,ROW()-3,COLUMN())="","",INDEX(Спецификация!$A$3:$I$500,ROW()-3,COLUMN()))</f>
        <v>2</v>
      </c>
      <c r="B208" s="67" t="str">
        <f>IF(INDEX(Спецификация!$A$3:$I$500,ROW()-3,COLUMN())="","",INDEX(Спецификация!$A$3:$I$500,ROW()-3,COLUMN()))</f>
        <v/>
      </c>
      <c r="C208" s="67" t="str">
        <f>IF(INDEX(Спецификация!$A$3:$I$500,ROW()-3,COLUMN())="","",INDEX(Спецификация!$A$3:$I$500,ROW()-3,COLUMN()))</f>
        <v xml:space="preserve">Манометр показывающий  ТМ 510Р.10 (0...0,4 МПа) G1/2 1,5 </v>
      </c>
      <c r="D208" s="67" t="str">
        <f>IF(INDEX(Спецификация!$A$3:$I$500,ROW()-3,COLUMN())="","",INDEX(Спецификация!$A$3:$I$500,ROW()-3,COLUMN()))</f>
        <v/>
      </c>
      <c r="E208" s="67" t="str">
        <f>IF(INDEX(Спецификация!$A$3:$I$500,ROW()-3,COLUMN())="","",INDEX(Спецификация!$A$3:$I$500,ROW()-3,COLUMN()))</f>
        <v>ЗАО «РОСМА»</v>
      </c>
      <c r="F208" s="67" t="str">
        <f>IF(INDEX(Спецификация!$A$3:$I$500,ROW()-3,COLUMN())="","",INDEX(Спецификация!$A$3:$I$500,ROW()-3,COLUMN()))</f>
        <v/>
      </c>
      <c r="G208" s="67" t="str">
        <f>IF(INDEX(Спецификация!$A$3:$I$500,ROW()-3,COLUMN())="","",INDEX(Спецификация!$A$3:$I$500,ROW()-3,COLUMN()))</f>
        <v>шт</v>
      </c>
      <c r="H208" s="67">
        <f>IF(INDEX(Спецификация!$A$3:$I$500,ROW()-3,COLUMN())="","",INDEX(Спецификация!$A$3:$I$500,ROW()-3,COLUMN()))</f>
        <v>21</v>
      </c>
      <c r="I208" s="154" t="str">
        <f>IF(INDEX(Спецификация!$A$3:$I$500,ROW()-3,COLUMN())="","",INDEX(Спецификация!$A$3:$I$500,ROW()-3,COLUMN()))</f>
        <v>АК</v>
      </c>
      <c r="J208" s="76"/>
      <c r="K208" s="27" t="s">
        <v>326</v>
      </c>
      <c r="L208" s="73" t="str">
        <f t="shared" si="7"/>
        <v/>
      </c>
      <c r="M208" s="73" t="str">
        <f t="shared" si="8"/>
        <v/>
      </c>
      <c r="N208" s="156"/>
      <c r="O208" s="68"/>
      <c r="P208" s="68"/>
      <c r="Q208" s="68"/>
      <c r="T208" s="85" t="str">
        <f>IF(Снабжение!Q208="","",Снабжение!Q208)</f>
        <v/>
      </c>
      <c r="U208" s="68" t="str">
        <f>IF(Снабжение!S208="Указать снабжение","",Снабжение!S208)</f>
        <v/>
      </c>
    </row>
    <row r="209" spans="1:21" ht="41.4" customHeight="1" x14ac:dyDescent="0.3">
      <c r="A209" s="67">
        <f>IF(INDEX(Спецификация!$A$3:$I$500,ROW()-3,COLUMN())="","",INDEX(Спецификация!$A$3:$I$500,ROW()-3,COLUMN()))</f>
        <v>3</v>
      </c>
      <c r="B209" s="67" t="str">
        <f>IF(INDEX(Спецификация!$A$3:$I$500,ROW()-3,COLUMN())="","",INDEX(Спецификация!$A$3:$I$500,ROW()-3,COLUMN()))</f>
        <v/>
      </c>
      <c r="C209" s="67" t="str">
        <f>IF(INDEX(Спецификация!$A$3:$I$500,ROW()-3,COLUMN())="","",INDEX(Спецификация!$A$3:$I$500,ROW()-3,COLUMN()))</f>
        <v>Термометр биметаллический показывающий радиальный, пределы измерения  0…+150 С     
 Lпогр = 100 мм, с защ. Гильзой   БТ -52.212. (0…+150) С G1/2.100.1,5</v>
      </c>
      <c r="D209" s="67" t="str">
        <f>IF(INDEX(Спецификация!$A$3:$I$500,ROW()-3,COLUMN())="","",INDEX(Спецификация!$A$3:$I$500,ROW()-3,COLUMN()))</f>
        <v/>
      </c>
      <c r="E209" s="67" t="str">
        <f>IF(INDEX(Спецификация!$A$3:$I$500,ROW()-3,COLUMN())="","",INDEX(Спецификация!$A$3:$I$500,ROW()-3,COLUMN()))</f>
        <v>ЗАО «РОСМА»</v>
      </c>
      <c r="F209" s="67" t="str">
        <f>IF(INDEX(Спецификация!$A$3:$I$500,ROW()-3,COLUMN())="","",INDEX(Спецификация!$A$3:$I$500,ROW()-3,COLUMN()))</f>
        <v/>
      </c>
      <c r="G209" s="67" t="str">
        <f>IF(INDEX(Спецификация!$A$3:$I$500,ROW()-3,COLUMN())="","",INDEX(Спецификация!$A$3:$I$500,ROW()-3,COLUMN()))</f>
        <v>шт</v>
      </c>
      <c r="H209" s="67">
        <f>IF(INDEX(Спецификация!$A$3:$I$500,ROW()-3,COLUMN())="","",INDEX(Спецификация!$A$3:$I$500,ROW()-3,COLUMN()))</f>
        <v>6</v>
      </c>
      <c r="I209" s="154" t="str">
        <f>IF(INDEX(Спецификация!$A$3:$I$500,ROW()-3,COLUMN())="","",INDEX(Спецификация!$A$3:$I$500,ROW()-3,COLUMN()))</f>
        <v>АК</v>
      </c>
      <c r="J209" s="76"/>
      <c r="K209" s="27" t="s">
        <v>326</v>
      </c>
      <c r="L209" s="73" t="str">
        <f t="shared" si="7"/>
        <v/>
      </c>
      <c r="M209" s="73" t="str">
        <f t="shared" si="8"/>
        <v/>
      </c>
      <c r="N209" s="156"/>
      <c r="O209" s="68"/>
      <c r="P209" s="68"/>
      <c r="Q209" s="68"/>
      <c r="T209" s="85" t="str">
        <f>IF(Снабжение!Q209="","",Снабжение!Q209)</f>
        <v/>
      </c>
      <c r="U209" s="68" t="str">
        <f>IF(Снабжение!S209="Указать снабжение","",Снабжение!S209)</f>
        <v/>
      </c>
    </row>
    <row r="210" spans="1:21" ht="41.4" customHeight="1" x14ac:dyDescent="0.3">
      <c r="A210" s="67">
        <f>IF(INDEX(Спецификация!$A$3:$I$500,ROW()-3,COLUMN())="","",INDEX(Спецификация!$A$3:$I$500,ROW()-3,COLUMN()))</f>
        <v>4</v>
      </c>
      <c r="B210" s="67" t="str">
        <f>IF(INDEX(Спецификация!$A$3:$I$500,ROW()-3,COLUMN())="","",INDEX(Спецификация!$A$3:$I$500,ROW()-3,COLUMN()))</f>
        <v/>
      </c>
      <c r="C210" s="67" t="str">
        <f>IF(INDEX(Спецификация!$A$3:$I$500,ROW()-3,COLUMN())="","",INDEX(Спецификация!$A$3:$I$500,ROW()-3,COLUMN()))</f>
        <v>Термометр биметаллический показывающий радиальный, пределы измерения  0…+100 С      
Lпогр = 100 мм, с защ. Гильзой БТ-52.212(0-100C)G1/2.100.1,5</v>
      </c>
      <c r="D210" s="67" t="str">
        <f>IF(INDEX(Спецификация!$A$3:$I$500,ROW()-3,COLUMN())="","",INDEX(Спецификация!$A$3:$I$500,ROW()-3,COLUMN()))</f>
        <v/>
      </c>
      <c r="E210" s="67" t="str">
        <f>IF(INDEX(Спецификация!$A$3:$I$500,ROW()-3,COLUMN())="","",INDEX(Спецификация!$A$3:$I$500,ROW()-3,COLUMN()))</f>
        <v>ЗАО «РОСМА»</v>
      </c>
      <c r="F210" s="67" t="str">
        <f>IF(INDEX(Спецификация!$A$3:$I$500,ROW()-3,COLUMN())="","",INDEX(Спецификация!$A$3:$I$500,ROW()-3,COLUMN()))</f>
        <v/>
      </c>
      <c r="G210" s="67" t="str">
        <f>IF(INDEX(Спецификация!$A$3:$I$500,ROW()-3,COLUMN())="","",INDEX(Спецификация!$A$3:$I$500,ROW()-3,COLUMN()))</f>
        <v>шт</v>
      </c>
      <c r="H210" s="67">
        <f>IF(INDEX(Спецификация!$A$3:$I$500,ROW()-3,COLUMN())="","",INDEX(Спецификация!$A$3:$I$500,ROW()-3,COLUMN()))</f>
        <v>8</v>
      </c>
      <c r="I210" s="154" t="str">
        <f>IF(INDEX(Спецификация!$A$3:$I$500,ROW()-3,COLUMN())="","",INDEX(Спецификация!$A$3:$I$500,ROW()-3,COLUMN()))</f>
        <v>АК</v>
      </c>
      <c r="J210" s="76"/>
      <c r="K210" s="27" t="s">
        <v>326</v>
      </c>
      <c r="L210" s="73" t="str">
        <f t="shared" si="7"/>
        <v/>
      </c>
      <c r="M210" s="73" t="str">
        <f t="shared" si="8"/>
        <v/>
      </c>
      <c r="N210" s="156"/>
      <c r="O210" s="68"/>
      <c r="P210" s="68"/>
      <c r="Q210" s="68"/>
      <c r="T210" s="85" t="str">
        <f>IF(Снабжение!Q210="","",Снабжение!Q210)</f>
        <v/>
      </c>
      <c r="U210" s="68" t="str">
        <f>IF(Снабжение!S210="Указать снабжение","",Снабжение!S210)</f>
        <v/>
      </c>
    </row>
    <row r="211" spans="1:21" ht="41.4" customHeight="1" x14ac:dyDescent="0.3">
      <c r="A211" s="67">
        <f>IF(INDEX(Спецификация!$A$3:$I$500,ROW()-3,COLUMN())="","",INDEX(Спецификация!$A$3:$I$500,ROW()-3,COLUMN()))</f>
        <v>5</v>
      </c>
      <c r="B211" s="67" t="str">
        <f>IF(INDEX(Спецификация!$A$3:$I$500,ROW()-3,COLUMN())="","",INDEX(Спецификация!$A$3:$I$500,ROW()-3,COLUMN()))</f>
        <v/>
      </c>
      <c r="C211" s="67" t="str">
        <f>IF(INDEX(Спецификация!$A$3:$I$500,ROW()-3,COLUMN())="","",INDEX(Спецификация!$A$3:$I$500,ROW()-3,COLUMN()))</f>
        <v xml:space="preserve">Термометр биметаллический показывающийрадиальный, пределы измерения -30…+70 С    
Lпогр = 64 мм, с защ. Гильзей БТ -52.212. (-30…+70) С G1/2.64.1,5 </v>
      </c>
      <c r="D211" s="67" t="str">
        <f>IF(INDEX(Спецификация!$A$3:$I$500,ROW()-3,COLUMN())="","",INDEX(Спецификация!$A$3:$I$500,ROW()-3,COLUMN()))</f>
        <v/>
      </c>
      <c r="E211" s="67" t="str">
        <f>IF(INDEX(Спецификация!$A$3:$I$500,ROW()-3,COLUMN())="","",INDEX(Спецификация!$A$3:$I$500,ROW()-3,COLUMN()))</f>
        <v>ЗАО «РОСМА»</v>
      </c>
      <c r="F211" s="67" t="str">
        <f>IF(INDEX(Спецификация!$A$3:$I$500,ROW()-3,COLUMN())="","",INDEX(Спецификация!$A$3:$I$500,ROW()-3,COLUMN()))</f>
        <v/>
      </c>
      <c r="G211" s="67" t="str">
        <f>IF(INDEX(Спецификация!$A$3:$I$500,ROW()-3,COLUMN())="","",INDEX(Спецификация!$A$3:$I$500,ROW()-3,COLUMN()))</f>
        <v>шт</v>
      </c>
      <c r="H211" s="67">
        <f>IF(INDEX(Спецификация!$A$3:$I$500,ROW()-3,COLUMN())="","",INDEX(Спецификация!$A$3:$I$500,ROW()-3,COLUMN()))</f>
        <v>1</v>
      </c>
      <c r="I211" s="154" t="str">
        <f>IF(INDEX(Спецификация!$A$3:$I$500,ROW()-3,COLUMN())="","",INDEX(Спецификация!$A$3:$I$500,ROW()-3,COLUMN()))</f>
        <v>АК</v>
      </c>
      <c r="J211" s="76"/>
      <c r="K211" s="27" t="s">
        <v>326</v>
      </c>
      <c r="L211" s="73" t="str">
        <f t="shared" si="7"/>
        <v/>
      </c>
      <c r="M211" s="73" t="str">
        <f t="shared" si="8"/>
        <v/>
      </c>
      <c r="N211" s="156"/>
      <c r="O211" s="68"/>
      <c r="P211" s="68"/>
      <c r="Q211" s="68"/>
      <c r="T211" s="85" t="str">
        <f>IF(Снабжение!Q211="","",Снабжение!Q211)</f>
        <v/>
      </c>
      <c r="U211" s="68" t="str">
        <f>IF(Снабжение!S211="Указать снабжение","",Снабжение!S211)</f>
        <v/>
      </c>
    </row>
    <row r="212" spans="1:21" ht="41.4" customHeight="1" x14ac:dyDescent="0.3">
      <c r="A212" s="67">
        <f>IF(INDEX(Спецификация!$A$3:$I$500,ROW()-3,COLUMN())="","",INDEX(Спецификация!$A$3:$I$500,ROW()-3,COLUMN()))</f>
        <v>6</v>
      </c>
      <c r="B212" s="67" t="str">
        <f>IF(INDEX(Спецификация!$A$3:$I$500,ROW()-3,COLUMN())="","",INDEX(Спецификация!$A$3:$I$500,ROW()-3,COLUMN()))</f>
        <v/>
      </c>
      <c r="C212" s="67" t="str">
        <f>IF(INDEX(Спецификация!$A$3:$I$500,ROW()-3,COLUMN())="","",INDEX(Спецификация!$A$3:$I$500,ROW()-3,COLUMN()))</f>
        <v xml:space="preserve"> Реле давления РД-2Р, Рmax 1,6 МПа,  (-0,02...0.8) МПа**  Модель 35 G1/2 , ? (0,04...0,15)МПа, G1/2"</v>
      </c>
      <c r="D212" s="67" t="str">
        <f>IF(INDEX(Спецификация!$A$3:$I$500,ROW()-3,COLUMN())="","",INDEX(Спецификация!$A$3:$I$500,ROW()-3,COLUMN()))</f>
        <v/>
      </c>
      <c r="E212" s="67" t="str">
        <f>IF(INDEX(Спецификация!$A$3:$I$500,ROW()-3,COLUMN())="","",INDEX(Спецификация!$A$3:$I$500,ROW()-3,COLUMN()))</f>
        <v>ЗАО «РОСМА»</v>
      </c>
      <c r="F212" s="67" t="str">
        <f>IF(INDEX(Спецификация!$A$3:$I$500,ROW()-3,COLUMN())="","",INDEX(Спецификация!$A$3:$I$500,ROW()-3,COLUMN()))</f>
        <v/>
      </c>
      <c r="G212" s="67" t="str">
        <f>IF(INDEX(Спецификация!$A$3:$I$500,ROW()-3,COLUMN())="","",INDEX(Спецификация!$A$3:$I$500,ROW()-3,COLUMN()))</f>
        <v>шт</v>
      </c>
      <c r="H212" s="67">
        <f>IF(INDEX(Спецификация!$A$3:$I$500,ROW()-3,COLUMN())="","",INDEX(Спецификация!$A$3:$I$500,ROW()-3,COLUMN()))</f>
        <v>1</v>
      </c>
      <c r="I212" s="154" t="str">
        <f>IF(INDEX(Спецификация!$A$3:$I$500,ROW()-3,COLUMN())="","",INDEX(Спецификация!$A$3:$I$500,ROW()-3,COLUMN()))</f>
        <v>АК</v>
      </c>
      <c r="J212" s="76"/>
      <c r="K212" s="27" t="s">
        <v>326</v>
      </c>
      <c r="L212" s="73" t="str">
        <f t="shared" si="7"/>
        <v/>
      </c>
      <c r="M212" s="73" t="str">
        <f t="shared" si="8"/>
        <v/>
      </c>
      <c r="N212" s="156"/>
      <c r="O212" s="68"/>
      <c r="P212" s="68"/>
      <c r="Q212" s="68"/>
      <c r="T212" s="85" t="str">
        <f>IF(Снабжение!Q212="","",Снабжение!Q212)</f>
        <v/>
      </c>
      <c r="U212" s="68" t="str">
        <f>IF(Снабжение!S212="Указать снабжение","",Снабжение!S212)</f>
        <v/>
      </c>
    </row>
    <row r="213" spans="1:21" ht="41.4" customHeight="1" x14ac:dyDescent="0.3">
      <c r="A213" s="67">
        <f>IF(INDEX(Спецификация!$A$3:$I$500,ROW()-3,COLUMN())="","",INDEX(Спецификация!$A$3:$I$500,ROW()-3,COLUMN()))</f>
        <v>7</v>
      </c>
      <c r="B213" s="67" t="str">
        <f>IF(INDEX(Спецификация!$A$3:$I$500,ROW()-3,COLUMN())="","",INDEX(Спецификация!$A$3:$I$500,ROW()-3,COLUMN()))</f>
        <v/>
      </c>
      <c r="C213" s="67" t="str">
        <f>IF(INDEX(Спецификация!$A$3:$I$500,ROW()-3,COLUMN())="","",INDEX(Спецификация!$A$3:$I$500,ROW()-3,COLUMN()))</f>
        <v>Дифф. реле давления РДД-2Р, диапазон 0,05-0,2МПа, G1/4</v>
      </c>
      <c r="D213" s="67" t="str">
        <f>IF(INDEX(Спецификация!$A$3:$I$500,ROW()-3,COLUMN())="","",INDEX(Спецификация!$A$3:$I$500,ROW()-3,COLUMN()))</f>
        <v/>
      </c>
      <c r="E213" s="67" t="str">
        <f>IF(INDEX(Спецификация!$A$3:$I$500,ROW()-3,COLUMN())="","",INDEX(Спецификация!$A$3:$I$500,ROW()-3,COLUMN()))</f>
        <v>ЗАО «РОСМА»</v>
      </c>
      <c r="F213" s="67" t="str">
        <f>IF(INDEX(Спецификация!$A$3:$I$500,ROW()-3,COLUMN())="","",INDEX(Спецификация!$A$3:$I$500,ROW()-3,COLUMN()))</f>
        <v/>
      </c>
      <c r="G213" s="67" t="str">
        <f>IF(INDEX(Спецификация!$A$3:$I$500,ROW()-3,COLUMN())="","",INDEX(Спецификация!$A$3:$I$500,ROW()-3,COLUMN()))</f>
        <v>шт</v>
      </c>
      <c r="H213" s="67">
        <f>IF(INDEX(Спецификация!$A$3:$I$500,ROW()-3,COLUMN())="","",INDEX(Спецификация!$A$3:$I$500,ROW()-3,COLUMN()))</f>
        <v>2</v>
      </c>
      <c r="I213" s="154" t="str">
        <f>IF(INDEX(Спецификация!$A$3:$I$500,ROW()-3,COLUMN())="","",INDEX(Спецификация!$A$3:$I$500,ROW()-3,COLUMN()))</f>
        <v>АК</v>
      </c>
      <c r="J213" s="76"/>
      <c r="K213" s="27" t="s">
        <v>326</v>
      </c>
      <c r="L213" s="73" t="str">
        <f t="shared" si="7"/>
        <v/>
      </c>
      <c r="M213" s="73" t="str">
        <f t="shared" si="8"/>
        <v/>
      </c>
      <c r="N213" s="156"/>
      <c r="O213" s="68"/>
      <c r="P213" s="68"/>
      <c r="Q213" s="68"/>
      <c r="T213" s="85" t="str">
        <f>IF(Снабжение!Q213="","",Снабжение!Q213)</f>
        <v/>
      </c>
      <c r="U213" s="68" t="str">
        <f>IF(Снабжение!S213="Указать снабжение","",Снабжение!S213)</f>
        <v/>
      </c>
    </row>
    <row r="214" spans="1:21" ht="41.4" customHeight="1" x14ac:dyDescent="0.3">
      <c r="A214" s="67">
        <f>IF(INDEX(Спецификация!$A$3:$I$500,ROW()-3,COLUMN())="","",INDEX(Спецификация!$A$3:$I$500,ROW()-3,COLUMN()))</f>
        <v>8</v>
      </c>
      <c r="B214" s="67" t="str">
        <f>IF(INDEX(Спецификация!$A$3:$I$500,ROW()-3,COLUMN())="","",INDEX(Спецификация!$A$3:$I$500,ROW()-3,COLUMN()))</f>
        <v/>
      </c>
      <c r="C214" s="67" t="str">
        <f>IF(INDEX(Спецификация!$A$3:$I$500,ROW()-3,COLUMN())="","",INDEX(Спецификация!$A$3:$I$500,ROW()-3,COLUMN()))</f>
        <v xml:space="preserve">Датчик избыточного давления (4-20)мА ПД100-ДИ 1,0-171-1,0 </v>
      </c>
      <c r="D214" s="67" t="str">
        <f>IF(INDEX(Спецификация!$A$3:$I$500,ROW()-3,COLUMN())="","",INDEX(Спецификация!$A$3:$I$500,ROW()-3,COLUMN()))</f>
        <v/>
      </c>
      <c r="E214" s="67" t="str">
        <f>IF(INDEX(Спецификация!$A$3:$I$500,ROW()-3,COLUMN())="","",INDEX(Спецификация!$A$3:$I$500,ROW()-3,COLUMN()))</f>
        <v xml:space="preserve"> НПО "ОВЕН"</v>
      </c>
      <c r="F214" s="67" t="str">
        <f>IF(INDEX(Спецификация!$A$3:$I$500,ROW()-3,COLUMN())="","",INDEX(Спецификация!$A$3:$I$500,ROW()-3,COLUMN()))</f>
        <v/>
      </c>
      <c r="G214" s="67" t="str">
        <f>IF(INDEX(Спецификация!$A$3:$I$500,ROW()-3,COLUMN())="","",INDEX(Спецификация!$A$3:$I$500,ROW()-3,COLUMN()))</f>
        <v>шт</v>
      </c>
      <c r="H214" s="67">
        <f>IF(INDEX(Спецификация!$A$3:$I$500,ROW()-3,COLUMN())="","",INDEX(Спецификация!$A$3:$I$500,ROW()-3,COLUMN()))</f>
        <v>7</v>
      </c>
      <c r="I214" s="154" t="str">
        <f>IF(INDEX(Спецификация!$A$3:$I$500,ROW()-3,COLUMN())="","",INDEX(Спецификация!$A$3:$I$500,ROW()-3,COLUMN()))</f>
        <v>АК</v>
      </c>
      <c r="J214" s="76"/>
      <c r="K214" s="27" t="s">
        <v>326</v>
      </c>
      <c r="L214" s="73" t="str">
        <f t="shared" si="7"/>
        <v/>
      </c>
      <c r="M214" s="73" t="str">
        <f t="shared" si="8"/>
        <v/>
      </c>
      <c r="N214" s="156"/>
      <c r="O214" s="68"/>
      <c r="P214" s="68"/>
      <c r="Q214" s="68"/>
      <c r="T214" s="85" t="str">
        <f>IF(Снабжение!Q214="","",Снабжение!Q214)</f>
        <v/>
      </c>
      <c r="U214" s="68" t="str">
        <f>IF(Снабжение!S214="Указать снабжение","",Снабжение!S214)</f>
        <v/>
      </c>
    </row>
    <row r="215" spans="1:21" ht="41.4" x14ac:dyDescent="0.3">
      <c r="A215" s="67">
        <f>IF(INDEX(Спецификация!$A$3:$I$500,ROW()-3,COLUMN())="","",INDEX(Спецификация!$A$3:$I$500,ROW()-3,COLUMN()))</f>
        <v>9</v>
      </c>
      <c r="B215" s="67" t="str">
        <f>IF(INDEX(Спецификация!$A$3:$I$500,ROW()-3,COLUMN())="","",INDEX(Спецификация!$A$3:$I$500,ROW()-3,COLUMN()))</f>
        <v/>
      </c>
      <c r="C215" s="67" t="str">
        <f>IF(INDEX(Спецификация!$A$3:$I$500,ROW()-3,COLUMN())="","",INDEX(Спецификация!$A$3:$I$500,ROW()-3,COLUMN()))</f>
        <v>Датчик термосопротивления с коммутационной головкой  D=8 мм, подвижный штуцер, М20*1,5 (-50...+500)гр. C, ДТС035-РТ100.В2.120</v>
      </c>
      <c r="D215" s="67" t="str">
        <f>IF(INDEX(Спецификация!$A$3:$I$500,ROW()-3,COLUMN())="","",INDEX(Спецификация!$A$3:$I$500,ROW()-3,COLUMN()))</f>
        <v/>
      </c>
      <c r="E215" s="67" t="str">
        <f>IF(INDEX(Спецификация!$A$3:$I$500,ROW()-3,COLUMN())="","",INDEX(Спецификация!$A$3:$I$500,ROW()-3,COLUMN()))</f>
        <v xml:space="preserve"> НПО "ОВЕН"</v>
      </c>
      <c r="F215" s="67" t="str">
        <f>IF(INDEX(Спецификация!$A$3:$I$500,ROW()-3,COLUMN())="","",INDEX(Спецификация!$A$3:$I$500,ROW()-3,COLUMN()))</f>
        <v/>
      </c>
      <c r="G215" s="67" t="str">
        <f>IF(INDEX(Спецификация!$A$3:$I$500,ROW()-3,COLUMN())="","",INDEX(Спецификация!$A$3:$I$500,ROW()-3,COLUMN()))</f>
        <v>шт</v>
      </c>
      <c r="H215" s="67">
        <f>IF(INDEX(Спецификация!$A$3:$I$500,ROW()-3,COLUMN())="","",INDEX(Спецификация!$A$3:$I$500,ROW()-3,COLUMN()))</f>
        <v>3</v>
      </c>
      <c r="I215" s="154" t="str">
        <f>IF(INDEX(Спецификация!$A$3:$I$500,ROW()-3,COLUMN())="","",INDEX(Спецификация!$A$3:$I$500,ROW()-3,COLUMN()))</f>
        <v>АК</v>
      </c>
      <c r="J215" s="76"/>
      <c r="K215" s="27" t="s">
        <v>326</v>
      </c>
      <c r="L215" s="73" t="str">
        <f t="shared" si="7"/>
        <v/>
      </c>
      <c r="M215" s="73" t="str">
        <f t="shared" si="8"/>
        <v/>
      </c>
      <c r="N215" s="156"/>
      <c r="O215" s="68"/>
      <c r="P215" s="68"/>
      <c r="Q215" s="68"/>
      <c r="T215" s="85" t="str">
        <f>IF(Снабжение!Q215="","",Снабжение!Q215)</f>
        <v/>
      </c>
      <c r="U215" s="68" t="str">
        <f>IF(Снабжение!S215="Указать снабжение","",Снабжение!S215)</f>
        <v/>
      </c>
    </row>
    <row r="216" spans="1:21" ht="41.4" customHeight="1" x14ac:dyDescent="0.3">
      <c r="A216" s="67">
        <f>IF(INDEX(Спецификация!$A$3:$I$500,ROW()-3,COLUMN())="","",INDEX(Спецификация!$A$3:$I$500,ROW()-3,COLUMN()))</f>
        <v>10</v>
      </c>
      <c r="B216" s="67" t="str">
        <f>IF(INDEX(Спецификация!$A$3:$I$500,ROW()-3,COLUMN())="","",INDEX(Спецификация!$A$3:$I$500,ROW()-3,COLUMN()))</f>
        <v/>
      </c>
      <c r="C216" s="67" t="str">
        <f>IF(INDEX(Спецификация!$A$3:$I$500,ROW()-3,COLUMN())="","",INDEX(Спецификация!$A$3:$I$500,ROW()-3,COLUMN()))</f>
        <v>Гильза ГЗ.16.3.1.120, Бобышка Б.П.2.G1/2.55.1 (комплект)</v>
      </c>
      <c r="D216" s="67" t="str">
        <f>IF(INDEX(Спецификация!$A$3:$I$500,ROW()-3,COLUMN())="","",INDEX(Спецификация!$A$3:$I$500,ROW()-3,COLUMN()))</f>
        <v/>
      </c>
      <c r="E216" s="67" t="str">
        <f>IF(INDEX(Спецификация!$A$3:$I$500,ROW()-3,COLUMN())="","",INDEX(Спецификация!$A$3:$I$500,ROW()-3,COLUMN()))</f>
        <v xml:space="preserve"> НПО "ОВЕН"</v>
      </c>
      <c r="F216" s="67" t="str">
        <f>IF(INDEX(Спецификация!$A$3:$I$500,ROW()-3,COLUMN())="","",INDEX(Спецификация!$A$3:$I$500,ROW()-3,COLUMN()))</f>
        <v/>
      </c>
      <c r="G216" s="67" t="str">
        <f>IF(INDEX(Спецификация!$A$3:$I$500,ROW()-3,COLUMN())="","",INDEX(Спецификация!$A$3:$I$500,ROW()-3,COLUMN()))</f>
        <v>шт</v>
      </c>
      <c r="H216" s="67">
        <f>IF(INDEX(Спецификация!$A$3:$I$500,ROW()-3,COLUMN())="","",INDEX(Спецификация!$A$3:$I$500,ROW()-3,COLUMN()))</f>
        <v>3</v>
      </c>
      <c r="I216" s="154" t="str">
        <f>IF(INDEX(Спецификация!$A$3:$I$500,ROW()-3,COLUMN())="","",INDEX(Спецификация!$A$3:$I$500,ROW()-3,COLUMN()))</f>
        <v>АК</v>
      </c>
      <c r="J216" s="76"/>
      <c r="K216" s="27" t="s">
        <v>326</v>
      </c>
      <c r="L216" s="73" t="str">
        <f t="shared" si="7"/>
        <v/>
      </c>
      <c r="M216" s="73" t="str">
        <f t="shared" si="8"/>
        <v/>
      </c>
      <c r="N216" s="156"/>
      <c r="O216" s="68"/>
      <c r="P216" s="68"/>
      <c r="Q216" s="68"/>
      <c r="T216" s="85" t="str">
        <f>IF(Снабжение!Q216="","",Снабжение!Q216)</f>
        <v/>
      </c>
      <c r="U216" s="68" t="str">
        <f>IF(Снабжение!S216="Указать снабжение","",Снабжение!S216)</f>
        <v/>
      </c>
    </row>
    <row r="217" spans="1:21" ht="41.4" customHeight="1" x14ac:dyDescent="0.3">
      <c r="A217" s="67">
        <f>IF(INDEX(Спецификация!$A$3:$I$500,ROW()-3,COLUMN())="","",INDEX(Спецификация!$A$3:$I$500,ROW()-3,COLUMN()))</f>
        <v>11</v>
      </c>
      <c r="B217" s="67" t="str">
        <f>IF(INDEX(Спецификация!$A$3:$I$500,ROW()-3,COLUMN())="","",INDEX(Спецификация!$A$3:$I$500,ROW()-3,COLUMN()))</f>
        <v/>
      </c>
      <c r="C217" s="67" t="str">
        <f>IF(INDEX(Спецификация!$A$3:$I$500,ROW()-3,COLUMN())="","",INDEX(Спецификация!$A$3:$I$500,ROW()-3,COLUMN()))</f>
        <v xml:space="preserve">Датчик ТС ДТС125Л-Pt100.B2.60 (-50...+100) гр.С </v>
      </c>
      <c r="D217" s="67" t="str">
        <f>IF(INDEX(Спецификация!$A$3:$I$500,ROW()-3,COLUMN())="","",INDEX(Спецификация!$A$3:$I$500,ROW()-3,COLUMN()))</f>
        <v/>
      </c>
      <c r="E217" s="67" t="str">
        <f>IF(INDEX(Спецификация!$A$3:$I$500,ROW()-3,COLUMN())="","",INDEX(Спецификация!$A$3:$I$500,ROW()-3,COLUMN()))</f>
        <v xml:space="preserve"> НПО "ОВЕН"</v>
      </c>
      <c r="F217" s="67" t="str">
        <f>IF(INDEX(Спецификация!$A$3:$I$500,ROW()-3,COLUMN())="","",INDEX(Спецификация!$A$3:$I$500,ROW()-3,COLUMN()))</f>
        <v/>
      </c>
      <c r="G217" s="67" t="str">
        <f>IF(INDEX(Спецификация!$A$3:$I$500,ROW()-3,COLUMN())="","",INDEX(Спецификация!$A$3:$I$500,ROW()-3,COLUMN()))</f>
        <v>шт</v>
      </c>
      <c r="H217" s="67">
        <f>IF(INDEX(Спецификация!$A$3:$I$500,ROW()-3,COLUMN())="","",INDEX(Спецификация!$A$3:$I$500,ROW()-3,COLUMN()))</f>
        <v>1</v>
      </c>
      <c r="I217" s="154" t="str">
        <f>IF(INDEX(Спецификация!$A$3:$I$500,ROW()-3,COLUMN())="","",INDEX(Спецификация!$A$3:$I$500,ROW()-3,COLUMN()))</f>
        <v>АК</v>
      </c>
      <c r="J217" s="76"/>
      <c r="K217" s="27" t="s">
        <v>326</v>
      </c>
      <c r="L217" s="73" t="str">
        <f t="shared" si="7"/>
        <v/>
      </c>
      <c r="M217" s="73" t="str">
        <f t="shared" si="8"/>
        <v/>
      </c>
      <c r="N217" s="156"/>
      <c r="O217" s="68"/>
      <c r="P217" s="68"/>
      <c r="Q217" s="68"/>
      <c r="T217" s="85" t="str">
        <f>IF(Снабжение!Q217="","",Снабжение!Q217)</f>
        <v/>
      </c>
      <c r="U217" s="68" t="str">
        <f>IF(Снабжение!S217="Указать снабжение","",Снабжение!S217)</f>
        <v/>
      </c>
    </row>
    <row r="218" spans="1:21" ht="41.4" customHeight="1" x14ac:dyDescent="0.3">
      <c r="A218" s="67">
        <f>IF(INDEX(Спецификация!$A$3:$I$500,ROW()-3,COLUMN())="","",INDEX(Спецификация!$A$3:$I$500,ROW()-3,COLUMN()))</f>
        <v>12</v>
      </c>
      <c r="B218" s="67" t="str">
        <f>IF(INDEX(Спецификация!$A$3:$I$500,ROW()-3,COLUMN())="","",INDEX(Спецификация!$A$3:$I$500,ROW()-3,COLUMN()))</f>
        <v/>
      </c>
      <c r="C218" s="67" t="str">
        <f>IF(INDEX(Спецификация!$A$3:$I$500,ROW()-3,COLUMN())="","",INDEX(Спецификация!$A$3:$I$500,ROW()-3,COLUMN()))</f>
        <v>Датчик кондуктометрический ДУ.5-3</v>
      </c>
      <c r="D218" s="67" t="str">
        <f>IF(INDEX(Спецификация!$A$3:$I$500,ROW()-3,COLUMN())="","",INDEX(Спецификация!$A$3:$I$500,ROW()-3,COLUMN()))</f>
        <v/>
      </c>
      <c r="E218" s="67" t="str">
        <f>IF(INDEX(Спецификация!$A$3:$I$500,ROW()-3,COLUMN())="","",INDEX(Спецификация!$A$3:$I$500,ROW()-3,COLUMN()))</f>
        <v xml:space="preserve"> НПО "ОВЕН"</v>
      </c>
      <c r="F218" s="67" t="str">
        <f>IF(INDEX(Спецификация!$A$3:$I$500,ROW()-3,COLUMN())="","",INDEX(Спецификация!$A$3:$I$500,ROW()-3,COLUMN()))</f>
        <v/>
      </c>
      <c r="G218" s="67" t="str">
        <f>IF(INDEX(Спецификация!$A$3:$I$500,ROW()-3,COLUMN())="","",INDEX(Спецификация!$A$3:$I$500,ROW()-3,COLUMN()))</f>
        <v>шт</v>
      </c>
      <c r="H218" s="67">
        <f>IF(INDEX(Спецификация!$A$3:$I$500,ROW()-3,COLUMN())="","",INDEX(Спецификация!$A$3:$I$500,ROW()-3,COLUMN()))</f>
        <v>1</v>
      </c>
      <c r="I218" s="154" t="str">
        <f>IF(INDEX(Спецификация!$A$3:$I$500,ROW()-3,COLUMN())="","",INDEX(Спецификация!$A$3:$I$500,ROW()-3,COLUMN()))</f>
        <v>АК</v>
      </c>
      <c r="J218" s="76"/>
      <c r="K218" s="27" t="s">
        <v>326</v>
      </c>
      <c r="L218" s="73" t="str">
        <f t="shared" si="7"/>
        <v/>
      </c>
      <c r="M218" s="73" t="str">
        <f t="shared" si="8"/>
        <v/>
      </c>
      <c r="N218" s="156"/>
      <c r="O218" s="68"/>
      <c r="P218" s="68"/>
      <c r="Q218" s="68"/>
      <c r="T218" s="85" t="str">
        <f>IF(Снабжение!Q218="","",Снабжение!Q218)</f>
        <v/>
      </c>
      <c r="U218" s="68" t="str">
        <f>IF(Снабжение!S218="Указать снабжение","",Снабжение!S218)</f>
        <v/>
      </c>
    </row>
    <row r="219" spans="1:21" ht="41.4" customHeight="1" x14ac:dyDescent="0.3">
      <c r="A219" s="67">
        <f>IF(INDEX(Спецификация!$A$3:$I$500,ROW()-3,COLUMN())="","",INDEX(Спецификация!$A$3:$I$500,ROW()-3,COLUMN()))</f>
        <v>13</v>
      </c>
      <c r="B219" s="67" t="str">
        <f>IF(INDEX(Спецификация!$A$3:$I$500,ROW()-3,COLUMN())="","",INDEX(Спецификация!$A$3:$I$500,ROW()-3,COLUMN()))</f>
        <v/>
      </c>
      <c r="C219" s="67" t="str">
        <f>IF(INDEX(Спецификация!$A$3:$I$500,ROW()-3,COLUMN())="","",INDEX(Спецификация!$A$3:$I$500,ROW()-3,COLUMN()))</f>
        <v>Контроллер уровня ОРДИНАР-Щ/A/РРР/AC220</v>
      </c>
      <c r="D219" s="67" t="str">
        <f>IF(INDEX(Спецификация!$A$3:$I$500,ROW()-3,COLUMN())="","",INDEX(Спецификация!$A$3:$I$500,ROW()-3,COLUMN()))</f>
        <v/>
      </c>
      <c r="E219" s="67" t="str">
        <f>IF(INDEX(Спецификация!$A$3:$I$500,ROW()-3,COLUMN())="","",INDEX(Спецификация!$A$3:$I$500,ROW()-3,COLUMN()))</f>
        <v>ООО "Автоматика"</v>
      </c>
      <c r="F219" s="67" t="str">
        <f>IF(INDEX(Спецификация!$A$3:$I$500,ROW()-3,COLUMN())="","",INDEX(Спецификация!$A$3:$I$500,ROW()-3,COLUMN()))</f>
        <v/>
      </c>
      <c r="G219" s="67" t="str">
        <f>IF(INDEX(Спецификация!$A$3:$I$500,ROW()-3,COLUMN())="","",INDEX(Спецификация!$A$3:$I$500,ROW()-3,COLUMN()))</f>
        <v>шт</v>
      </c>
      <c r="H219" s="67">
        <f>IF(INDEX(Спецификация!$A$3:$I$500,ROW()-3,COLUMN())="","",INDEX(Спецификация!$A$3:$I$500,ROW()-3,COLUMN()))</f>
        <v>1</v>
      </c>
      <c r="I219" s="154" t="str">
        <f>IF(INDEX(Спецификация!$A$3:$I$500,ROW()-3,COLUMN())="","",INDEX(Спецификация!$A$3:$I$500,ROW()-3,COLUMN()))</f>
        <v>АК</v>
      </c>
      <c r="J219" s="76"/>
      <c r="K219" s="27" t="s">
        <v>326</v>
      </c>
      <c r="L219" s="73" t="str">
        <f t="shared" si="7"/>
        <v/>
      </c>
      <c r="M219" s="73" t="str">
        <f t="shared" si="8"/>
        <v/>
      </c>
      <c r="N219" s="156"/>
      <c r="O219" s="68"/>
      <c r="P219" s="68"/>
      <c r="Q219" s="68"/>
      <c r="T219" s="85" t="str">
        <f>IF(Снабжение!Q219="","",Снабжение!Q219)</f>
        <v/>
      </c>
      <c r="U219" s="68" t="str">
        <f>IF(Снабжение!S219="Указать снабжение","",Снабжение!S219)</f>
        <v/>
      </c>
    </row>
    <row r="220" spans="1:21" ht="41.4" customHeight="1" x14ac:dyDescent="0.3">
      <c r="A220" s="67">
        <f>IF(INDEX(Спецификация!$A$3:$I$500,ROW()-3,COLUMN())="","",INDEX(Спецификация!$A$3:$I$500,ROW()-3,COLUMN()))</f>
        <v>14</v>
      </c>
      <c r="B220" s="67" t="str">
        <f>IF(INDEX(Спецификация!$A$3:$I$500,ROW()-3,COLUMN())="","",INDEX(Спецификация!$A$3:$I$500,ROW()-3,COLUMN()))</f>
        <v/>
      </c>
      <c r="C220" s="67" t="str">
        <f>IF(INDEX(Спецификация!$A$3:$I$500,ROW()-3,COLUMN())="","",INDEX(Спецификация!$A$3:$I$500,ROW()-3,COLUMN()))</f>
        <v>Дифф. реле давления РДД-2Р, диапазон (0,1-0,6)МПа, G1/4</v>
      </c>
      <c r="D220" s="67" t="str">
        <f>IF(INDEX(Спецификация!$A$3:$I$500,ROW()-3,COLUMN())="","",INDEX(Спецификация!$A$3:$I$500,ROW()-3,COLUMN()))</f>
        <v/>
      </c>
      <c r="E220" s="67" t="str">
        <f>IF(INDEX(Спецификация!$A$3:$I$500,ROW()-3,COLUMN())="","",INDEX(Спецификация!$A$3:$I$500,ROW()-3,COLUMN()))</f>
        <v>ЗАО «РОСМА»</v>
      </c>
      <c r="F220" s="67" t="str">
        <f>IF(INDEX(Спецификация!$A$3:$I$500,ROW()-3,COLUMN())="","",INDEX(Спецификация!$A$3:$I$500,ROW()-3,COLUMN()))</f>
        <v/>
      </c>
      <c r="G220" s="67" t="str">
        <f>IF(INDEX(Спецификация!$A$3:$I$500,ROW()-3,COLUMN())="","",INDEX(Спецификация!$A$3:$I$500,ROW()-3,COLUMN()))</f>
        <v>шт</v>
      </c>
      <c r="H220" s="67">
        <f>IF(INDEX(Спецификация!$A$3:$I$500,ROW()-3,COLUMN())="","",INDEX(Спецификация!$A$3:$I$500,ROW()-3,COLUMN()))</f>
        <v>4</v>
      </c>
      <c r="I220" s="154" t="str">
        <f>IF(INDEX(Спецификация!$A$3:$I$500,ROW()-3,COLUMN())="","",INDEX(Спецификация!$A$3:$I$500,ROW()-3,COLUMN()))</f>
        <v>АК</v>
      </c>
      <c r="J220" s="76"/>
      <c r="K220" s="27" t="s">
        <v>326</v>
      </c>
      <c r="L220" s="73" t="str">
        <f t="shared" si="7"/>
        <v/>
      </c>
      <c r="M220" s="73" t="str">
        <f t="shared" si="8"/>
        <v/>
      </c>
      <c r="N220" s="156"/>
      <c r="O220" s="68"/>
      <c r="P220" s="68"/>
      <c r="Q220" s="68"/>
      <c r="T220" s="85" t="str">
        <f>IF(Снабжение!Q220="","",Снабжение!Q220)</f>
        <v/>
      </c>
      <c r="U220" s="68" t="str">
        <f>IF(Снабжение!S220="Указать снабжение","",Снабжение!S220)</f>
        <v/>
      </c>
    </row>
    <row r="221" spans="1:21" ht="41.4" customHeight="1" x14ac:dyDescent="0.3">
      <c r="A221" s="67">
        <f>IF(INDEX(Спецификация!$A$3:$I$500,ROW()-3,COLUMN())="","",INDEX(Спецификация!$A$3:$I$500,ROW()-3,COLUMN()))</f>
        <v>15</v>
      </c>
      <c r="B221" s="67" t="str">
        <f>IF(INDEX(Спецификация!$A$3:$I$500,ROW()-3,COLUMN())="","",INDEX(Спецификация!$A$3:$I$500,ROW()-3,COLUMN()))</f>
        <v/>
      </c>
      <c r="C221" s="67" t="str">
        <f>IF(INDEX(Спецификация!$A$3:$I$500,ROW()-3,COLUMN())="","",INDEX(Спецификация!$A$3:$I$500,ROW()-3,COLUMN()))</f>
        <v xml:space="preserve"> </v>
      </c>
      <c r="D221" s="67" t="str">
        <f>IF(INDEX(Спецификация!$A$3:$I$500,ROW()-3,COLUMN())="","",INDEX(Спецификация!$A$3:$I$500,ROW()-3,COLUMN()))</f>
        <v/>
      </c>
      <c r="E221" s="67" t="str">
        <f>IF(INDEX(Спецификация!$A$3:$I$500,ROW()-3,COLUMN())="","",INDEX(Спецификация!$A$3:$I$500,ROW()-3,COLUMN()))</f>
        <v xml:space="preserve"> </v>
      </c>
      <c r="F221" s="67" t="str">
        <f>IF(INDEX(Спецификация!$A$3:$I$500,ROW()-3,COLUMN())="","",INDEX(Спецификация!$A$3:$I$500,ROW()-3,COLUMN()))</f>
        <v/>
      </c>
      <c r="G221" s="67" t="str">
        <f>IF(INDEX(Спецификация!$A$3:$I$500,ROW()-3,COLUMN())="","",INDEX(Спецификация!$A$3:$I$500,ROW()-3,COLUMN()))</f>
        <v/>
      </c>
      <c r="H221" s="67" t="str">
        <f>IF(INDEX(Спецификация!$A$3:$I$500,ROW()-3,COLUMN())="","",INDEX(Спецификация!$A$3:$I$500,ROW()-3,COLUMN()))</f>
        <v xml:space="preserve"> </v>
      </c>
      <c r="I221" s="154" t="str">
        <f>IF(INDEX(Спецификация!$A$3:$I$500,ROW()-3,COLUMN())="","",INDEX(Спецификация!$A$3:$I$500,ROW()-3,COLUMN()))</f>
        <v>АК</v>
      </c>
      <c r="J221" s="76"/>
      <c r="K221" s="27" t="s">
        <v>326</v>
      </c>
      <c r="L221" s="73" t="str">
        <f t="shared" si="7"/>
        <v/>
      </c>
      <c r="M221" s="73" t="str">
        <f t="shared" si="8"/>
        <v/>
      </c>
      <c r="N221" s="156"/>
      <c r="O221" s="68"/>
      <c r="P221" s="68"/>
      <c r="Q221" s="68"/>
      <c r="T221" s="85" t="str">
        <f>IF(Снабжение!Q221="","",Снабжение!Q221)</f>
        <v/>
      </c>
      <c r="U221" s="68" t="str">
        <f>IF(Снабжение!S221="Указать снабжение","",Снабжение!S221)</f>
        <v/>
      </c>
    </row>
    <row r="222" spans="1:21" ht="41.4" customHeight="1" x14ac:dyDescent="0.3">
      <c r="A222" s="67">
        <f>IF(INDEX(Спецификация!$A$3:$I$500,ROW()-3,COLUMN())="","",INDEX(Спецификация!$A$3:$I$500,ROW()-3,COLUMN()))</f>
        <v>16</v>
      </c>
      <c r="B222" s="67" t="str">
        <f>IF(INDEX(Спецификация!$A$3:$I$500,ROW()-3,COLUMN())="","",INDEX(Спецификация!$A$3:$I$500,ROW()-3,COLUMN()))</f>
        <v/>
      </c>
      <c r="C222" s="67" t="str">
        <f>IF(INDEX(Спецификация!$A$3:$I$500,ROW()-3,COLUMN())="","",INDEX(Спецификация!$A$3:$I$500,ROW()-3,COLUMN()))</f>
        <v xml:space="preserve"> Реле давления РД-2Р, Рmax 1,6 МПа,  (-0,02...0.8) МПа**  Модель 35 G1/2 , ? (0,04...0,15)МПа, G1/2"</v>
      </c>
      <c r="D222" s="67" t="str">
        <f>IF(INDEX(Спецификация!$A$3:$I$500,ROW()-3,COLUMN())="","",INDEX(Спецификация!$A$3:$I$500,ROW()-3,COLUMN()))</f>
        <v/>
      </c>
      <c r="E222" s="67" t="str">
        <f>IF(INDEX(Спецификация!$A$3:$I$500,ROW()-3,COLUMN())="","",INDEX(Спецификация!$A$3:$I$500,ROW()-3,COLUMN()))</f>
        <v>ЗАО «РОСМА»</v>
      </c>
      <c r="F222" s="67" t="str">
        <f>IF(INDEX(Спецификация!$A$3:$I$500,ROW()-3,COLUMN())="","",INDEX(Спецификация!$A$3:$I$500,ROW()-3,COLUMN()))</f>
        <v/>
      </c>
      <c r="G222" s="67" t="str">
        <f>IF(INDEX(Спецификация!$A$3:$I$500,ROW()-3,COLUMN())="","",INDEX(Спецификация!$A$3:$I$500,ROW()-3,COLUMN()))</f>
        <v>шт</v>
      </c>
      <c r="H222" s="67">
        <f>IF(INDEX(Спецификация!$A$3:$I$500,ROW()-3,COLUMN())="","",INDEX(Спецификация!$A$3:$I$500,ROW()-3,COLUMN()))</f>
        <v>6</v>
      </c>
      <c r="I222" s="154" t="str">
        <f>IF(INDEX(Спецификация!$A$3:$I$500,ROW()-3,COLUMN())="","",INDEX(Спецификация!$A$3:$I$500,ROW()-3,COLUMN()))</f>
        <v>АК</v>
      </c>
      <c r="J222" s="76"/>
      <c r="K222" s="27" t="s">
        <v>326</v>
      </c>
      <c r="L222" s="73" t="str">
        <f t="shared" si="7"/>
        <v/>
      </c>
      <c r="M222" s="73" t="str">
        <f t="shared" si="8"/>
        <v/>
      </c>
      <c r="N222" s="156"/>
      <c r="O222" s="68"/>
      <c r="P222" s="68"/>
      <c r="Q222" s="68"/>
      <c r="T222" s="85" t="str">
        <f>IF(Снабжение!Q222="","",Снабжение!Q222)</f>
        <v/>
      </c>
      <c r="U222" s="68" t="str">
        <f>IF(Снабжение!S222="Указать снабжение","",Снабжение!S222)</f>
        <v/>
      </c>
    </row>
    <row r="223" spans="1:21" ht="41.4" customHeight="1" x14ac:dyDescent="0.3">
      <c r="A223" s="67">
        <f>IF(INDEX(Спецификация!$A$3:$I$500,ROW()-3,COLUMN())="","",INDEX(Спецификация!$A$3:$I$500,ROW()-3,COLUMN()))</f>
        <v>17</v>
      </c>
      <c r="B223" s="67" t="str">
        <f>IF(INDEX(Спецификация!$A$3:$I$500,ROW()-3,COLUMN())="","",INDEX(Спецификация!$A$3:$I$500,ROW()-3,COLUMN()))</f>
        <v/>
      </c>
      <c r="C223" s="67" t="str">
        <f>IF(INDEX(Спецификация!$A$3:$I$500,ROW()-3,COLUMN())="","",INDEX(Спецификация!$A$3:$I$500,ROW()-3,COLUMN()))</f>
        <v>КОТЛОВАЯ СХЕМА</v>
      </c>
      <c r="D223" s="67" t="str">
        <f>IF(INDEX(Спецификация!$A$3:$I$500,ROW()-3,COLUMN())="","",INDEX(Спецификация!$A$3:$I$500,ROW()-3,COLUMN()))</f>
        <v/>
      </c>
      <c r="E223" s="67" t="str">
        <f>IF(INDEX(Спецификация!$A$3:$I$500,ROW()-3,COLUMN())="","",INDEX(Спецификация!$A$3:$I$500,ROW()-3,COLUMN()))</f>
        <v/>
      </c>
      <c r="F223" s="67" t="str">
        <f>IF(INDEX(Спецификация!$A$3:$I$500,ROW()-3,COLUMN())="","",INDEX(Спецификация!$A$3:$I$500,ROW()-3,COLUMN()))</f>
        <v/>
      </c>
      <c r="G223" s="67" t="str">
        <f>IF(INDEX(Спецификация!$A$3:$I$500,ROW()-3,COLUMN())="","",INDEX(Спецификация!$A$3:$I$500,ROW()-3,COLUMN()))</f>
        <v/>
      </c>
      <c r="H223" s="67" t="str">
        <f>IF(INDEX(Спецификация!$A$3:$I$500,ROW()-3,COLUMN())="","",INDEX(Спецификация!$A$3:$I$500,ROW()-3,COLUMN()))</f>
        <v/>
      </c>
      <c r="I223" s="154" t="str">
        <f>IF(INDEX(Спецификация!$A$3:$I$500,ROW()-3,COLUMN())="","",INDEX(Спецификация!$A$3:$I$500,ROW()-3,COLUMN()))</f>
        <v>АК</v>
      </c>
      <c r="J223" s="76"/>
      <c r="K223" s="27" t="s">
        <v>326</v>
      </c>
      <c r="L223" s="73" t="str">
        <f t="shared" si="7"/>
        <v/>
      </c>
      <c r="M223" s="73" t="str">
        <f t="shared" si="8"/>
        <v/>
      </c>
      <c r="N223" s="156"/>
      <c r="O223" s="68"/>
      <c r="P223" s="68"/>
      <c r="Q223" s="68"/>
      <c r="T223" s="85" t="str">
        <f>IF(Снабжение!Q223="","",Снабжение!Q223)</f>
        <v/>
      </c>
      <c r="U223" s="68" t="str">
        <f>IF(Снабжение!S223="Указать снабжение","",Снабжение!S223)</f>
        <v/>
      </c>
    </row>
    <row r="224" spans="1:21" ht="41.4" customHeight="1" x14ac:dyDescent="0.3">
      <c r="A224" s="67">
        <f>IF(INDEX(Спецификация!$A$3:$I$500,ROW()-3,COLUMN())="","",INDEX(Спецификация!$A$3:$I$500,ROW()-3,COLUMN()))</f>
        <v>18</v>
      </c>
      <c r="B224" s="67" t="str">
        <f>IF(INDEX(Спецификация!$A$3:$I$500,ROW()-3,COLUMN())="","",INDEX(Спецификация!$A$3:$I$500,ROW()-3,COLUMN()))</f>
        <v/>
      </c>
      <c r="C224" s="67" t="str">
        <f>IF(INDEX(Спецификация!$A$3:$I$500,ROW()-3,COLUMN())="","",INDEX(Спецификация!$A$3:$I$500,ROW()-3,COLUMN()))</f>
        <v xml:space="preserve">Манометр показывающий, пределы измерения 0…0,6 МПа ТМ 610Р.00 (0...0,6) МПа  G1/2 1,5 </v>
      </c>
      <c r="D224" s="67" t="str">
        <f>IF(INDEX(Спецификация!$A$3:$I$500,ROW()-3,COLUMN())="","",INDEX(Спецификация!$A$3:$I$500,ROW()-3,COLUMN()))</f>
        <v/>
      </c>
      <c r="E224" s="67" t="str">
        <f>IF(INDEX(Спецификация!$A$3:$I$500,ROW()-3,COLUMN())="","",INDEX(Спецификация!$A$3:$I$500,ROW()-3,COLUMN()))</f>
        <v>ЗАО «РОСМА»</v>
      </c>
      <c r="F224" s="67" t="str">
        <f>IF(INDEX(Спецификация!$A$3:$I$500,ROW()-3,COLUMN())="","",INDEX(Спецификация!$A$3:$I$500,ROW()-3,COLUMN()))</f>
        <v/>
      </c>
      <c r="G224" s="67" t="str">
        <f>IF(INDEX(Спецификация!$A$3:$I$500,ROW()-3,COLUMN())="","",INDEX(Спецификация!$A$3:$I$500,ROW()-3,COLUMN()))</f>
        <v>шт</v>
      </c>
      <c r="H224" s="67">
        <f>IF(INDEX(Спецификация!$A$3:$I$500,ROW()-3,COLUMN())="","",INDEX(Спецификация!$A$3:$I$500,ROW()-3,COLUMN()))</f>
        <v>12</v>
      </c>
      <c r="I224" s="154" t="str">
        <f>IF(INDEX(Спецификация!$A$3:$I$500,ROW()-3,COLUMN())="","",INDEX(Спецификация!$A$3:$I$500,ROW()-3,COLUMN()))</f>
        <v>АК</v>
      </c>
      <c r="J224" s="76"/>
      <c r="K224" s="27" t="s">
        <v>326</v>
      </c>
      <c r="L224" s="73" t="str">
        <f t="shared" si="7"/>
        <v/>
      </c>
      <c r="M224" s="73" t="str">
        <f t="shared" si="8"/>
        <v/>
      </c>
      <c r="N224" s="156"/>
      <c r="O224" s="68"/>
      <c r="P224" s="68"/>
      <c r="Q224" s="68"/>
      <c r="T224" s="85" t="str">
        <f>IF(Снабжение!Q224="","",Снабжение!Q224)</f>
        <v/>
      </c>
      <c r="U224" s="68" t="str">
        <f>IF(Снабжение!S224="Указать снабжение","",Снабжение!S224)</f>
        <v/>
      </c>
    </row>
    <row r="225" spans="1:21" ht="41.4" customHeight="1" x14ac:dyDescent="0.3">
      <c r="A225" s="67">
        <f>IF(INDEX(Спецификация!$A$3:$I$500,ROW()-3,COLUMN())="","",INDEX(Спецификация!$A$3:$I$500,ROW()-3,COLUMN()))</f>
        <v>19</v>
      </c>
      <c r="B225" s="67" t="str">
        <f>IF(INDEX(Спецификация!$A$3:$I$500,ROW()-3,COLUMN())="","",INDEX(Спецификация!$A$3:$I$500,ROW()-3,COLUMN()))</f>
        <v/>
      </c>
      <c r="C225" s="67" t="str">
        <f>IF(INDEX(Спецификация!$A$3:$I$500,ROW()-3,COLUMN())="","",INDEX(Спецификация!$A$3:$I$500,ROW()-3,COLUMN()))</f>
        <v>Термометр биметаллический показывающий радиальный, пределы измерения  0…+150 С      
Lпогр = 100 мм, с защ. Гильзей  БТ -52.212. (0…+150) С G1/2.100.1,5</v>
      </c>
      <c r="D225" s="67" t="str">
        <f>IF(INDEX(Спецификация!$A$3:$I$500,ROW()-3,COLUMN())="","",INDEX(Спецификация!$A$3:$I$500,ROW()-3,COLUMN()))</f>
        <v/>
      </c>
      <c r="E225" s="67" t="str">
        <f>IF(INDEX(Спецификация!$A$3:$I$500,ROW()-3,COLUMN())="","",INDEX(Спецификация!$A$3:$I$500,ROW()-3,COLUMN()))</f>
        <v>ЗАО «РОСМА»</v>
      </c>
      <c r="F225" s="67" t="str">
        <f>IF(INDEX(Спецификация!$A$3:$I$500,ROW()-3,COLUMN())="","",INDEX(Спецификация!$A$3:$I$500,ROW()-3,COLUMN()))</f>
        <v/>
      </c>
      <c r="G225" s="67" t="str">
        <f>IF(INDEX(Спецификация!$A$3:$I$500,ROW()-3,COLUMN())="","",INDEX(Спецификация!$A$3:$I$500,ROW()-3,COLUMN()))</f>
        <v>шт</v>
      </c>
      <c r="H225" s="67">
        <f>IF(INDEX(Спецификация!$A$3:$I$500,ROW()-3,COLUMN())="","",INDEX(Спецификация!$A$3:$I$500,ROW()-3,COLUMN()))</f>
        <v>6</v>
      </c>
      <c r="I225" s="154" t="str">
        <f>IF(INDEX(Спецификация!$A$3:$I$500,ROW()-3,COLUMN())="","",INDEX(Спецификация!$A$3:$I$500,ROW()-3,COLUMN()))</f>
        <v>АК</v>
      </c>
      <c r="J225" s="76"/>
      <c r="K225" s="27" t="s">
        <v>326</v>
      </c>
      <c r="L225" s="73" t="str">
        <f t="shared" si="7"/>
        <v/>
      </c>
      <c r="M225" s="73" t="str">
        <f t="shared" si="8"/>
        <v/>
      </c>
      <c r="N225" s="156"/>
      <c r="O225" s="68"/>
      <c r="P225" s="68"/>
      <c r="Q225" s="68"/>
      <c r="T225" s="85" t="str">
        <f>IF(Снабжение!Q225="","",Снабжение!Q225)</f>
        <v/>
      </c>
      <c r="U225" s="68" t="str">
        <f>IF(Снабжение!S225="Указать снабжение","",Снабжение!S225)</f>
        <v/>
      </c>
    </row>
    <row r="226" spans="1:21" ht="41.4" customHeight="1" x14ac:dyDescent="0.3">
      <c r="A226" s="67">
        <f>IF(INDEX(Спецификация!$A$3:$I$500,ROW()-3,COLUMN())="","",INDEX(Спецификация!$A$3:$I$500,ROW()-3,COLUMN()))</f>
        <v>20</v>
      </c>
      <c r="B226" s="67" t="str">
        <f>IF(INDEX(Спецификация!$A$3:$I$500,ROW()-3,COLUMN())="","",INDEX(Спецификация!$A$3:$I$500,ROW()-3,COLUMN()))</f>
        <v/>
      </c>
      <c r="C226" s="67" t="str">
        <f>IF(INDEX(Спецификация!$A$3:$I$500,ROW()-3,COLUMN())="","",INDEX(Спецификация!$A$3:$I$500,ROW()-3,COLUMN()))</f>
        <v>Термометр биметаллический показывающий радиальный, пределы измерения 0+350С 
Lпогр=300м, с защ. Гильзей   БТ-52.212 (0–350 гр.С) G1/2. 300. 1,5</v>
      </c>
      <c r="D226" s="67" t="str">
        <f>IF(INDEX(Спецификация!$A$3:$I$500,ROW()-3,COLUMN())="","",INDEX(Спецификация!$A$3:$I$500,ROW()-3,COLUMN()))</f>
        <v/>
      </c>
      <c r="E226" s="67" t="str">
        <f>IF(INDEX(Спецификация!$A$3:$I$500,ROW()-3,COLUMN())="","",INDEX(Спецификация!$A$3:$I$500,ROW()-3,COLUMN()))</f>
        <v>ЗАО «РОСМА»</v>
      </c>
      <c r="F226" s="67" t="str">
        <f>IF(INDEX(Спецификация!$A$3:$I$500,ROW()-3,COLUMN())="","",INDEX(Спецификация!$A$3:$I$500,ROW()-3,COLUMN()))</f>
        <v/>
      </c>
      <c r="G226" s="67" t="str">
        <f>IF(INDEX(Спецификация!$A$3:$I$500,ROW()-3,COLUMN())="","",INDEX(Спецификация!$A$3:$I$500,ROW()-3,COLUMN()))</f>
        <v>шт</v>
      </c>
      <c r="H226" s="67">
        <f>IF(INDEX(Спецификация!$A$3:$I$500,ROW()-3,COLUMN())="","",INDEX(Спецификация!$A$3:$I$500,ROW()-3,COLUMN()))</f>
        <v>3</v>
      </c>
      <c r="I226" s="154" t="str">
        <f>IF(INDEX(Спецификация!$A$3:$I$500,ROW()-3,COLUMN())="","",INDEX(Спецификация!$A$3:$I$500,ROW()-3,COLUMN()))</f>
        <v>АК</v>
      </c>
      <c r="J226" s="76"/>
      <c r="K226" s="27" t="s">
        <v>326</v>
      </c>
      <c r="L226" s="73" t="str">
        <f t="shared" si="7"/>
        <v/>
      </c>
      <c r="M226" s="73" t="str">
        <f t="shared" si="8"/>
        <v/>
      </c>
      <c r="N226" s="156"/>
      <c r="O226" s="68"/>
      <c r="P226" s="68"/>
      <c r="Q226" s="68"/>
      <c r="T226" s="85" t="str">
        <f>IF(Снабжение!Q226="","",Снабжение!Q226)</f>
        <v/>
      </c>
      <c r="U226" s="68" t="str">
        <f>IF(Снабжение!S226="Указать снабжение","",Снабжение!S226)</f>
        <v/>
      </c>
    </row>
    <row r="227" spans="1:21" ht="41.4" customHeight="1" x14ac:dyDescent="0.3">
      <c r="A227" s="67">
        <f>IF(INDEX(Спецификация!$A$3:$I$500,ROW()-3,COLUMN())="","",INDEX(Спецификация!$A$3:$I$500,ROW()-3,COLUMN()))</f>
        <v>21</v>
      </c>
      <c r="B227" s="67" t="str">
        <f>IF(INDEX(Спецификация!$A$3:$I$500,ROW()-3,COLUMN())="","",INDEX(Спецификация!$A$3:$I$500,ROW()-3,COLUMN()))</f>
        <v/>
      </c>
      <c r="C227" s="67" t="str">
        <f>IF(INDEX(Спецификация!$A$3:$I$500,ROW()-3,COLUMN())="","",INDEX(Спецификация!$A$3:$I$500,ROW()-3,COLUMN()))</f>
        <v xml:space="preserve"> Реле давления РД-2Р, Рmax 1,6 МПа,  (-0,02...0.8) МПа**  Модель 35 G1/2 , ? (0,04...0,15)МПа, G1/2"</v>
      </c>
      <c r="D227" s="67" t="str">
        <f>IF(INDEX(Спецификация!$A$3:$I$500,ROW()-3,COLUMN())="","",INDEX(Спецификация!$A$3:$I$500,ROW()-3,COLUMN()))</f>
        <v/>
      </c>
      <c r="E227" s="67" t="str">
        <f>IF(INDEX(Спецификация!$A$3:$I$500,ROW()-3,COLUMN())="","",INDEX(Спецификация!$A$3:$I$500,ROW()-3,COLUMN()))</f>
        <v>ЗАО «РОСМА»</v>
      </c>
      <c r="F227" s="67" t="str">
        <f>IF(INDEX(Спецификация!$A$3:$I$500,ROW()-3,COLUMN())="","",INDEX(Спецификация!$A$3:$I$500,ROW()-3,COLUMN()))</f>
        <v/>
      </c>
      <c r="G227" s="67" t="str">
        <f>IF(INDEX(Спецификация!$A$3:$I$500,ROW()-3,COLUMN())="","",INDEX(Спецификация!$A$3:$I$500,ROW()-3,COLUMN()))</f>
        <v>шт</v>
      </c>
      <c r="H227" s="67">
        <f>IF(INDEX(Спецификация!$A$3:$I$500,ROW()-3,COLUMN())="","",INDEX(Спецификация!$A$3:$I$500,ROW()-3,COLUMN()))</f>
        <v>6</v>
      </c>
      <c r="I227" s="154" t="str">
        <f>IF(INDEX(Спецификация!$A$3:$I$500,ROW()-3,COLUMN())="","",INDEX(Спецификация!$A$3:$I$500,ROW()-3,COLUMN()))</f>
        <v>АК</v>
      </c>
      <c r="J227" s="76"/>
      <c r="K227" s="27" t="s">
        <v>326</v>
      </c>
      <c r="L227" s="73" t="str">
        <f t="shared" si="7"/>
        <v/>
      </c>
      <c r="M227" s="73" t="str">
        <f t="shared" si="8"/>
        <v/>
      </c>
      <c r="N227" s="156"/>
      <c r="O227" s="68"/>
      <c r="P227" s="68"/>
      <c r="Q227" s="68"/>
      <c r="T227" s="85" t="str">
        <f>IF(Снабжение!Q227="","",Снабжение!Q227)</f>
        <v/>
      </c>
      <c r="U227" s="68" t="str">
        <f>IF(Снабжение!S227="Указать снабжение","",Снабжение!S227)</f>
        <v/>
      </c>
    </row>
    <row r="228" spans="1:21" ht="41.4" customHeight="1" x14ac:dyDescent="0.3">
      <c r="A228" s="67">
        <f>IF(INDEX(Спецификация!$A$3:$I$500,ROW()-3,COLUMN())="","",INDEX(Спецификация!$A$3:$I$500,ROW()-3,COLUMN()))</f>
        <v>22</v>
      </c>
      <c r="B228" s="67" t="str">
        <f>IF(INDEX(Спецификация!$A$3:$I$500,ROW()-3,COLUMN())="","",INDEX(Спецификация!$A$3:$I$500,ROW()-3,COLUMN()))</f>
        <v/>
      </c>
      <c r="C228" s="67" t="str">
        <f>IF(INDEX(Спецификация!$A$3:$I$500,ROW()-3,COLUMN())="","",INDEX(Спецификация!$A$3:$I$500,ROW()-3,COLUMN()))</f>
        <v>Дифф. реле давления РДД-2Р, диапазон (0,05-0,2)МПа, G1/4</v>
      </c>
      <c r="D228" s="67" t="str">
        <f>IF(INDEX(Спецификация!$A$3:$I$500,ROW()-3,COLUMN())="","",INDEX(Спецификация!$A$3:$I$500,ROW()-3,COLUMN()))</f>
        <v/>
      </c>
      <c r="E228" s="67" t="str">
        <f>IF(INDEX(Спецификация!$A$3:$I$500,ROW()-3,COLUMN())="","",INDEX(Спецификация!$A$3:$I$500,ROW()-3,COLUMN()))</f>
        <v>ЗАО «РОСМА»</v>
      </c>
      <c r="F228" s="67" t="str">
        <f>IF(INDEX(Спецификация!$A$3:$I$500,ROW()-3,COLUMN())="","",INDEX(Спецификация!$A$3:$I$500,ROW()-3,COLUMN()))</f>
        <v/>
      </c>
      <c r="G228" s="67" t="str">
        <f>IF(INDEX(Спецификация!$A$3:$I$500,ROW()-3,COLUMN())="","",INDEX(Спецификация!$A$3:$I$500,ROW()-3,COLUMN()))</f>
        <v>шт</v>
      </c>
      <c r="H228" s="67">
        <f>IF(INDEX(Спецификация!$A$3:$I$500,ROW()-3,COLUMN())="","",INDEX(Спецификация!$A$3:$I$500,ROW()-3,COLUMN()))</f>
        <v>3</v>
      </c>
      <c r="I228" s="154" t="str">
        <f>IF(INDEX(Спецификация!$A$3:$I$500,ROW()-3,COLUMN())="","",INDEX(Спецификация!$A$3:$I$500,ROW()-3,COLUMN()))</f>
        <v>АК</v>
      </c>
      <c r="J228" s="76"/>
      <c r="K228" s="27" t="s">
        <v>326</v>
      </c>
      <c r="L228" s="73" t="str">
        <f t="shared" si="7"/>
        <v/>
      </c>
      <c r="M228" s="73" t="str">
        <f t="shared" si="8"/>
        <v/>
      </c>
      <c r="N228" s="156"/>
      <c r="O228" s="68"/>
      <c r="P228" s="68"/>
      <c r="Q228" s="68"/>
      <c r="T228" s="85" t="str">
        <f>IF(Снабжение!Q228="","",Снабжение!Q228)</f>
        <v/>
      </c>
      <c r="U228" s="68" t="str">
        <f>IF(Снабжение!S228="Указать снабжение","",Снабжение!S228)</f>
        <v/>
      </c>
    </row>
    <row r="229" spans="1:21" ht="41.4" customHeight="1" x14ac:dyDescent="0.3">
      <c r="A229" s="67">
        <f>IF(INDEX(Спецификация!$A$3:$I$500,ROW()-3,COLUMN())="","",INDEX(Спецификация!$A$3:$I$500,ROW()-3,COLUMN()))</f>
        <v>23</v>
      </c>
      <c r="B229" s="67" t="str">
        <f>IF(INDEX(Спецификация!$A$3:$I$500,ROW()-3,COLUMN())="","",INDEX(Спецификация!$A$3:$I$500,ROW()-3,COLUMN()))</f>
        <v/>
      </c>
      <c r="C229" s="67" t="str">
        <f>IF(INDEX(Спецификация!$A$3:$I$500,ROW()-3,COLUMN())="","",INDEX(Спецификация!$A$3:$I$500,ROW()-3,COLUMN()))</f>
        <v>Датчик давления многопред. АДР-0,25.2 Диапазоны: 0...+/-125 Па, 0... +/-250 Па, 4–20мА (погрешность 1 %)</v>
      </c>
      <c r="D229" s="67" t="str">
        <f>IF(INDEX(Спецификация!$A$3:$I$500,ROW()-3,COLUMN())="","",INDEX(Спецификация!$A$3:$I$500,ROW()-3,COLUMN()))</f>
        <v/>
      </c>
      <c r="E229" s="67" t="str">
        <f>IF(INDEX(Спецификация!$A$3:$I$500,ROW()-3,COLUMN())="","",INDEX(Спецификация!$A$3:$I$500,ROW()-3,COLUMN()))</f>
        <v>КБ «АГАВА»</v>
      </c>
      <c r="F229" s="67" t="str">
        <f>IF(INDEX(Спецификация!$A$3:$I$500,ROW()-3,COLUMN())="","",INDEX(Спецификация!$A$3:$I$500,ROW()-3,COLUMN()))</f>
        <v/>
      </c>
      <c r="G229" s="67" t="str">
        <f>IF(INDEX(Спецификация!$A$3:$I$500,ROW()-3,COLUMN())="","",INDEX(Спецификация!$A$3:$I$500,ROW()-3,COLUMN()))</f>
        <v>шт</v>
      </c>
      <c r="H229" s="67">
        <f>IF(INDEX(Спецификация!$A$3:$I$500,ROW()-3,COLUMN())="","",INDEX(Спецификация!$A$3:$I$500,ROW()-3,COLUMN()))</f>
        <v>3</v>
      </c>
      <c r="I229" s="154" t="str">
        <f>IF(INDEX(Спецификация!$A$3:$I$500,ROW()-3,COLUMN())="","",INDEX(Спецификация!$A$3:$I$500,ROW()-3,COLUMN()))</f>
        <v>АК</v>
      </c>
      <c r="J229" s="76"/>
      <c r="K229" s="27" t="s">
        <v>326</v>
      </c>
      <c r="L229" s="73" t="str">
        <f t="shared" si="7"/>
        <v/>
      </c>
      <c r="M229" s="73" t="str">
        <f t="shared" si="8"/>
        <v/>
      </c>
      <c r="N229" s="156"/>
      <c r="O229" s="68"/>
      <c r="P229" s="68"/>
      <c r="Q229" s="68"/>
      <c r="T229" s="85" t="str">
        <f>IF(Снабжение!Q229="","",Снабжение!Q229)</f>
        <v/>
      </c>
      <c r="U229" s="68" t="str">
        <f>IF(Снабжение!S229="Указать снабжение","",Снабжение!S229)</f>
        <v/>
      </c>
    </row>
    <row r="230" spans="1:21" ht="41.4" customHeight="1" x14ac:dyDescent="0.3">
      <c r="A230" s="67">
        <f>IF(INDEX(Спецификация!$A$3:$I$500,ROW()-3,COLUMN())="","",INDEX(Спецификация!$A$3:$I$500,ROW()-3,COLUMN()))</f>
        <v>24</v>
      </c>
      <c r="B230" s="67" t="str">
        <f>IF(INDEX(Спецификация!$A$3:$I$500,ROW()-3,COLUMN())="","",INDEX(Спецификация!$A$3:$I$500,ROW()-3,COLUMN()))</f>
        <v/>
      </c>
      <c r="C230" s="67" t="str">
        <f>IF(INDEX(Спецификация!$A$3:$I$500,ROW()-3,COLUMN())="","",INDEX(Спецификация!$A$3:$I$500,ROW()-3,COLUMN()))</f>
        <v>Реле протока жидкости KIPA-30-11, резьба 1" NPT с бобышкой</v>
      </c>
      <c r="D230" s="67" t="str">
        <f>IF(INDEX(Спецификация!$A$3:$I$500,ROW()-3,COLUMN())="","",INDEX(Спецификация!$A$3:$I$500,ROW()-3,COLUMN()))</f>
        <v/>
      </c>
      <c r="E230" s="67" t="str">
        <f>IF(INDEX(Спецификация!$A$3:$I$500,ROW()-3,COLUMN())="","",INDEX(Спецификация!$A$3:$I$500,ROW()-3,COLUMN()))</f>
        <v>ООО "КИПА"</v>
      </c>
      <c r="F230" s="67" t="str">
        <f>IF(INDEX(Спецификация!$A$3:$I$500,ROW()-3,COLUMN())="","",INDEX(Спецификация!$A$3:$I$500,ROW()-3,COLUMN()))</f>
        <v/>
      </c>
      <c r="G230" s="67" t="str">
        <f>IF(INDEX(Спецификация!$A$3:$I$500,ROW()-3,COLUMN())="","",INDEX(Спецификация!$A$3:$I$500,ROW()-3,COLUMN()))</f>
        <v>шт</v>
      </c>
      <c r="H230" s="67">
        <f>IF(INDEX(Спецификация!$A$3:$I$500,ROW()-3,COLUMN())="","",INDEX(Спецификация!$A$3:$I$500,ROW()-3,COLUMN()))</f>
        <v>3</v>
      </c>
      <c r="I230" s="154" t="str">
        <f>IF(INDEX(Спецификация!$A$3:$I$500,ROW()-3,COLUMN())="","",INDEX(Спецификация!$A$3:$I$500,ROW()-3,COLUMN()))</f>
        <v>АК</v>
      </c>
      <c r="J230" s="76"/>
      <c r="K230" s="27" t="s">
        <v>326</v>
      </c>
      <c r="L230" s="73" t="str">
        <f t="shared" si="7"/>
        <v/>
      </c>
      <c r="M230" s="73" t="str">
        <f t="shared" si="8"/>
        <v/>
      </c>
      <c r="N230" s="156"/>
      <c r="O230" s="68"/>
      <c r="P230" s="68"/>
      <c r="Q230" s="68"/>
      <c r="T230" s="85" t="str">
        <f>IF(Снабжение!Q230="","",Снабжение!Q230)</f>
        <v/>
      </c>
      <c r="U230" s="68" t="str">
        <f>IF(Снабжение!S230="Указать снабжение","",Снабжение!S230)</f>
        <v/>
      </c>
    </row>
    <row r="231" spans="1:21" ht="41.4" x14ac:dyDescent="0.3">
      <c r="A231" s="67">
        <f>IF(INDEX(Спецификация!$A$3:$I$500,ROW()-3,COLUMN())="","",INDEX(Спецификация!$A$3:$I$500,ROW()-3,COLUMN()))</f>
        <v>25</v>
      </c>
      <c r="B231" s="67" t="str">
        <f>IF(INDEX(Спецификация!$A$3:$I$500,ROW()-3,COLUMN())="","",INDEX(Спецификация!$A$3:$I$500,ROW()-3,COLUMN()))</f>
        <v/>
      </c>
      <c r="C231" s="67" t="str">
        <f>IF(INDEX(Спецификация!$A$3:$I$500,ROW()-3,COLUMN())="","",INDEX(Спецификация!$A$3:$I$500,ROW()-3,COLUMN()))</f>
        <v>Датчик термосопротивления с коммутационной головкой  D=8 мм, подвижный штуцер, М20*1,5 (-50...+500)гр.С ДТС035-РТ100.В2.100</v>
      </c>
      <c r="D231" s="67" t="str">
        <f>IF(INDEX(Спецификация!$A$3:$I$500,ROW()-3,COLUMN())="","",INDEX(Спецификация!$A$3:$I$500,ROW()-3,COLUMN()))</f>
        <v/>
      </c>
      <c r="E231" s="67" t="str">
        <f>IF(INDEX(Спецификация!$A$3:$I$500,ROW()-3,COLUMN())="","",INDEX(Спецификация!$A$3:$I$500,ROW()-3,COLUMN()))</f>
        <v xml:space="preserve"> НПО "ОВЕН"</v>
      </c>
      <c r="F231" s="67" t="str">
        <f>IF(INDEX(Спецификация!$A$3:$I$500,ROW()-3,COLUMN())="","",INDEX(Спецификация!$A$3:$I$500,ROW()-3,COLUMN()))</f>
        <v/>
      </c>
      <c r="G231" s="67" t="str">
        <f>IF(INDEX(Спецификация!$A$3:$I$500,ROW()-3,COLUMN())="","",INDEX(Спецификация!$A$3:$I$500,ROW()-3,COLUMN()))</f>
        <v>шт</v>
      </c>
      <c r="H231" s="67">
        <f>IF(INDEX(Спецификация!$A$3:$I$500,ROW()-3,COLUMN())="","",INDEX(Спецификация!$A$3:$I$500,ROW()-3,COLUMN()))</f>
        <v>6</v>
      </c>
      <c r="I231" s="154" t="str">
        <f>IF(INDEX(Спецификация!$A$3:$I$500,ROW()-3,COLUMN())="","",INDEX(Спецификация!$A$3:$I$500,ROW()-3,COLUMN()))</f>
        <v>АК</v>
      </c>
      <c r="J231" s="76"/>
      <c r="K231" s="27" t="s">
        <v>326</v>
      </c>
      <c r="L231" s="73" t="str">
        <f t="shared" si="7"/>
        <v/>
      </c>
      <c r="M231" s="73" t="str">
        <f t="shared" si="8"/>
        <v/>
      </c>
      <c r="N231" s="156"/>
      <c r="O231" s="68"/>
      <c r="P231" s="68"/>
      <c r="Q231" s="68"/>
      <c r="T231" s="85" t="str">
        <f>IF(Снабжение!Q231="","",Снабжение!Q231)</f>
        <v/>
      </c>
      <c r="U231" s="68" t="str">
        <f>IF(Снабжение!S231="Указать снабжение","",Снабжение!S231)</f>
        <v/>
      </c>
    </row>
    <row r="232" spans="1:21" ht="41.4" x14ac:dyDescent="0.3">
      <c r="A232" s="67">
        <f>IF(INDEX(Спецификация!$A$3:$I$500,ROW()-3,COLUMN())="","",INDEX(Спецификация!$A$3:$I$500,ROW()-3,COLUMN()))</f>
        <v>26</v>
      </c>
      <c r="B232" s="67" t="str">
        <f>IF(INDEX(Спецификация!$A$3:$I$500,ROW()-3,COLUMN())="","",INDEX(Спецификация!$A$3:$I$500,ROW()-3,COLUMN()))</f>
        <v/>
      </c>
      <c r="C232" s="67" t="str">
        <f>IF(INDEX(Спецификация!$A$3:$I$500,ROW()-3,COLUMN())="","",INDEX(Спецификация!$A$3:$I$500,ROW()-3,COLUMN()))</f>
        <v>Датчик термосопротивления с коммутационной головкой  D=8 мм, подвижный штуцер, М20*1,5 (-50...+500)гр. С ДТС035-РТ100.В2.300</v>
      </c>
      <c r="D232" s="67" t="str">
        <f>IF(INDEX(Спецификация!$A$3:$I$500,ROW()-3,COLUMN())="","",INDEX(Спецификация!$A$3:$I$500,ROW()-3,COLUMN()))</f>
        <v/>
      </c>
      <c r="E232" s="67" t="str">
        <f>IF(INDEX(Спецификация!$A$3:$I$500,ROW()-3,COLUMN())="","",INDEX(Спецификация!$A$3:$I$500,ROW()-3,COLUMN()))</f>
        <v xml:space="preserve"> НПО "ОВЕН"</v>
      </c>
      <c r="F232" s="67" t="str">
        <f>IF(INDEX(Спецификация!$A$3:$I$500,ROW()-3,COLUMN())="","",INDEX(Спецификация!$A$3:$I$500,ROW()-3,COLUMN()))</f>
        <v/>
      </c>
      <c r="G232" s="67" t="str">
        <f>IF(INDEX(Спецификация!$A$3:$I$500,ROW()-3,COLUMN())="","",INDEX(Спецификация!$A$3:$I$500,ROW()-3,COLUMN()))</f>
        <v>шт</v>
      </c>
      <c r="H232" s="67">
        <f>IF(INDEX(Спецификация!$A$3:$I$500,ROW()-3,COLUMN())="","",INDEX(Спецификация!$A$3:$I$500,ROW()-3,COLUMN()))</f>
        <v>3</v>
      </c>
      <c r="I232" s="154" t="str">
        <f>IF(INDEX(Спецификация!$A$3:$I$500,ROW()-3,COLUMN())="","",INDEX(Спецификация!$A$3:$I$500,ROW()-3,COLUMN()))</f>
        <v>АК</v>
      </c>
      <c r="J232" s="76"/>
      <c r="K232" s="27" t="s">
        <v>326</v>
      </c>
      <c r="L232" s="73" t="str">
        <f t="shared" si="7"/>
        <v/>
      </c>
      <c r="M232" s="73" t="str">
        <f t="shared" si="8"/>
        <v/>
      </c>
      <c r="N232" s="156"/>
      <c r="O232" s="68"/>
      <c r="P232" s="68"/>
      <c r="Q232" s="68"/>
      <c r="T232" s="85" t="str">
        <f>IF(Снабжение!Q232="","",Снабжение!Q232)</f>
        <v/>
      </c>
      <c r="U232" s="68" t="str">
        <f>IF(Снабжение!S232="Указать снабжение","",Снабжение!S232)</f>
        <v/>
      </c>
    </row>
    <row r="233" spans="1:21" ht="41.4" customHeight="1" x14ac:dyDescent="0.3">
      <c r="A233" s="67">
        <f>IF(INDEX(Спецификация!$A$3:$I$500,ROW()-3,COLUMN())="","",INDEX(Спецификация!$A$3:$I$500,ROW()-3,COLUMN()))</f>
        <v>27</v>
      </c>
      <c r="B233" s="67" t="str">
        <f>IF(INDEX(Спецификация!$A$3:$I$500,ROW()-3,COLUMN())="","",INDEX(Спецификация!$A$3:$I$500,ROW()-3,COLUMN()))</f>
        <v/>
      </c>
      <c r="C233" s="67" t="str">
        <f>IF(INDEX(Спецификация!$A$3:$I$500,ROW()-3,COLUMN())="","",INDEX(Спецификация!$A$3:$I$500,ROW()-3,COLUMN()))</f>
        <v>Гильза ГЗ.16.3.1.100, Бобышка Б.П.2.G1/2.55.1 (комплект)</v>
      </c>
      <c r="D233" s="67" t="str">
        <f>IF(INDEX(Спецификация!$A$3:$I$500,ROW()-3,COLUMN())="","",INDEX(Спецификация!$A$3:$I$500,ROW()-3,COLUMN()))</f>
        <v/>
      </c>
      <c r="E233" s="67" t="str">
        <f>IF(INDEX(Спецификация!$A$3:$I$500,ROW()-3,COLUMN())="","",INDEX(Спецификация!$A$3:$I$500,ROW()-3,COLUMN()))</f>
        <v xml:space="preserve"> НПО "ОВЕН"</v>
      </c>
      <c r="F233" s="67" t="str">
        <f>IF(INDEX(Спецификация!$A$3:$I$500,ROW()-3,COLUMN())="","",INDEX(Спецификация!$A$3:$I$500,ROW()-3,COLUMN()))</f>
        <v/>
      </c>
      <c r="G233" s="67" t="str">
        <f>IF(INDEX(Спецификация!$A$3:$I$500,ROW()-3,COLUMN())="","",INDEX(Спецификация!$A$3:$I$500,ROW()-3,COLUMN()))</f>
        <v>шт</v>
      </c>
      <c r="H233" s="67">
        <f>IF(INDEX(Спецификация!$A$3:$I$500,ROW()-3,COLUMN())="","",INDEX(Спецификация!$A$3:$I$500,ROW()-3,COLUMN()))</f>
        <v>6</v>
      </c>
      <c r="I233" s="154" t="str">
        <f>IF(INDEX(Спецификация!$A$3:$I$500,ROW()-3,COLUMN())="","",INDEX(Спецификация!$A$3:$I$500,ROW()-3,COLUMN()))</f>
        <v>АК</v>
      </c>
      <c r="J233" s="76"/>
      <c r="K233" s="27" t="s">
        <v>326</v>
      </c>
      <c r="L233" s="73" t="str">
        <f t="shared" si="7"/>
        <v/>
      </c>
      <c r="M233" s="73" t="str">
        <f t="shared" si="8"/>
        <v/>
      </c>
      <c r="N233" s="156"/>
      <c r="O233" s="68"/>
      <c r="P233" s="68"/>
      <c r="Q233" s="68"/>
      <c r="T233" s="85" t="str">
        <f>IF(Снабжение!Q233="","",Снабжение!Q233)</f>
        <v/>
      </c>
      <c r="U233" s="68" t="str">
        <f>IF(Снабжение!S233="Указать снабжение","",Снабжение!S233)</f>
        <v/>
      </c>
    </row>
    <row r="234" spans="1:21" ht="41.4" customHeight="1" x14ac:dyDescent="0.3">
      <c r="A234" s="67">
        <f>IF(INDEX(Спецификация!$A$3:$I$500,ROW()-3,COLUMN())="","",INDEX(Спецификация!$A$3:$I$500,ROW()-3,COLUMN()))</f>
        <v>28</v>
      </c>
      <c r="B234" s="67" t="str">
        <f>IF(INDEX(Спецификация!$A$3:$I$500,ROW()-3,COLUMN())="","",INDEX(Спецификация!$A$3:$I$500,ROW()-3,COLUMN()))</f>
        <v/>
      </c>
      <c r="C234" s="67" t="str">
        <f>IF(INDEX(Спецификация!$A$3:$I$500,ROW()-3,COLUMN())="","",INDEX(Спецификация!$A$3:$I$500,ROW()-3,COLUMN()))</f>
        <v>Гильза ГЗ.16.3.1.300</v>
      </c>
      <c r="D234" s="67" t="str">
        <f>IF(INDEX(Спецификация!$A$3:$I$500,ROW()-3,COLUMN())="","",INDEX(Спецификация!$A$3:$I$500,ROW()-3,COLUMN()))</f>
        <v/>
      </c>
      <c r="E234" s="67" t="str">
        <f>IF(INDEX(Спецификация!$A$3:$I$500,ROW()-3,COLUMN())="","",INDEX(Спецификация!$A$3:$I$500,ROW()-3,COLUMN()))</f>
        <v xml:space="preserve"> НПО "ОВЕН"</v>
      </c>
      <c r="F234" s="67" t="str">
        <f>IF(INDEX(Спецификация!$A$3:$I$500,ROW()-3,COLUMN())="","",INDEX(Спецификация!$A$3:$I$500,ROW()-3,COLUMN()))</f>
        <v/>
      </c>
      <c r="G234" s="67" t="str">
        <f>IF(INDEX(Спецификация!$A$3:$I$500,ROW()-3,COLUMN())="","",INDEX(Спецификация!$A$3:$I$500,ROW()-3,COLUMN()))</f>
        <v>шт</v>
      </c>
      <c r="H234" s="67">
        <f>IF(INDEX(Спецификация!$A$3:$I$500,ROW()-3,COLUMN())="","",INDEX(Спецификация!$A$3:$I$500,ROW()-3,COLUMN()))</f>
        <v>3</v>
      </c>
      <c r="I234" s="154" t="str">
        <f>IF(INDEX(Спецификация!$A$3:$I$500,ROW()-3,COLUMN())="","",INDEX(Спецификация!$A$3:$I$500,ROW()-3,COLUMN()))</f>
        <v>АК</v>
      </c>
      <c r="J234" s="76"/>
      <c r="K234" s="27" t="s">
        <v>326</v>
      </c>
      <c r="L234" s="73" t="str">
        <f t="shared" si="7"/>
        <v/>
      </c>
      <c r="M234" s="73" t="str">
        <f t="shared" si="8"/>
        <v/>
      </c>
      <c r="N234" s="156"/>
      <c r="O234" s="68"/>
      <c r="P234" s="68"/>
      <c r="Q234" s="68"/>
      <c r="T234" s="85" t="str">
        <f>IF(Снабжение!Q234="","",Снабжение!Q234)</f>
        <v/>
      </c>
      <c r="U234" s="68" t="str">
        <f>IF(Снабжение!S234="Указать снабжение","",Снабжение!S234)</f>
        <v/>
      </c>
    </row>
    <row r="235" spans="1:21" ht="41.4" customHeight="1" x14ac:dyDescent="0.3">
      <c r="A235" s="67">
        <f>IF(INDEX(Спецификация!$A$3:$I$500,ROW()-3,COLUMN())="","",INDEX(Спецификация!$A$3:$I$500,ROW()-3,COLUMN()))</f>
        <v>29</v>
      </c>
      <c r="B235" s="67" t="str">
        <f>IF(INDEX(Спецификация!$A$3:$I$500,ROW()-3,COLUMN())="","",INDEX(Спецификация!$A$3:$I$500,ROW()-3,COLUMN()))</f>
        <v/>
      </c>
      <c r="C235" s="67" t="str">
        <f>IF(INDEX(Спецификация!$A$3:$I$500,ROW()-3,COLUMN())="","",INDEX(Спецификация!$A$3:$I$500,ROW()-3,COLUMN()))</f>
        <v>Шкаф управления котлом (ШКТР) в комплекте с STB и TR1</v>
      </c>
      <c r="D235" s="67" t="str">
        <f>IF(INDEX(Спецификация!$A$3:$I$500,ROW()-3,COLUMN())="","",INDEX(Спецификация!$A$3:$I$500,ROW()-3,COLUMN()))</f>
        <v/>
      </c>
      <c r="E235" s="67" t="str">
        <f>IF(INDEX(Спецификация!$A$3:$I$500,ROW()-3,COLUMN())="","",INDEX(Спецификация!$A$3:$I$500,ROW()-3,COLUMN()))</f>
        <v>ШКТР</v>
      </c>
      <c r="F235" s="67" t="str">
        <f>IF(INDEX(Спецификация!$A$3:$I$500,ROW()-3,COLUMN())="","",INDEX(Спецификация!$A$3:$I$500,ROW()-3,COLUMN()))</f>
        <v/>
      </c>
      <c r="G235" s="67" t="str">
        <f>IF(INDEX(Спецификация!$A$3:$I$500,ROW()-3,COLUMN())="","",INDEX(Спецификация!$A$3:$I$500,ROW()-3,COLUMN()))</f>
        <v>шт</v>
      </c>
      <c r="H235" s="67">
        <f>IF(INDEX(Спецификация!$A$3:$I$500,ROW()-3,COLUMN())="","",INDEX(Спецификация!$A$3:$I$500,ROW()-3,COLUMN()))</f>
        <v>3</v>
      </c>
      <c r="I235" s="154" t="str">
        <f>IF(INDEX(Спецификация!$A$3:$I$500,ROW()-3,COLUMN())="","",INDEX(Спецификация!$A$3:$I$500,ROW()-3,COLUMN()))</f>
        <v>АК</v>
      </c>
      <c r="J235" s="47"/>
      <c r="K235" s="27" t="s">
        <v>326</v>
      </c>
      <c r="L235" s="73" t="str">
        <f t="shared" si="7"/>
        <v/>
      </c>
      <c r="M235" s="73" t="str">
        <f t="shared" si="8"/>
        <v/>
      </c>
      <c r="N235" s="156"/>
      <c r="O235" s="68"/>
      <c r="P235" s="68"/>
      <c r="Q235" s="68"/>
      <c r="T235" s="85" t="str">
        <f>IF(Снабжение!Q235="","",Снабжение!Q235)</f>
        <v/>
      </c>
      <c r="U235" s="68" t="str">
        <f>IF(Снабжение!S235="Указать снабжение","",Снабжение!S235)</f>
        <v/>
      </c>
    </row>
    <row r="236" spans="1:21" ht="41.4" customHeight="1" x14ac:dyDescent="0.3">
      <c r="A236" s="67">
        <f>IF(INDEX(Спецификация!$A$3:$I$500,ROW()-3,COLUMN())="","",INDEX(Спецификация!$A$3:$I$500,ROW()-3,COLUMN()))</f>
        <v>30</v>
      </c>
      <c r="B236" s="67" t="str">
        <f>IF(INDEX(Спецификация!$A$3:$I$500,ROW()-3,COLUMN())="","",INDEX(Спецификация!$A$3:$I$500,ROW()-3,COLUMN()))</f>
        <v/>
      </c>
      <c r="C236" s="67" t="str">
        <f>IF(INDEX(Спецификация!$A$3:$I$500,ROW()-3,COLUMN())="","",INDEX(Спецификация!$A$3:$I$500,ROW()-3,COLUMN()))</f>
        <v>СХЕМА ГАЗОСНАБЖЕНИЯ</v>
      </c>
      <c r="D236" s="67" t="str">
        <f>IF(INDEX(Спецификация!$A$3:$I$500,ROW()-3,COLUMN())="","",INDEX(Спецификация!$A$3:$I$500,ROW()-3,COLUMN()))</f>
        <v/>
      </c>
      <c r="E236" s="67" t="str">
        <f>IF(INDEX(Спецификация!$A$3:$I$500,ROW()-3,COLUMN())="","",INDEX(Спецификация!$A$3:$I$500,ROW()-3,COLUMN()))</f>
        <v/>
      </c>
      <c r="F236" s="67" t="str">
        <f>IF(INDEX(Спецификация!$A$3:$I$500,ROW()-3,COLUMN())="","",INDEX(Спецификация!$A$3:$I$500,ROW()-3,COLUMN()))</f>
        <v/>
      </c>
      <c r="G236" s="67" t="str">
        <f>IF(INDEX(Спецификация!$A$3:$I$500,ROW()-3,COLUMN())="","",INDEX(Спецификация!$A$3:$I$500,ROW()-3,COLUMN()))</f>
        <v/>
      </c>
      <c r="H236" s="67" t="str">
        <f>IF(INDEX(Спецификация!$A$3:$I$500,ROW()-3,COLUMN())="","",INDEX(Спецификация!$A$3:$I$500,ROW()-3,COLUMN()))</f>
        <v/>
      </c>
      <c r="I236" s="154" t="str">
        <f>IF(INDEX(Спецификация!$A$3:$I$500,ROW()-3,COLUMN())="","",INDEX(Спецификация!$A$3:$I$500,ROW()-3,COLUMN()))</f>
        <v>АК</v>
      </c>
      <c r="J236" s="76"/>
      <c r="K236" s="27" t="s">
        <v>326</v>
      </c>
      <c r="L236" s="73" t="str">
        <f t="shared" si="7"/>
        <v/>
      </c>
      <c r="M236" s="73" t="str">
        <f t="shared" si="8"/>
        <v/>
      </c>
      <c r="N236" s="156"/>
      <c r="O236" s="68"/>
      <c r="P236" s="68"/>
      <c r="Q236" s="68"/>
      <c r="T236" s="85" t="str">
        <f>IF(Снабжение!Q236="","",Снабжение!Q236)</f>
        <v/>
      </c>
      <c r="U236" s="68" t="str">
        <f>IF(Снабжение!S236="Указать снабжение","",Снабжение!S236)</f>
        <v/>
      </c>
    </row>
    <row r="237" spans="1:21" ht="41.4" customHeight="1" x14ac:dyDescent="0.3">
      <c r="A237" s="67">
        <f>IF(INDEX(Спецификация!$A$3:$I$500,ROW()-3,COLUMN())="","",INDEX(Спецификация!$A$3:$I$500,ROW()-3,COLUMN()))</f>
        <v>31</v>
      </c>
      <c r="B237" s="67" t="str">
        <f>IF(INDEX(Спецификация!$A$3:$I$500,ROW()-3,COLUMN())="","",INDEX(Спецификация!$A$3:$I$500,ROW()-3,COLUMN()))</f>
        <v/>
      </c>
      <c r="C237" s="67" t="str">
        <f>IF(INDEX(Спецификация!$A$3:$I$500,ROW()-3,COLUMN())="","",INDEX(Спецификация!$A$3:$I$500,ROW()-3,COLUMN()))</f>
        <v>Приборы местные</v>
      </c>
      <c r="D237" s="67" t="str">
        <f>IF(INDEX(Спецификация!$A$3:$I$500,ROW()-3,COLUMN())="","",INDEX(Спецификация!$A$3:$I$500,ROW()-3,COLUMN()))</f>
        <v/>
      </c>
      <c r="E237" s="67" t="str">
        <f>IF(INDEX(Спецификация!$A$3:$I$500,ROW()-3,COLUMN())="","",INDEX(Спецификация!$A$3:$I$500,ROW()-3,COLUMN()))</f>
        <v xml:space="preserve"> </v>
      </c>
      <c r="F237" s="67" t="str">
        <f>IF(INDEX(Спецификация!$A$3:$I$500,ROW()-3,COLUMN())="","",INDEX(Спецификация!$A$3:$I$500,ROW()-3,COLUMN()))</f>
        <v/>
      </c>
      <c r="G237" s="67" t="str">
        <f>IF(INDEX(Спецификация!$A$3:$I$500,ROW()-3,COLUMN())="","",INDEX(Спецификация!$A$3:$I$500,ROW()-3,COLUMN()))</f>
        <v/>
      </c>
      <c r="H237" s="67" t="str">
        <f>IF(INDEX(Спецификация!$A$3:$I$500,ROW()-3,COLUMN())="","",INDEX(Спецификация!$A$3:$I$500,ROW()-3,COLUMN()))</f>
        <v xml:space="preserve"> </v>
      </c>
      <c r="I237" s="154" t="str">
        <f>IF(INDEX(Спецификация!$A$3:$I$500,ROW()-3,COLUMN())="","",INDEX(Спецификация!$A$3:$I$500,ROW()-3,COLUMN()))</f>
        <v>АК</v>
      </c>
      <c r="J237" s="156"/>
      <c r="K237" s="27" t="s">
        <v>326</v>
      </c>
      <c r="L237" s="73" t="str">
        <f t="shared" si="7"/>
        <v/>
      </c>
      <c r="M237" s="73" t="str">
        <f t="shared" si="8"/>
        <v/>
      </c>
      <c r="N237" s="156"/>
      <c r="O237" s="68"/>
      <c r="P237" s="68"/>
      <c r="Q237" s="68"/>
      <c r="T237" s="85" t="str">
        <f>IF(Снабжение!Q237="","",Снабжение!Q237)</f>
        <v/>
      </c>
      <c r="U237" s="68" t="str">
        <f>IF(Снабжение!S237="Указать снабжение","",Снабжение!S237)</f>
        <v/>
      </c>
    </row>
    <row r="238" spans="1:21" ht="41.4" customHeight="1" x14ac:dyDescent="0.3">
      <c r="A238" s="67">
        <f>IF(INDEX(Спецификация!$A$3:$I$500,ROW()-3,COLUMN())="","",INDEX(Спецификация!$A$3:$I$500,ROW()-3,COLUMN()))</f>
        <v>32</v>
      </c>
      <c r="B238" s="67" t="str">
        <f>IF(INDEX(Спецификация!$A$3:$I$500,ROW()-3,COLUMN())="","",INDEX(Спецификация!$A$3:$I$500,ROW()-3,COLUMN()))</f>
        <v/>
      </c>
      <c r="C238" s="67" t="str">
        <f>IF(INDEX(Спецификация!$A$3:$I$500,ROW()-3,COLUMN())="","",INDEX(Спецификация!$A$3:$I$500,ROW()-3,COLUMN()))</f>
        <v>Манометр  низких давлений  КМ - 22Р (0 - 60 кПа) G1/2. 1,5</v>
      </c>
      <c r="D238" s="67" t="str">
        <f>IF(INDEX(Спецификация!$A$3:$I$500,ROW()-3,COLUMN())="","",INDEX(Спецификация!$A$3:$I$500,ROW()-3,COLUMN()))</f>
        <v/>
      </c>
      <c r="E238" s="67" t="str">
        <f>IF(INDEX(Спецификация!$A$3:$I$500,ROW()-3,COLUMN())="","",INDEX(Спецификация!$A$3:$I$500,ROW()-3,COLUMN()))</f>
        <v>ЗАО «РОСМА»</v>
      </c>
      <c r="F238" s="67" t="str">
        <f>IF(INDEX(Спецификация!$A$3:$I$500,ROW()-3,COLUMN())="","",INDEX(Спецификация!$A$3:$I$500,ROW()-3,COLUMN()))</f>
        <v/>
      </c>
      <c r="G238" s="67" t="str">
        <f>IF(INDEX(Спецификация!$A$3:$I$500,ROW()-3,COLUMN())="","",INDEX(Спецификация!$A$3:$I$500,ROW()-3,COLUMN()))</f>
        <v>шт</v>
      </c>
      <c r="H238" s="67">
        <f>IF(INDEX(Спецификация!$A$3:$I$500,ROW()-3,COLUMN())="","",INDEX(Спецификация!$A$3:$I$500,ROW()-3,COLUMN()))</f>
        <v>3</v>
      </c>
      <c r="I238" s="154" t="str">
        <f>IF(INDEX(Спецификация!$A$3:$I$500,ROW()-3,COLUMN())="","",INDEX(Спецификация!$A$3:$I$500,ROW()-3,COLUMN()))</f>
        <v>АК</v>
      </c>
      <c r="J238" s="156"/>
      <c r="K238" s="27" t="s">
        <v>326</v>
      </c>
      <c r="L238" s="73" t="str">
        <f t="shared" si="7"/>
        <v/>
      </c>
      <c r="M238" s="73" t="str">
        <f t="shared" si="8"/>
        <v/>
      </c>
      <c r="N238" s="156"/>
      <c r="O238" s="68"/>
      <c r="P238" s="68"/>
      <c r="Q238" s="68"/>
      <c r="T238" s="85" t="str">
        <f>IF(Снабжение!Q238="","",Снабжение!Q238)</f>
        <v/>
      </c>
      <c r="U238" s="68" t="str">
        <f>IF(Снабжение!S238="Указать снабжение","",Снабжение!S238)</f>
        <v/>
      </c>
    </row>
    <row r="239" spans="1:21" ht="41.4" x14ac:dyDescent="0.3">
      <c r="A239" s="67">
        <f>IF(INDEX(Спецификация!$A$3:$I$500,ROW()-3,COLUMN())="","",INDEX(Спецификация!$A$3:$I$500,ROW()-3,COLUMN()))</f>
        <v>33</v>
      </c>
      <c r="B239" s="67" t="str">
        <f>IF(INDEX(Спецификация!$A$3:$I$500,ROW()-3,COLUMN())="","",INDEX(Спецификация!$A$3:$I$500,ROW()-3,COLUMN()))</f>
        <v/>
      </c>
      <c r="C239" s="67" t="str">
        <f>IF(INDEX(Спецификация!$A$3:$I$500,ROW()-3,COLUMN())="","",INDEX(Спецификация!$A$3:$I$500,ROW()-3,COLUMN()))</f>
        <v>Термометр биметаллический показывающий  радиальный в комплекте с гильзой из нержавеющей стали БТ - 52.211  (-30...+70) гр.С G1/2. 64</v>
      </c>
      <c r="D239" s="67" t="str">
        <f>IF(INDEX(Спецификация!$A$3:$I$500,ROW()-3,COLUMN())="","",INDEX(Спецификация!$A$3:$I$500,ROW()-3,COLUMN()))</f>
        <v/>
      </c>
      <c r="E239" s="67" t="str">
        <f>IF(INDEX(Спецификация!$A$3:$I$500,ROW()-3,COLUMN())="","",INDEX(Спецификация!$A$3:$I$500,ROW()-3,COLUMN()))</f>
        <v>ЗАО «РОСМА»</v>
      </c>
      <c r="F239" s="67" t="str">
        <f>IF(INDEX(Спецификация!$A$3:$I$500,ROW()-3,COLUMN())="","",INDEX(Спецификация!$A$3:$I$500,ROW()-3,COLUMN()))</f>
        <v/>
      </c>
      <c r="G239" s="67" t="str">
        <f>IF(INDEX(Спецификация!$A$3:$I$500,ROW()-3,COLUMN())="","",INDEX(Спецификация!$A$3:$I$500,ROW()-3,COLUMN()))</f>
        <v>шт</v>
      </c>
      <c r="H239" s="67">
        <f>IF(INDEX(Спецификация!$A$3:$I$500,ROW()-3,COLUMN())="","",INDEX(Спецификация!$A$3:$I$500,ROW()-3,COLUMN()))</f>
        <v>1</v>
      </c>
      <c r="I239" s="154" t="str">
        <f>IF(INDEX(Спецификация!$A$3:$I$500,ROW()-3,COLUMN())="","",INDEX(Спецификация!$A$3:$I$500,ROW()-3,COLUMN()))</f>
        <v>АК</v>
      </c>
      <c r="J239" s="156"/>
      <c r="K239" s="27" t="s">
        <v>326</v>
      </c>
      <c r="L239" s="73" t="str">
        <f t="shared" si="7"/>
        <v/>
      </c>
      <c r="M239" s="73" t="str">
        <f t="shared" si="8"/>
        <v/>
      </c>
      <c r="N239" s="156"/>
      <c r="O239" s="68"/>
      <c r="P239" s="68"/>
      <c r="Q239" s="68"/>
      <c r="T239" s="85" t="str">
        <f>IF(Снабжение!Q239="","",Снабжение!Q239)</f>
        <v/>
      </c>
      <c r="U239" s="68" t="str">
        <f>IF(Снабжение!S239="Указать снабжение","",Снабжение!S239)</f>
        <v/>
      </c>
    </row>
    <row r="240" spans="1:21" ht="41.4" customHeight="1" x14ac:dyDescent="0.3">
      <c r="A240" s="67">
        <f>IF(INDEX(Спецификация!$A$3:$I$500,ROW()-3,COLUMN())="","",INDEX(Спецификация!$A$3:$I$500,ROW()-3,COLUMN()))</f>
        <v>34</v>
      </c>
      <c r="B240" s="67" t="str">
        <f>IF(INDEX(Спецификация!$A$3:$I$500,ROW()-3,COLUMN())="","",INDEX(Спецификация!$A$3:$I$500,ROW()-3,COLUMN()))</f>
        <v/>
      </c>
      <c r="C240" s="67" t="str">
        <f>IF(INDEX(Спецификация!$A$3:$I$500,ROW()-3,COLUMN())="","",INDEX(Спецификация!$A$3:$I$500,ROW()-3,COLUMN()))</f>
        <v>Реле давления газа PS-KIPA-500</v>
      </c>
      <c r="D240" s="67" t="str">
        <f>IF(INDEX(Спецификация!$A$3:$I$500,ROW()-3,COLUMN())="","",INDEX(Спецификация!$A$3:$I$500,ROW()-3,COLUMN()))</f>
        <v/>
      </c>
      <c r="E240" s="67" t="str">
        <f>IF(INDEX(Спецификация!$A$3:$I$500,ROW()-3,COLUMN())="","",INDEX(Спецификация!$A$3:$I$500,ROW()-3,COLUMN()))</f>
        <v xml:space="preserve"> </v>
      </c>
      <c r="F240" s="67" t="str">
        <f>IF(INDEX(Спецификация!$A$3:$I$500,ROW()-3,COLUMN())="","",INDEX(Спецификация!$A$3:$I$500,ROW()-3,COLUMN()))</f>
        <v/>
      </c>
      <c r="G240" s="67" t="str">
        <f>IF(INDEX(Спецификация!$A$3:$I$500,ROW()-3,COLUMN())="","",INDEX(Спецификация!$A$3:$I$500,ROW()-3,COLUMN()))</f>
        <v>шт</v>
      </c>
      <c r="H240" s="67">
        <f>IF(INDEX(Спецификация!$A$3:$I$500,ROW()-3,COLUMN())="","",INDEX(Спецификация!$A$3:$I$500,ROW()-3,COLUMN()))</f>
        <v>1</v>
      </c>
      <c r="I240" s="154" t="str">
        <f>IF(INDEX(Спецификация!$A$3:$I$500,ROW()-3,COLUMN())="","",INDEX(Спецификация!$A$3:$I$500,ROW()-3,COLUMN()))</f>
        <v>АК</v>
      </c>
      <c r="J240" s="156"/>
      <c r="K240" s="27" t="s">
        <v>326</v>
      </c>
      <c r="L240" s="73" t="str">
        <f t="shared" si="7"/>
        <v/>
      </c>
      <c r="M240" s="73" t="str">
        <f t="shared" si="8"/>
        <v/>
      </c>
      <c r="N240" s="156"/>
      <c r="O240" s="68"/>
      <c r="P240" s="68"/>
      <c r="Q240" s="68"/>
      <c r="T240" s="85" t="str">
        <f>IF(Снабжение!Q240="","",Снабжение!Q240)</f>
        <v/>
      </c>
      <c r="U240" s="68" t="str">
        <f>IF(Снабжение!S240="Указать снабжение","",Снабжение!S240)</f>
        <v/>
      </c>
    </row>
    <row r="241" spans="1:21" ht="41.4" x14ac:dyDescent="0.3">
      <c r="A241" s="67">
        <f>IF(INDEX(Спецификация!$A$3:$I$500,ROW()-3,COLUMN())="","",INDEX(Спецификация!$A$3:$I$500,ROW()-3,COLUMN()))</f>
        <v>35</v>
      </c>
      <c r="B241" s="67" t="str">
        <f>IF(INDEX(Спецификация!$A$3:$I$500,ROW()-3,COLUMN())="","",INDEX(Спецификация!$A$3:$I$500,ROW()-3,COLUMN()))</f>
        <v/>
      </c>
      <c r="C241" s="67" t="str">
        <f>IF(INDEX(Спецификация!$A$3:$I$500,ROW()-3,COLUMN())="","",INDEX(Спецификация!$A$3:$I$500,ROW()-3,COLUMN()))</f>
        <v>Сигнализатор загазованности СТГ-1-2 , в составе: БКС с встроенным датчиком СО+2 выносных БД на СН (комплект)</v>
      </c>
      <c r="D241" s="67" t="str">
        <f>IF(INDEX(Спецификация!$A$3:$I$500,ROW()-3,COLUMN())="","",INDEX(Спецификация!$A$3:$I$500,ROW()-3,COLUMN()))</f>
        <v/>
      </c>
      <c r="E241" s="67" t="str">
        <f>IF(INDEX(Спецификация!$A$3:$I$500,ROW()-3,COLUMN())="","",INDEX(Спецификация!$A$3:$I$500,ROW()-3,COLUMN()))</f>
        <v>Аналитприбор</v>
      </c>
      <c r="F241" s="67" t="str">
        <f>IF(INDEX(Спецификация!$A$3:$I$500,ROW()-3,COLUMN())="","",INDEX(Спецификация!$A$3:$I$500,ROW()-3,COLUMN()))</f>
        <v/>
      </c>
      <c r="G241" s="67" t="str">
        <f>IF(INDEX(Спецификация!$A$3:$I$500,ROW()-3,COLUMN())="","",INDEX(Спецификация!$A$3:$I$500,ROW()-3,COLUMN()))</f>
        <v>шт</v>
      </c>
      <c r="H241" s="67">
        <f>IF(INDEX(Спецификация!$A$3:$I$500,ROW()-3,COLUMN())="","",INDEX(Спецификация!$A$3:$I$500,ROW()-3,COLUMN()))</f>
        <v>1</v>
      </c>
      <c r="I241" s="154" t="str">
        <f>IF(INDEX(Спецификация!$A$3:$I$500,ROW()-3,COLUMN())="","",INDEX(Спецификация!$A$3:$I$500,ROW()-3,COLUMN()))</f>
        <v>АК</v>
      </c>
      <c r="J241" s="156"/>
      <c r="K241" s="27" t="s">
        <v>326</v>
      </c>
      <c r="L241" s="73" t="str">
        <f t="shared" si="7"/>
        <v/>
      </c>
      <c r="M241" s="73" t="str">
        <f t="shared" si="8"/>
        <v/>
      </c>
      <c r="N241" s="156"/>
      <c r="O241" s="68"/>
      <c r="P241" s="68"/>
      <c r="Q241" s="68"/>
      <c r="T241" s="85" t="str">
        <f>IF(Снабжение!Q241="","",Снабжение!Q241)</f>
        <v/>
      </c>
      <c r="U241" s="68" t="str">
        <f>IF(Снабжение!S241="Указать снабжение","",Снабжение!S241)</f>
        <v/>
      </c>
    </row>
    <row r="242" spans="1:21" ht="41.4" customHeight="1" x14ac:dyDescent="0.3">
      <c r="A242" s="67">
        <f>IF(INDEX(Спецификация!$A$3:$I$500,ROW()-3,COLUMN())="","",INDEX(Спецификация!$A$3:$I$500,ROW()-3,COLUMN()))</f>
        <v>36</v>
      </c>
      <c r="B242" s="67" t="str">
        <f>IF(INDEX(Спецификация!$A$3:$I$500,ROW()-3,COLUMN())="","",INDEX(Спецификация!$A$3:$I$500,ROW()-3,COLUMN()))</f>
        <v/>
      </c>
      <c r="C242" s="67" t="str">
        <f>IF(INDEX(Спецификация!$A$3:$I$500,ROW()-3,COLUMN())="","",INDEX(Спецификация!$A$3:$I$500,ROW()-3,COLUMN()))</f>
        <v>Счетчик газа турбинный СГ16МТ-100-Р-2
Qmin = 5.0 м?/ч ; Qmax = 100 м?/ч; Pу = 1.6 МПа; Ду = 50</v>
      </c>
      <c r="D242" s="67" t="str">
        <f>IF(INDEX(Спецификация!$A$3:$I$500,ROW()-3,COLUMN())="","",INDEX(Спецификация!$A$3:$I$500,ROW()-3,COLUMN()))</f>
        <v/>
      </c>
      <c r="E242" s="67" t="str">
        <f>IF(INDEX(Спецификация!$A$3:$I$500,ROW()-3,COLUMN())="","",INDEX(Спецификация!$A$3:$I$500,ROW()-3,COLUMN()))</f>
        <v xml:space="preserve"> </v>
      </c>
      <c r="F242" s="67" t="str">
        <f>IF(INDEX(Спецификация!$A$3:$I$500,ROW()-3,COLUMN())="","",INDEX(Спецификация!$A$3:$I$500,ROW()-3,COLUMN()))</f>
        <v/>
      </c>
      <c r="G242" s="67" t="str">
        <f>IF(INDEX(Спецификация!$A$3:$I$500,ROW()-3,COLUMN())="","",INDEX(Спецификация!$A$3:$I$500,ROW()-3,COLUMN()))</f>
        <v>шт</v>
      </c>
      <c r="H242" s="67">
        <f>IF(INDEX(Спецификация!$A$3:$I$500,ROW()-3,COLUMN())="","",INDEX(Спецификация!$A$3:$I$500,ROW()-3,COLUMN()))</f>
        <v>3</v>
      </c>
      <c r="I242" s="154" t="str">
        <f>IF(INDEX(Спецификация!$A$3:$I$500,ROW()-3,COLUMN())="","",INDEX(Спецификация!$A$3:$I$500,ROW()-3,COLUMN()))</f>
        <v>АК</v>
      </c>
      <c r="J242" s="156"/>
      <c r="K242" s="27" t="s">
        <v>326</v>
      </c>
      <c r="L242" s="73" t="str">
        <f t="shared" si="7"/>
        <v/>
      </c>
      <c r="M242" s="73" t="str">
        <f t="shared" si="8"/>
        <v/>
      </c>
      <c r="N242" s="156"/>
      <c r="O242" s="68"/>
      <c r="P242" s="68"/>
      <c r="Q242" s="68"/>
      <c r="T242" s="85" t="str">
        <f>IF(Снабжение!Q242="","",Снабжение!Q242)</f>
        <v/>
      </c>
      <c r="U242" s="68" t="str">
        <f>IF(Снабжение!S242="Указать снабжение","",Снабжение!S242)</f>
        <v/>
      </c>
    </row>
    <row r="243" spans="1:21" ht="41.4" customHeight="1" x14ac:dyDescent="0.3">
      <c r="A243" s="67">
        <f>IF(INDEX(Спецификация!$A$3:$I$500,ROW()-3,COLUMN())="","",INDEX(Спецификация!$A$3:$I$500,ROW()-3,COLUMN()))</f>
        <v>37</v>
      </c>
      <c r="B243" s="67" t="str">
        <f>IF(INDEX(Спецификация!$A$3:$I$500,ROW()-3,COLUMN())="","",INDEX(Спецификация!$A$3:$I$500,ROW()-3,COLUMN()))</f>
        <v/>
      </c>
      <c r="C243" s="67" t="str">
        <f>IF(INDEX(Спецификация!$A$3:$I$500,ROW()-3,COLUMN())="","",INDEX(Спецификация!$A$3:$I$500,ROW()-3,COLUMN()))</f>
        <v xml:space="preserve">Табло СЗС  СИРИУС ОП-М-СЗ-220 К "Загазованность" Ж/ К, </v>
      </c>
      <c r="D243" s="67" t="str">
        <f>IF(INDEX(Спецификация!$A$3:$I$500,ROW()-3,COLUMN())="","",INDEX(Спецификация!$A$3:$I$500,ROW()-3,COLUMN()))</f>
        <v/>
      </c>
      <c r="E243" s="67" t="str">
        <f>IF(INDEX(Спецификация!$A$3:$I$500,ROW()-3,COLUMN())="","",INDEX(Спецификация!$A$3:$I$500,ROW()-3,COLUMN()))</f>
        <v>ООО "Компания СМД"</v>
      </c>
      <c r="F243" s="67" t="str">
        <f>IF(INDEX(Спецификация!$A$3:$I$500,ROW()-3,COLUMN())="","",INDEX(Спецификация!$A$3:$I$500,ROW()-3,COLUMN()))</f>
        <v/>
      </c>
      <c r="G243" s="67" t="str">
        <f>IF(INDEX(Спецификация!$A$3:$I$500,ROW()-3,COLUMN())="","",INDEX(Спецификация!$A$3:$I$500,ROW()-3,COLUMN()))</f>
        <v>шт</v>
      </c>
      <c r="H243" s="67">
        <f>IF(INDEX(Спецификация!$A$3:$I$500,ROW()-3,COLUMN())="","",INDEX(Спецификация!$A$3:$I$500,ROW()-3,COLUMN()))</f>
        <v>1</v>
      </c>
      <c r="I243" s="154" t="str">
        <f>IF(INDEX(Спецификация!$A$3:$I$500,ROW()-3,COLUMN())="","",INDEX(Спецификация!$A$3:$I$500,ROW()-3,COLUMN()))</f>
        <v>АК</v>
      </c>
      <c r="J243" s="156"/>
      <c r="K243" s="27" t="s">
        <v>326</v>
      </c>
      <c r="L243" s="73" t="str">
        <f t="shared" si="7"/>
        <v/>
      </c>
      <c r="M243" s="73" t="str">
        <f t="shared" si="8"/>
        <v/>
      </c>
      <c r="N243" s="156"/>
      <c r="O243" s="68"/>
      <c r="P243" s="68"/>
      <c r="Q243" s="68"/>
      <c r="T243" s="85" t="str">
        <f>IF(Снабжение!Q243="","",Снабжение!Q243)</f>
        <v/>
      </c>
      <c r="U243" s="68" t="str">
        <f>IF(Снабжение!S243="Указать снабжение","",Снабжение!S243)</f>
        <v/>
      </c>
    </row>
    <row r="244" spans="1:21" ht="41.4" customHeight="1" x14ac:dyDescent="0.3">
      <c r="A244" s="67">
        <f>IF(INDEX(Спецификация!$A$3:$I$500,ROW()-3,COLUMN())="","",INDEX(Спецификация!$A$3:$I$500,ROW()-3,COLUMN()))</f>
        <v>38</v>
      </c>
      <c r="B244" s="67" t="str">
        <f>IF(INDEX(Спецификация!$A$3:$I$500,ROW()-3,COLUMN())="","",INDEX(Спецификация!$A$3:$I$500,ROW()-3,COLUMN()))</f>
        <v/>
      </c>
      <c r="C244" s="67" t="str">
        <f>IF(INDEX(Спецификация!$A$3:$I$500,ROW()-3,COLUMN())="","",INDEX(Спецификация!$A$3:$I$500,ROW()-3,COLUMN()))</f>
        <v xml:space="preserve">Пост кнопочный ПКЕ 222/1 черная кнопка 9302214 </v>
      </c>
      <c r="D244" s="67" t="str">
        <f>IF(INDEX(Спецификация!$A$3:$I$500,ROW()-3,COLUMN())="","",INDEX(Спецификация!$A$3:$I$500,ROW()-3,COLUMN()))</f>
        <v/>
      </c>
      <c r="E244" s="67" t="str">
        <f>IF(INDEX(Спецификация!$A$3:$I$500,ROW()-3,COLUMN())="","",INDEX(Спецификация!$A$3:$I$500,ROW()-3,COLUMN()))</f>
        <v xml:space="preserve"> </v>
      </c>
      <c r="F244" s="67" t="str">
        <f>IF(INDEX(Спецификация!$A$3:$I$500,ROW()-3,COLUMN())="","",INDEX(Спецификация!$A$3:$I$500,ROW()-3,COLUMN()))</f>
        <v/>
      </c>
      <c r="G244" s="67" t="str">
        <f>IF(INDEX(Спецификация!$A$3:$I$500,ROW()-3,COLUMN())="","",INDEX(Спецификация!$A$3:$I$500,ROW()-3,COLUMN()))</f>
        <v>шт</v>
      </c>
      <c r="H244" s="67">
        <f>IF(INDEX(Спецификация!$A$3:$I$500,ROW()-3,COLUMN())="","",INDEX(Спецификация!$A$3:$I$500,ROW()-3,COLUMN()))</f>
        <v>1</v>
      </c>
      <c r="I244" s="154" t="str">
        <f>IF(INDEX(Спецификация!$A$3:$I$500,ROW()-3,COLUMN())="","",INDEX(Спецификация!$A$3:$I$500,ROW()-3,COLUMN()))</f>
        <v>АК</v>
      </c>
      <c r="J244" s="156"/>
      <c r="K244" s="27" t="s">
        <v>326</v>
      </c>
      <c r="L244" s="73" t="str">
        <f t="shared" si="7"/>
        <v/>
      </c>
      <c r="M244" s="73" t="str">
        <f t="shared" si="8"/>
        <v/>
      </c>
      <c r="N244" s="156"/>
      <c r="O244" s="68"/>
      <c r="P244" s="68"/>
      <c r="Q244" s="68"/>
      <c r="T244" s="85" t="str">
        <f>IF(Снабжение!Q244="","",Снабжение!Q244)</f>
        <v/>
      </c>
      <c r="U244" s="68" t="str">
        <f>IF(Снабжение!S244="Указать снабжение","",Снабжение!S244)</f>
        <v/>
      </c>
    </row>
    <row r="245" spans="1:21" ht="41.4" x14ac:dyDescent="0.3">
      <c r="A245" s="67">
        <f>IF(INDEX(Спецификация!$A$3:$I$500,ROW()-3,COLUMN())="","",INDEX(Спецификация!$A$3:$I$500,ROW()-3,COLUMN()))</f>
        <v>39</v>
      </c>
      <c r="B245" s="67" t="str">
        <f>IF(INDEX(Спецификация!$A$3:$I$500,ROW()-3,COLUMN())="","",INDEX(Спецификация!$A$3:$I$500,ROW()-3,COLUMN()))</f>
        <v/>
      </c>
      <c r="C245" s="67" t="str">
        <f>IF(INDEX(Спецификация!$A$3:$I$500,ROW()-3,COLUMN())="","",INDEX(Спецификация!$A$3:$I$500,ROW()-3,COLUMN()))</f>
        <v>Пост управления кнопочный, ПКУ-15-21.131-54У2 (1*СКЛ11 зеленая, 220В + 1*КЕ081/2(1з+1р) черная + 1*КЕ081/2(1з+1р) красная + PG-19), пост упр. (ЭТ)</v>
      </c>
      <c r="D245" s="67" t="str">
        <f>IF(INDEX(Спецификация!$A$3:$I$500,ROW()-3,COLUMN())="","",INDEX(Спецификация!$A$3:$I$500,ROW()-3,COLUMN()))</f>
        <v/>
      </c>
      <c r="E245" s="67" t="str">
        <f>IF(INDEX(Спецификация!$A$3:$I$500,ROW()-3,COLUMN())="","",INDEX(Спецификация!$A$3:$I$500,ROW()-3,COLUMN()))</f>
        <v>ИЭК</v>
      </c>
      <c r="F245" s="67" t="str">
        <f>IF(INDEX(Спецификация!$A$3:$I$500,ROW()-3,COLUMN())="","",INDEX(Спецификация!$A$3:$I$500,ROW()-3,COLUMN()))</f>
        <v/>
      </c>
      <c r="G245" s="67" t="str">
        <f>IF(INDEX(Спецификация!$A$3:$I$500,ROW()-3,COLUMN())="","",INDEX(Спецификация!$A$3:$I$500,ROW()-3,COLUMN()))</f>
        <v>шт</v>
      </c>
      <c r="H245" s="67">
        <f>IF(INDEX(Спецификация!$A$3:$I$500,ROW()-3,COLUMN())="","",INDEX(Спецификация!$A$3:$I$500,ROW()-3,COLUMN()))</f>
        <v>1</v>
      </c>
      <c r="I245" s="154" t="str">
        <f>IF(INDEX(Спецификация!$A$3:$I$500,ROW()-3,COLUMN())="","",INDEX(Спецификация!$A$3:$I$500,ROW()-3,COLUMN()))</f>
        <v>АК</v>
      </c>
      <c r="J245" s="156"/>
      <c r="K245" s="27" t="s">
        <v>326</v>
      </c>
      <c r="L245" s="73" t="str">
        <f t="shared" si="7"/>
        <v/>
      </c>
      <c r="M245" s="73" t="str">
        <f t="shared" si="8"/>
        <v/>
      </c>
      <c r="N245" s="156"/>
      <c r="O245" s="68"/>
      <c r="P245" s="68"/>
      <c r="Q245" s="68"/>
      <c r="T245" s="85" t="str">
        <f>IF(Снабжение!Q245="","",Снабжение!Q245)</f>
        <v/>
      </c>
      <c r="U245" s="68" t="str">
        <f>IF(Снабжение!S245="Указать снабжение","",Снабжение!S245)</f>
        <v/>
      </c>
    </row>
    <row r="246" spans="1:21" ht="41.4" customHeight="1" x14ac:dyDescent="0.3">
      <c r="A246" s="67">
        <f>IF(INDEX(Спецификация!$A$3:$I$500,ROW()-3,COLUMN())="","",INDEX(Спецификация!$A$3:$I$500,ROW()-3,COLUMN()))</f>
        <v>40</v>
      </c>
      <c r="B246" s="67" t="str">
        <f>IF(INDEX(Спецификация!$A$3:$I$500,ROW()-3,COLUMN())="","",INDEX(Спецификация!$A$3:$I$500,ROW()-3,COLUMN()))</f>
        <v/>
      </c>
      <c r="C246" s="67" t="str">
        <f>IF(INDEX(Спецификация!$A$3:$I$500,ROW()-3,COLUMN())="","",INDEX(Спецификация!$A$3:$I$500,ROW()-3,COLUMN()))</f>
        <v>Бобышка для кранов №4 БП-КР-40-G1/2</v>
      </c>
      <c r="D246" s="67" t="str">
        <f>IF(INDEX(Спецификация!$A$3:$I$500,ROW()-3,COLUMN())="","",INDEX(Спецификация!$A$3:$I$500,ROW()-3,COLUMN()))</f>
        <v/>
      </c>
      <c r="E246" s="67" t="str">
        <f>IF(INDEX(Спецификация!$A$3:$I$500,ROW()-3,COLUMN())="","",INDEX(Спецификация!$A$3:$I$500,ROW()-3,COLUMN()))</f>
        <v>p100...p102, P17</v>
      </c>
      <c r="F246" s="67" t="str">
        <f>IF(INDEX(Спецификация!$A$3:$I$500,ROW()-3,COLUMN())="","",INDEX(Спецификация!$A$3:$I$500,ROW()-3,COLUMN()))</f>
        <v/>
      </c>
      <c r="G246" s="67" t="str">
        <f>IF(INDEX(Спецификация!$A$3:$I$500,ROW()-3,COLUMN())="","",INDEX(Спецификация!$A$3:$I$500,ROW()-3,COLUMN()))</f>
        <v>шт</v>
      </c>
      <c r="H246" s="67">
        <f>IF(INDEX(Спецификация!$A$3:$I$500,ROW()-3,COLUMN())="","",INDEX(Спецификация!$A$3:$I$500,ROW()-3,COLUMN()))</f>
        <v>5</v>
      </c>
      <c r="I246" s="154" t="str">
        <f>IF(INDEX(Спецификация!$A$3:$I$500,ROW()-3,COLUMN())="","",INDEX(Спецификация!$A$3:$I$500,ROW()-3,COLUMN()))</f>
        <v>АК</v>
      </c>
      <c r="J246" s="156"/>
      <c r="K246" s="27" t="s">
        <v>326</v>
      </c>
      <c r="L246" s="73" t="str">
        <f t="shared" si="7"/>
        <v/>
      </c>
      <c r="M246" s="73" t="str">
        <f t="shared" si="8"/>
        <v/>
      </c>
      <c r="N246" s="156"/>
      <c r="O246" s="68"/>
      <c r="P246" s="68"/>
      <c r="Q246" s="68"/>
      <c r="T246" s="85" t="str">
        <f>IF(Снабжение!Q246="","",Снабжение!Q246)</f>
        <v/>
      </c>
      <c r="U246" s="68" t="str">
        <f>IF(Снабжение!S246="Указать снабжение","",Снабжение!S246)</f>
        <v/>
      </c>
    </row>
    <row r="247" spans="1:21" ht="41.4" customHeight="1" x14ac:dyDescent="0.3">
      <c r="A247" s="67">
        <f>IF(INDEX(Спецификация!$A$3:$I$500,ROW()-3,COLUMN())="","",INDEX(Спецификация!$A$3:$I$500,ROW()-3,COLUMN()))</f>
        <v>41</v>
      </c>
      <c r="B247" s="67" t="str">
        <f>IF(INDEX(Спецификация!$A$3:$I$500,ROW()-3,COLUMN())="","",INDEX(Спецификация!$A$3:$I$500,ROW()-3,COLUMN()))</f>
        <v/>
      </c>
      <c r="C247" s="67" t="str">
        <f>IF(INDEX(Спецификация!$A$3:$I$500,ROW()-3,COLUMN())="","",INDEX(Спецификация!$A$3:$I$500,ROW()-3,COLUMN()))</f>
        <v>Кран шаровой для манометра ВР/ВР 1/2"х1/2" (160/10) Valtec VT.807.N.0404</v>
      </c>
      <c r="D247" s="67" t="str">
        <f>IF(INDEX(Спецификация!$A$3:$I$500,ROW()-3,COLUMN())="","",INDEX(Спецификация!$A$3:$I$500,ROW()-3,COLUMN()))</f>
        <v/>
      </c>
      <c r="E247" s="67" t="str">
        <f>IF(INDEX(Спецификация!$A$3:$I$500,ROW()-3,COLUMN())="","",INDEX(Спецификация!$A$3:$I$500,ROW()-3,COLUMN()))</f>
        <v>p100...p103, P17</v>
      </c>
      <c r="F247" s="67" t="str">
        <f>IF(INDEX(Спецификация!$A$3:$I$500,ROW()-3,COLUMN())="","",INDEX(Спецификация!$A$3:$I$500,ROW()-3,COLUMN()))</f>
        <v/>
      </c>
      <c r="G247" s="67" t="str">
        <f>IF(INDEX(Спецификация!$A$3:$I$500,ROW()-3,COLUMN())="","",INDEX(Спецификация!$A$3:$I$500,ROW()-3,COLUMN()))</f>
        <v>шт</v>
      </c>
      <c r="H247" s="67">
        <f>IF(INDEX(Спецификация!$A$3:$I$500,ROW()-3,COLUMN())="","",INDEX(Спецификация!$A$3:$I$500,ROW()-3,COLUMN()))</f>
        <v>5</v>
      </c>
      <c r="I247" s="154" t="str">
        <f>IF(INDEX(Спецификация!$A$3:$I$500,ROW()-3,COLUMN())="","",INDEX(Спецификация!$A$3:$I$500,ROW()-3,COLUMN()))</f>
        <v>АК</v>
      </c>
      <c r="J247" s="156"/>
      <c r="K247" s="27" t="s">
        <v>326</v>
      </c>
      <c r="L247" s="73" t="str">
        <f t="shared" si="7"/>
        <v/>
      </c>
      <c r="M247" s="73" t="str">
        <f t="shared" si="8"/>
        <v/>
      </c>
      <c r="N247" s="156"/>
      <c r="O247" s="68"/>
      <c r="P247" s="68"/>
      <c r="Q247" s="68"/>
      <c r="T247" s="85" t="str">
        <f>IF(Снабжение!Q247="","",Снабжение!Q247)</f>
        <v/>
      </c>
      <c r="U247" s="68" t="str">
        <f>IF(Снабжение!S247="Указать снабжение","",Снабжение!S247)</f>
        <v/>
      </c>
    </row>
    <row r="248" spans="1:21" ht="41.4" customHeight="1" x14ac:dyDescent="0.3">
      <c r="A248" s="67">
        <f>IF(INDEX(Спецификация!$A$3:$I$500,ROW()-3,COLUMN())="","",INDEX(Спецификация!$A$3:$I$500,ROW()-3,COLUMN()))</f>
        <v>42</v>
      </c>
      <c r="B248" s="67" t="str">
        <f>IF(INDEX(Спецификация!$A$3:$I$500,ROW()-3,COLUMN())="","",INDEX(Спецификация!$A$3:$I$500,ROW()-3,COLUMN()))</f>
        <v/>
      </c>
      <c r="C248" s="67" t="str">
        <f>IF(INDEX(Спецификация!$A$3:$I$500,ROW()-3,COLUMN())="","",INDEX(Спецификация!$A$3:$I$500,ROW()-3,COLUMN()))</f>
        <v>Трубка петлевая 90 градусов G1/2—G1/2 (внутр.—наруж.)</v>
      </c>
      <c r="D248" s="67" t="str">
        <f>IF(INDEX(Спецификация!$A$3:$I$500,ROW()-3,COLUMN())="","",INDEX(Спецификация!$A$3:$I$500,ROW()-3,COLUMN()))</f>
        <v/>
      </c>
      <c r="E248" s="67" t="str">
        <f>IF(INDEX(Спецификация!$A$3:$I$500,ROW()-3,COLUMN())="","",INDEX(Спецификация!$A$3:$I$500,ROW()-3,COLUMN()))</f>
        <v>p100...p103, Р17</v>
      </c>
      <c r="F248" s="67" t="str">
        <f>IF(INDEX(Спецификация!$A$3:$I$500,ROW()-3,COLUMN())="","",INDEX(Спецификация!$A$3:$I$500,ROW()-3,COLUMN()))</f>
        <v/>
      </c>
      <c r="G248" s="67" t="str">
        <f>IF(INDEX(Спецификация!$A$3:$I$500,ROW()-3,COLUMN())="","",INDEX(Спецификация!$A$3:$I$500,ROW()-3,COLUMN()))</f>
        <v>шт</v>
      </c>
      <c r="H248" s="67">
        <f>IF(INDEX(Спецификация!$A$3:$I$500,ROW()-3,COLUMN())="","",INDEX(Спецификация!$A$3:$I$500,ROW()-3,COLUMN()))</f>
        <v>5</v>
      </c>
      <c r="I248" s="154" t="str">
        <f>IF(INDEX(Спецификация!$A$3:$I$500,ROW()-3,COLUMN())="","",INDEX(Спецификация!$A$3:$I$500,ROW()-3,COLUMN()))</f>
        <v>АК</v>
      </c>
      <c r="J248" s="156"/>
      <c r="K248" s="27" t="s">
        <v>326</v>
      </c>
      <c r="L248" s="73" t="str">
        <f t="shared" si="7"/>
        <v/>
      </c>
      <c r="M248" s="73" t="str">
        <f t="shared" si="8"/>
        <v/>
      </c>
      <c r="N248" s="156"/>
      <c r="O248" s="68"/>
      <c r="P248" s="68"/>
      <c r="Q248" s="68"/>
      <c r="T248" s="85" t="str">
        <f>IF(Снабжение!Q248="","",Снабжение!Q248)</f>
        <v/>
      </c>
      <c r="U248" s="68" t="str">
        <f>IF(Снабжение!S248="Указать снабжение","",Снабжение!S248)</f>
        <v/>
      </c>
    </row>
    <row r="249" spans="1:21" ht="41.4" customHeight="1" x14ac:dyDescent="0.3">
      <c r="A249" s="67">
        <f>IF(INDEX(Спецификация!$A$3:$I$500,ROW()-3,COLUMN())="","",INDEX(Спецификация!$A$3:$I$500,ROW()-3,COLUMN()))</f>
        <v>43</v>
      </c>
      <c r="B249" s="67" t="str">
        <f>IF(INDEX(Спецификация!$A$3:$I$500,ROW()-3,COLUMN())="","",INDEX(Спецификация!$A$3:$I$500,ROW()-3,COLUMN()))</f>
        <v/>
      </c>
      <c r="C249" s="67" t="str">
        <f>IF(INDEX(Спецификация!$A$3:$I$500,ROW()-3,COLUMN())="","",INDEX(Спецификация!$A$3:$I$500,ROW()-3,COLUMN()))</f>
        <v>Ниппель G 1/2 наружная-наружная нерж.ст.</v>
      </c>
      <c r="D249" s="67" t="str">
        <f>IF(INDEX(Спецификация!$A$3:$I$500,ROW()-3,COLUMN())="","",INDEX(Спецификация!$A$3:$I$500,ROW()-3,COLUMN()))</f>
        <v/>
      </c>
      <c r="E249" s="67" t="str">
        <f>IF(INDEX(Спецификация!$A$3:$I$500,ROW()-3,COLUMN())="","",INDEX(Спецификация!$A$3:$I$500,ROW()-3,COLUMN()))</f>
        <v xml:space="preserve"> P17</v>
      </c>
      <c r="F249" s="67" t="str">
        <f>IF(INDEX(Спецификация!$A$3:$I$500,ROW()-3,COLUMN())="","",INDEX(Спецификация!$A$3:$I$500,ROW()-3,COLUMN()))</f>
        <v/>
      </c>
      <c r="G249" s="67" t="str">
        <f>IF(INDEX(Спецификация!$A$3:$I$500,ROW()-3,COLUMN())="","",INDEX(Спецификация!$A$3:$I$500,ROW()-3,COLUMN()))</f>
        <v>шт</v>
      </c>
      <c r="H249" s="67">
        <f>IF(INDEX(Спецификация!$A$3:$I$500,ROW()-3,COLUMN())="","",INDEX(Спецификация!$A$3:$I$500,ROW()-3,COLUMN()))</f>
        <v>1</v>
      </c>
      <c r="I249" s="154" t="str">
        <f>IF(INDEX(Спецификация!$A$3:$I$500,ROW()-3,COLUMN())="","",INDEX(Спецификация!$A$3:$I$500,ROW()-3,COLUMN()))</f>
        <v>АК</v>
      </c>
      <c r="J249" s="156"/>
      <c r="K249" s="27" t="s">
        <v>326</v>
      </c>
      <c r="L249" s="73" t="str">
        <f t="shared" si="7"/>
        <v/>
      </c>
      <c r="M249" s="73" t="str">
        <f t="shared" si="8"/>
        <v/>
      </c>
      <c r="N249" s="156"/>
      <c r="O249" s="68"/>
      <c r="P249" s="68"/>
      <c r="Q249" s="68"/>
      <c r="T249" s="85" t="str">
        <f>IF(Снабжение!Q249="","",Снабжение!Q249)</f>
        <v/>
      </c>
      <c r="U249" s="68" t="str">
        <f>IF(Снабжение!S249="Указать снабжение","",Снабжение!S249)</f>
        <v/>
      </c>
    </row>
    <row r="250" spans="1:21" ht="41.4" customHeight="1" x14ac:dyDescent="0.3">
      <c r="A250" s="67">
        <f>IF(INDEX(Спецификация!$A$3:$I$500,ROW()-3,COLUMN())="","",INDEX(Спецификация!$A$3:$I$500,ROW()-3,COLUMN()))</f>
        <v>44</v>
      </c>
      <c r="B250" s="67" t="str">
        <f>IF(INDEX(Спецификация!$A$3:$I$500,ROW()-3,COLUMN())="","",INDEX(Спецификация!$A$3:$I$500,ROW()-3,COLUMN()))</f>
        <v/>
      </c>
      <c r="C250" s="67" t="str">
        <f>IF(INDEX(Спецификация!$A$3:$I$500,ROW()-3,COLUMN())="","",INDEX(Спецификация!$A$3:$I$500,ROW()-3,COLUMN()))</f>
        <v xml:space="preserve">Бобышка для термометра БП-БТ-30-G1/2   </v>
      </c>
      <c r="D250" s="67" t="str">
        <f>IF(INDEX(Спецификация!$A$3:$I$500,ROW()-3,COLUMN())="","",INDEX(Спецификация!$A$3:$I$500,ROW()-3,COLUMN()))</f>
        <v/>
      </c>
      <c r="E250" s="67" t="str">
        <f>IF(INDEX(Спецификация!$A$3:$I$500,ROW()-3,COLUMN())="","",INDEX(Спецификация!$A$3:$I$500,ROW()-3,COLUMN()))</f>
        <v>t100</v>
      </c>
      <c r="F250" s="67" t="str">
        <f>IF(INDEX(Спецификация!$A$3:$I$500,ROW()-3,COLUMN())="","",INDEX(Спецификация!$A$3:$I$500,ROW()-3,COLUMN()))</f>
        <v/>
      </c>
      <c r="G250" s="67" t="str">
        <f>IF(INDEX(Спецификация!$A$3:$I$500,ROW()-3,COLUMN())="","",INDEX(Спецификация!$A$3:$I$500,ROW()-3,COLUMN()))</f>
        <v>шт</v>
      </c>
      <c r="H250" s="67">
        <f>IF(INDEX(Спецификация!$A$3:$I$500,ROW()-3,COLUMN())="","",INDEX(Спецификация!$A$3:$I$500,ROW()-3,COLUMN()))</f>
        <v>1</v>
      </c>
      <c r="I250" s="154" t="str">
        <f>IF(INDEX(Спецификация!$A$3:$I$500,ROW()-3,COLUMN())="","",INDEX(Спецификация!$A$3:$I$500,ROW()-3,COLUMN()))</f>
        <v>АК</v>
      </c>
      <c r="J250" s="156"/>
      <c r="K250" s="27" t="s">
        <v>326</v>
      </c>
      <c r="L250" s="73" t="str">
        <f t="shared" si="7"/>
        <v/>
      </c>
      <c r="M250" s="73" t="str">
        <f t="shared" si="8"/>
        <v/>
      </c>
      <c r="N250" s="156"/>
      <c r="O250" s="68"/>
      <c r="P250" s="68"/>
      <c r="Q250" s="68"/>
      <c r="T250" s="85" t="str">
        <f>IF(Снабжение!Q250="","",Снабжение!Q250)</f>
        <v/>
      </c>
      <c r="U250" s="68" t="str">
        <f>IF(Снабжение!S250="Указать снабжение","",Снабжение!S250)</f>
        <v/>
      </c>
    </row>
    <row r="251" spans="1:21" ht="41.4" customHeight="1" x14ac:dyDescent="0.3">
      <c r="A251" s="67">
        <f>IF(INDEX(Спецификация!$A$3:$I$500,ROW()-3,COLUMN())="","",INDEX(Спецификация!$A$3:$I$500,ROW()-3,COLUMN()))</f>
        <v>45</v>
      </c>
      <c r="B251" s="67" t="str">
        <f>IF(INDEX(Спецификация!$A$3:$I$500,ROW()-3,COLUMN())="","",INDEX(Спецификация!$A$3:$I$500,ROW()-3,COLUMN()))</f>
        <v/>
      </c>
      <c r="C251" s="67" t="str">
        <f>IF(INDEX(Спецификация!$A$3:$I$500,ROW()-3,COLUMN())="","",INDEX(Спецификация!$A$3:$I$500,ROW()-3,COLUMN()))</f>
        <v>ОТОПЛЕНИЕ</v>
      </c>
      <c r="D251" s="67" t="str">
        <f>IF(INDEX(Спецификация!$A$3:$I$500,ROW()-3,COLUMN())="","",INDEX(Спецификация!$A$3:$I$500,ROW()-3,COLUMN()))</f>
        <v/>
      </c>
      <c r="E251" s="67" t="str">
        <f>IF(INDEX(Спецификация!$A$3:$I$500,ROW()-3,COLUMN())="","",INDEX(Спецификация!$A$3:$I$500,ROW()-3,COLUMN()))</f>
        <v/>
      </c>
      <c r="F251" s="67" t="str">
        <f>IF(INDEX(Спецификация!$A$3:$I$500,ROW()-3,COLUMN())="","",INDEX(Спецификация!$A$3:$I$500,ROW()-3,COLUMN()))</f>
        <v/>
      </c>
      <c r="G251" s="67" t="str">
        <f>IF(INDEX(Спецификация!$A$3:$I$500,ROW()-3,COLUMN())="","",INDEX(Спецификация!$A$3:$I$500,ROW()-3,COLUMN()))</f>
        <v/>
      </c>
      <c r="H251" s="67" t="str">
        <f>IF(INDEX(Спецификация!$A$3:$I$500,ROW()-3,COLUMN())="","",INDEX(Спецификация!$A$3:$I$500,ROW()-3,COLUMN()))</f>
        <v/>
      </c>
      <c r="I251" s="154" t="str">
        <f>IF(INDEX(Спецификация!$A$3:$I$500,ROW()-3,COLUMN())="","",INDEX(Спецификация!$A$3:$I$500,ROW()-3,COLUMN()))</f>
        <v>АК</v>
      </c>
      <c r="J251" s="156"/>
      <c r="K251" s="27" t="s">
        <v>326</v>
      </c>
      <c r="L251" s="73" t="str">
        <f t="shared" si="7"/>
        <v/>
      </c>
      <c r="M251" s="73" t="str">
        <f t="shared" si="8"/>
        <v/>
      </c>
      <c r="N251" s="156"/>
      <c r="O251" s="68"/>
      <c r="P251" s="68"/>
      <c r="Q251" s="68"/>
      <c r="T251" s="85" t="str">
        <f>IF(Снабжение!Q251="","",Снабжение!Q251)</f>
        <v/>
      </c>
      <c r="U251" s="68" t="str">
        <f>IF(Снабжение!S251="Указать снабжение","",Снабжение!S251)</f>
        <v/>
      </c>
    </row>
    <row r="252" spans="1:21" ht="41.4" customHeight="1" x14ac:dyDescent="0.3">
      <c r="A252" s="67">
        <f>IF(INDEX(Спецификация!$A$3:$I$500,ROW()-3,COLUMN())="","",INDEX(Спецификация!$A$3:$I$500,ROW()-3,COLUMN()))</f>
        <v>46</v>
      </c>
      <c r="B252" s="67" t="str">
        <f>IF(INDEX(Спецификация!$A$3:$I$500,ROW()-3,COLUMN())="","",INDEX(Спецификация!$A$3:$I$500,ROW()-3,COLUMN()))</f>
        <v/>
      </c>
      <c r="C252" s="67" t="str">
        <f>IF(INDEX(Спецификация!$A$3:$I$500,ROW()-3,COLUMN())="","",INDEX(Спецификация!$A$3:$I$500,ROW()-3,COLUMN()))</f>
        <v>Приборы местные</v>
      </c>
      <c r="D252" s="67" t="str">
        <f>IF(INDEX(Спецификация!$A$3:$I$500,ROW()-3,COLUMN())="","",INDEX(Спецификация!$A$3:$I$500,ROW()-3,COLUMN()))</f>
        <v/>
      </c>
      <c r="E252" s="67" t="str">
        <f>IF(INDEX(Спецификация!$A$3:$I$500,ROW()-3,COLUMN())="","",INDEX(Спецификация!$A$3:$I$500,ROW()-3,COLUMN()))</f>
        <v xml:space="preserve"> </v>
      </c>
      <c r="F252" s="67" t="str">
        <f>IF(INDEX(Спецификация!$A$3:$I$500,ROW()-3,COLUMN())="","",INDEX(Спецификация!$A$3:$I$500,ROW()-3,COLUMN()))</f>
        <v/>
      </c>
      <c r="G252" s="67" t="str">
        <f>IF(INDEX(Спецификация!$A$3:$I$500,ROW()-3,COLUMN())="","",INDEX(Спецификация!$A$3:$I$500,ROW()-3,COLUMN()))</f>
        <v/>
      </c>
      <c r="H252" s="67" t="str">
        <f>IF(INDEX(Спецификация!$A$3:$I$500,ROW()-3,COLUMN())="","",INDEX(Спецификация!$A$3:$I$500,ROW()-3,COLUMN()))</f>
        <v xml:space="preserve"> </v>
      </c>
      <c r="I252" s="154" t="str">
        <f>IF(INDEX(Спецификация!$A$3:$I$500,ROW()-3,COLUMN())="","",INDEX(Спецификация!$A$3:$I$500,ROW()-3,COLUMN()))</f>
        <v>АК</v>
      </c>
      <c r="J252" s="156"/>
      <c r="K252" s="27" t="s">
        <v>326</v>
      </c>
      <c r="L252" s="73" t="str">
        <f t="shared" si="7"/>
        <v/>
      </c>
      <c r="M252" s="73" t="str">
        <f t="shared" si="8"/>
        <v/>
      </c>
      <c r="N252" s="156"/>
      <c r="O252" s="68"/>
      <c r="P252" s="68"/>
      <c r="Q252" s="68"/>
      <c r="T252" s="85" t="str">
        <f>IF(Снабжение!Q252="","",Снабжение!Q252)</f>
        <v/>
      </c>
      <c r="U252" s="68" t="str">
        <f>IF(Снабжение!S252="Указать снабжение","",Снабжение!S252)</f>
        <v/>
      </c>
    </row>
    <row r="253" spans="1:21" ht="41.4" customHeight="1" x14ac:dyDescent="0.3">
      <c r="A253" s="67">
        <f>IF(INDEX(Спецификация!$A$3:$I$500,ROW()-3,COLUMN())="","",INDEX(Спецификация!$A$3:$I$500,ROW()-3,COLUMN()))</f>
        <v>47</v>
      </c>
      <c r="B253" s="67" t="str">
        <f>IF(INDEX(Спецификация!$A$3:$I$500,ROW()-3,COLUMN())="","",INDEX(Спецификация!$A$3:$I$500,ROW()-3,COLUMN()))</f>
        <v/>
      </c>
      <c r="C253" s="67" t="str">
        <f>IF(INDEX(Спецификация!$A$3:$I$500,ROW()-3,COLUMN())="","",INDEX(Спецификация!$A$3:$I$500,ROW()-3,COLUMN()))</f>
        <v xml:space="preserve">Манометр показывающий радиальный ТМ 510Р.00 (0...1,0 МПа) G1/2 1,5 </v>
      </c>
      <c r="D253" s="67" t="str">
        <f>IF(INDEX(Спецификация!$A$3:$I$500,ROW()-3,COLUMN())="","",INDEX(Спецификация!$A$3:$I$500,ROW()-3,COLUMN()))</f>
        <v/>
      </c>
      <c r="E253" s="67" t="str">
        <f>IF(INDEX(Спецификация!$A$3:$I$500,ROW()-3,COLUMN())="","",INDEX(Спецификация!$A$3:$I$500,ROW()-3,COLUMN()))</f>
        <v>ЗАО «РОСМА»</v>
      </c>
      <c r="F253" s="67" t="str">
        <f>IF(INDEX(Спецификация!$A$3:$I$500,ROW()-3,COLUMN())="","",INDEX(Спецификация!$A$3:$I$500,ROW()-3,COLUMN()))</f>
        <v/>
      </c>
      <c r="G253" s="67" t="str">
        <f>IF(INDEX(Спецификация!$A$3:$I$500,ROW()-3,COLUMN())="","",INDEX(Спецификация!$A$3:$I$500,ROW()-3,COLUMN()))</f>
        <v>шт</v>
      </c>
      <c r="H253" s="67">
        <f>IF(INDEX(Спецификация!$A$3:$I$500,ROW()-3,COLUMN())="","",INDEX(Спецификация!$A$3:$I$500,ROW()-3,COLUMN()))</f>
        <v>4</v>
      </c>
      <c r="I253" s="154" t="str">
        <f>IF(INDEX(Спецификация!$A$3:$I$500,ROW()-3,COLUMN())="","",INDEX(Спецификация!$A$3:$I$500,ROW()-3,COLUMN()))</f>
        <v>АК</v>
      </c>
      <c r="J253" s="156"/>
      <c r="K253" s="27" t="s">
        <v>326</v>
      </c>
      <c r="L253" s="73" t="str">
        <f t="shared" si="7"/>
        <v/>
      </c>
      <c r="M253" s="73" t="str">
        <f t="shared" si="8"/>
        <v/>
      </c>
      <c r="N253" s="156"/>
      <c r="O253" s="68"/>
      <c r="P253" s="68"/>
      <c r="Q253" s="68"/>
      <c r="T253" s="85" t="str">
        <f>IF(Снабжение!Q253="","",Снабжение!Q253)</f>
        <v/>
      </c>
      <c r="U253" s="68" t="str">
        <f>IF(Снабжение!S253="Указать снабжение","",Снабжение!S253)</f>
        <v/>
      </c>
    </row>
    <row r="254" spans="1:21" ht="41.4" x14ac:dyDescent="0.3">
      <c r="A254" s="67">
        <f>IF(INDEX(Спецификация!$A$3:$I$500,ROW()-3,COLUMN())="","",INDEX(Спецификация!$A$3:$I$500,ROW()-3,COLUMN()))</f>
        <v>48</v>
      </c>
      <c r="B254" s="67" t="str">
        <f>IF(INDEX(Спецификация!$A$3:$I$500,ROW()-3,COLUMN())="","",INDEX(Спецификация!$A$3:$I$500,ROW()-3,COLUMN()))</f>
        <v/>
      </c>
      <c r="C254" s="67" t="str">
        <f>IF(INDEX(Спецификация!$A$3:$I$500,ROW()-3,COLUMN())="","",INDEX(Спецификация!$A$3:$I$500,ROW()-3,COLUMN()))</f>
        <v>Термометр биметаллический показывающий осевой, пределы измерения  0…+150 °С Lпогр = 64 мм, с защ. Гильзей БТ -51.211. (0…+150) °С G1/2.64.1,5</v>
      </c>
      <c r="D254" s="67" t="str">
        <f>IF(INDEX(Спецификация!$A$3:$I$500,ROW()-3,COLUMN())="","",INDEX(Спецификация!$A$3:$I$500,ROW()-3,COLUMN()))</f>
        <v/>
      </c>
      <c r="E254" s="67" t="str">
        <f>IF(INDEX(Спецификация!$A$3:$I$500,ROW()-3,COLUMN())="","",INDEX(Спецификация!$A$3:$I$500,ROW()-3,COLUMN()))</f>
        <v>ЗАО «РОСМА»</v>
      </c>
      <c r="F254" s="67" t="str">
        <f>IF(INDEX(Спецификация!$A$3:$I$500,ROW()-3,COLUMN())="","",INDEX(Спецификация!$A$3:$I$500,ROW()-3,COLUMN()))</f>
        <v/>
      </c>
      <c r="G254" s="67" t="str">
        <f>IF(INDEX(Спецификация!$A$3:$I$500,ROW()-3,COLUMN())="","",INDEX(Спецификация!$A$3:$I$500,ROW()-3,COLUMN()))</f>
        <v>шт</v>
      </c>
      <c r="H254" s="67">
        <f>IF(INDEX(Спецификация!$A$3:$I$500,ROW()-3,COLUMN())="","",INDEX(Спецификация!$A$3:$I$500,ROW()-3,COLUMN()))</f>
        <v>2</v>
      </c>
      <c r="I254" s="154" t="str">
        <f>IF(INDEX(Спецификация!$A$3:$I$500,ROW()-3,COLUMN())="","",INDEX(Спецификация!$A$3:$I$500,ROW()-3,COLUMN()))</f>
        <v>АК</v>
      </c>
      <c r="J254" s="156"/>
      <c r="K254" s="27" t="s">
        <v>326</v>
      </c>
      <c r="L254" s="73" t="str">
        <f t="shared" si="7"/>
        <v/>
      </c>
      <c r="M254" s="73" t="str">
        <f t="shared" si="8"/>
        <v/>
      </c>
      <c r="N254" s="156"/>
      <c r="O254" s="68"/>
      <c r="P254" s="68"/>
      <c r="Q254" s="68"/>
      <c r="T254" s="85" t="str">
        <f>IF(Снабжение!Q254="","",Снабжение!Q254)</f>
        <v/>
      </c>
      <c r="U254" s="68" t="str">
        <f>IF(Снабжение!S254="Указать снабжение","",Снабжение!S254)</f>
        <v/>
      </c>
    </row>
    <row r="255" spans="1:21" ht="41.4" customHeight="1" x14ac:dyDescent="0.3">
      <c r="A255" s="67">
        <f>IF(INDEX(Спецификация!$A$3:$I$500,ROW()-3,COLUMN())="","",INDEX(Спецификация!$A$3:$I$500,ROW()-3,COLUMN()))</f>
        <v>49</v>
      </c>
      <c r="B255" s="67" t="str">
        <f>IF(INDEX(Спецификация!$A$3:$I$500,ROW()-3,COLUMN())="","",INDEX(Спецификация!$A$3:$I$500,ROW()-3,COLUMN()))</f>
        <v/>
      </c>
      <c r="C255" s="67" t="str">
        <f>IF(INDEX(Спецификация!$A$3:$I$500,ROW()-3,COLUMN())="","",INDEX(Спецификация!$A$3:$I$500,ROW()-3,COLUMN()))</f>
        <v>Датчик ТС с вых. сигналом 4…20 мА (-40...+80) гр.С  ДТС125М-PT100.0,5.80.И (15)</v>
      </c>
      <c r="D255" s="67" t="str">
        <f>IF(INDEX(Спецификация!$A$3:$I$500,ROW()-3,COLUMN())="","",INDEX(Спецификация!$A$3:$I$500,ROW()-3,COLUMN()))</f>
        <v/>
      </c>
      <c r="E255" s="67" t="str">
        <f>IF(INDEX(Спецификация!$A$3:$I$500,ROW()-3,COLUMN())="","",INDEX(Спецификация!$A$3:$I$500,ROW()-3,COLUMN()))</f>
        <v xml:space="preserve"> НПО "ОВЕН"</v>
      </c>
      <c r="F255" s="67" t="str">
        <f>IF(INDEX(Спецификация!$A$3:$I$500,ROW()-3,COLUMN())="","",INDEX(Спецификация!$A$3:$I$500,ROW()-3,COLUMN()))</f>
        <v/>
      </c>
      <c r="G255" s="67" t="str">
        <f>IF(INDEX(Спецификация!$A$3:$I$500,ROW()-3,COLUMN())="","",INDEX(Спецификация!$A$3:$I$500,ROW()-3,COLUMN()))</f>
        <v>шт</v>
      </c>
      <c r="H255" s="67">
        <f>IF(INDEX(Спецификация!$A$3:$I$500,ROW()-3,COLUMN())="","",INDEX(Спецификация!$A$3:$I$500,ROW()-3,COLUMN()))</f>
        <v>1</v>
      </c>
      <c r="I255" s="154" t="str">
        <f>IF(INDEX(Спецификация!$A$3:$I$500,ROW()-3,COLUMN())="","",INDEX(Спецификация!$A$3:$I$500,ROW()-3,COLUMN()))</f>
        <v>АК</v>
      </c>
      <c r="J255" s="156"/>
      <c r="K255" s="27" t="s">
        <v>326</v>
      </c>
      <c r="L255" s="73" t="str">
        <f t="shared" si="7"/>
        <v/>
      </c>
      <c r="M255" s="73" t="str">
        <f t="shared" si="8"/>
        <v/>
      </c>
      <c r="N255" s="156"/>
      <c r="O255" s="68"/>
      <c r="P255" s="68"/>
      <c r="Q255" s="68"/>
      <c r="T255" s="85" t="str">
        <f>IF(Снабжение!Q255="","",Снабжение!Q255)</f>
        <v/>
      </c>
      <c r="U255" s="68" t="str">
        <f>IF(Снабжение!S255="Указать снабжение","",Снабжение!S255)</f>
        <v/>
      </c>
    </row>
    <row r="256" spans="1:21" ht="41.4" customHeight="1" x14ac:dyDescent="0.3">
      <c r="A256" s="67">
        <f>IF(INDEX(Спецификация!$A$3:$I$500,ROW()-3,COLUMN())="","",INDEX(Спецификация!$A$3:$I$500,ROW()-3,COLUMN()))</f>
        <v>50</v>
      </c>
      <c r="B256" s="67" t="str">
        <f>IF(INDEX(Спецификация!$A$3:$I$500,ROW()-3,COLUMN())="","",INDEX(Спецификация!$A$3:$I$500,ROW()-3,COLUMN()))</f>
        <v/>
      </c>
      <c r="C256" s="67" t="str">
        <f>IF(INDEX(Спецификация!$A$3:$I$500,ROW()-3,COLUMN())="","",INDEX(Спецификация!$A$3:$I$500,ROW()-3,COLUMN()))</f>
        <v xml:space="preserve"> </v>
      </c>
      <c r="D256" s="67" t="str">
        <f>IF(INDEX(Спецификация!$A$3:$I$500,ROW()-3,COLUMN())="","",INDEX(Спецификация!$A$3:$I$500,ROW()-3,COLUMN()))</f>
        <v/>
      </c>
      <c r="E256" s="67" t="str">
        <f>IF(INDEX(Спецификация!$A$3:$I$500,ROW()-3,COLUMN())="","",INDEX(Спецификация!$A$3:$I$500,ROW()-3,COLUMN()))</f>
        <v xml:space="preserve"> </v>
      </c>
      <c r="F256" s="67" t="str">
        <f>IF(INDEX(Спецификация!$A$3:$I$500,ROW()-3,COLUMN())="","",INDEX(Спецификация!$A$3:$I$500,ROW()-3,COLUMN()))</f>
        <v/>
      </c>
      <c r="G256" s="67" t="str">
        <f>IF(INDEX(Спецификация!$A$3:$I$500,ROW()-3,COLUMN())="","",INDEX(Спецификация!$A$3:$I$500,ROW()-3,COLUMN()))</f>
        <v/>
      </c>
      <c r="H256" s="67" t="str">
        <f>IF(INDEX(Спецификация!$A$3:$I$500,ROW()-3,COLUMN())="","",INDEX(Спецификация!$A$3:$I$500,ROW()-3,COLUMN()))</f>
        <v xml:space="preserve"> </v>
      </c>
      <c r="I256" s="154" t="str">
        <f>IF(INDEX(Спецификация!$A$3:$I$500,ROW()-3,COLUMN())="","",INDEX(Спецификация!$A$3:$I$500,ROW()-3,COLUMN()))</f>
        <v>АК</v>
      </c>
      <c r="J256" s="156"/>
      <c r="K256" s="27" t="s">
        <v>326</v>
      </c>
      <c r="L256" s="73" t="str">
        <f t="shared" si="7"/>
        <v/>
      </c>
      <c r="M256" s="73" t="str">
        <f t="shared" si="8"/>
        <v/>
      </c>
      <c r="N256" s="156"/>
      <c r="O256" s="68"/>
      <c r="P256" s="68"/>
      <c r="Q256" s="68"/>
      <c r="T256" s="85" t="str">
        <f>IF(Снабжение!Q256="","",Снабжение!Q256)</f>
        <v/>
      </c>
      <c r="U256" s="68" t="str">
        <f>IF(Снабжение!S256="Указать снабжение","",Снабжение!S256)</f>
        <v/>
      </c>
    </row>
    <row r="257" spans="1:21" ht="41.4" customHeight="1" x14ac:dyDescent="0.3">
      <c r="A257" s="67">
        <f>IF(INDEX(Спецификация!$A$3:$I$500,ROW()-3,COLUMN())="","",INDEX(Спецификация!$A$3:$I$500,ROW()-3,COLUMN()))</f>
        <v>51</v>
      </c>
      <c r="B257" s="67" t="str">
        <f>IF(INDEX(Спецификация!$A$3:$I$500,ROW()-3,COLUMN())="","",INDEX(Спецификация!$A$3:$I$500,ROW()-3,COLUMN()))</f>
        <v/>
      </c>
      <c r="C257" s="67" t="str">
        <f>IF(INDEX(Спецификация!$A$3:$I$500,ROW()-3,COLUMN())="","",INDEX(Спецификация!$A$3:$I$500,ROW()-3,COLUMN()))</f>
        <v>Бобышка для термометра № 3 БП-БТ-55-G1/2</v>
      </c>
      <c r="D257" s="67" t="str">
        <f>IF(INDEX(Спецификация!$A$3:$I$500,ROW()-3,COLUMN())="","",INDEX(Спецификация!$A$3:$I$500,ROW()-3,COLUMN()))</f>
        <v/>
      </c>
      <c r="E257" s="67" t="str">
        <f>IF(INDEX(Спецификация!$A$3:$I$500,ROW()-3,COLUMN())="","",INDEX(Спецификация!$A$3:$I$500,ROW()-3,COLUMN()))</f>
        <v>50а,51а</v>
      </c>
      <c r="F257" s="67" t="str">
        <f>IF(INDEX(Спецификация!$A$3:$I$500,ROW()-3,COLUMN())="","",INDEX(Спецификация!$A$3:$I$500,ROW()-3,COLUMN()))</f>
        <v/>
      </c>
      <c r="G257" s="67" t="str">
        <f>IF(INDEX(Спецификация!$A$3:$I$500,ROW()-3,COLUMN())="","",INDEX(Спецификация!$A$3:$I$500,ROW()-3,COLUMN()))</f>
        <v>шт</v>
      </c>
      <c r="H257" s="67">
        <f>IF(INDEX(Спецификация!$A$3:$I$500,ROW()-3,COLUMN())="","",INDEX(Спецификация!$A$3:$I$500,ROW()-3,COLUMN()))</f>
        <v>2</v>
      </c>
      <c r="I257" s="154" t="str">
        <f>IF(INDEX(Спецификация!$A$3:$I$500,ROW()-3,COLUMN())="","",INDEX(Спецификация!$A$3:$I$500,ROW()-3,COLUMN()))</f>
        <v>АК</v>
      </c>
      <c r="J257" s="156"/>
      <c r="K257" s="27" t="s">
        <v>326</v>
      </c>
      <c r="L257" s="73" t="str">
        <f t="shared" si="7"/>
        <v/>
      </c>
      <c r="M257" s="73" t="str">
        <f t="shared" si="8"/>
        <v/>
      </c>
      <c r="N257" s="156"/>
      <c r="O257" s="68"/>
      <c r="P257" s="68"/>
      <c r="Q257" s="68"/>
      <c r="T257" s="85" t="str">
        <f>IF(Снабжение!Q257="","",Снабжение!Q257)</f>
        <v/>
      </c>
      <c r="U257" s="68" t="str">
        <f>IF(Снабжение!S257="Указать снабжение","",Снабжение!S257)</f>
        <v/>
      </c>
    </row>
    <row r="258" spans="1:21" ht="41.4" customHeight="1" x14ac:dyDescent="0.3">
      <c r="A258" s="67">
        <f>IF(INDEX(Спецификация!$A$3:$I$500,ROW()-3,COLUMN())="","",INDEX(Спецификация!$A$3:$I$500,ROW()-3,COLUMN()))</f>
        <v>50</v>
      </c>
      <c r="B258" s="67" t="str">
        <f>IF(INDEX(Спецификация!$A$3:$I$500,ROW()-3,COLUMN())="","",INDEX(Спецификация!$A$3:$I$500,ROW()-3,COLUMN()))</f>
        <v/>
      </c>
      <c r="C258" s="67" t="str">
        <f>IF(INDEX(Спецификация!$A$3:$I$500,ROW()-3,COLUMN())="","",INDEX(Спецификация!$A$3:$I$500,ROW()-3,COLUMN()))</f>
        <v>Бобышка для кранов №4 БП-КР-40-G1/2</v>
      </c>
      <c r="D258" s="67" t="str">
        <f>IF(INDEX(Спецификация!$A$3:$I$500,ROW()-3,COLUMN())="","",INDEX(Спецификация!$A$3:$I$500,ROW()-3,COLUMN()))</f>
        <v/>
      </c>
      <c r="E258" s="67" t="str">
        <f>IF(INDEX(Спецификация!$A$3:$I$500,ROW()-3,COLUMN())="","",INDEX(Спецификация!$A$3:$I$500,ROW()-3,COLUMN()))</f>
        <v>49а,49б, 51б,50б</v>
      </c>
      <c r="F258" s="67" t="str">
        <f>IF(INDEX(Спецификация!$A$3:$I$500,ROW()-3,COLUMN())="","",INDEX(Спецификация!$A$3:$I$500,ROW()-3,COLUMN()))</f>
        <v/>
      </c>
      <c r="G258" s="67" t="str">
        <f>IF(INDEX(Спецификация!$A$3:$I$500,ROW()-3,COLUMN())="","",INDEX(Спецификация!$A$3:$I$500,ROW()-3,COLUMN()))</f>
        <v>шт</v>
      </c>
      <c r="H258" s="67">
        <f>IF(INDEX(Спецификация!$A$3:$I$500,ROW()-3,COLUMN())="","",INDEX(Спецификация!$A$3:$I$500,ROW()-3,COLUMN()))</f>
        <v>3</v>
      </c>
      <c r="I258" s="154" t="str">
        <f>IF(INDEX(Спецификация!$A$3:$I$500,ROW()-3,COLUMN())="","",INDEX(Спецификация!$A$3:$I$500,ROW()-3,COLUMN()))</f>
        <v>АК</v>
      </c>
      <c r="J258" s="156"/>
      <c r="K258" s="27" t="s">
        <v>326</v>
      </c>
      <c r="L258" s="73" t="str">
        <f t="shared" si="7"/>
        <v/>
      </c>
      <c r="M258" s="73" t="str">
        <f t="shared" si="8"/>
        <v/>
      </c>
      <c r="N258" s="156"/>
      <c r="O258" s="68"/>
      <c r="P258" s="68"/>
      <c r="Q258" s="68"/>
      <c r="T258" s="85" t="str">
        <f>IF(Снабжение!Q258="","",Снабжение!Q258)</f>
        <v/>
      </c>
      <c r="U258" s="68" t="str">
        <f>IF(Снабжение!S258="Указать снабжение","",Снабжение!S258)</f>
        <v/>
      </c>
    </row>
    <row r="259" spans="1:21" ht="41.4" customHeight="1" x14ac:dyDescent="0.3">
      <c r="A259" s="67" t="str">
        <f>IF(INDEX(Спецификация!$A$3:$I$500,ROW()-3,COLUMN())="","",INDEX(Спецификация!$A$3:$I$500,ROW()-3,COLUMN()))</f>
        <v/>
      </c>
      <c r="B259" s="67" t="str">
        <f>IF(INDEX(Спецификация!$A$3:$I$500,ROW()-3,COLUMN())="","",INDEX(Спецификация!$A$3:$I$500,ROW()-3,COLUMN()))</f>
        <v/>
      </c>
      <c r="C259" s="67" t="str">
        <f>IF(INDEX(Спецификация!$A$3:$I$500,ROW()-3,COLUMN())="","",INDEX(Спецификация!$A$3:$I$500,ROW()-3,COLUMN()))</f>
        <v>Кран шаровой для манометра ВР/ВР 1/2"х1/2" (160/10) Valtec VT.807.N.0404</v>
      </c>
      <c r="D259" s="67" t="str">
        <f>IF(INDEX(Спецификация!$A$3:$I$500,ROW()-3,COLUMN())="","",INDEX(Спецификация!$A$3:$I$500,ROW()-3,COLUMN()))</f>
        <v/>
      </c>
      <c r="E259" s="67" t="str">
        <f>IF(INDEX(Спецификация!$A$3:$I$500,ROW()-3,COLUMN())="","",INDEX(Спецификация!$A$3:$I$500,ROW()-3,COLUMN()))</f>
        <v>49а,49б, 51б,50б</v>
      </c>
      <c r="F259" s="67" t="str">
        <f>IF(INDEX(Спецификация!$A$3:$I$500,ROW()-3,COLUMN())="","",INDEX(Спецификация!$A$3:$I$500,ROW()-3,COLUMN()))</f>
        <v/>
      </c>
      <c r="G259" s="67" t="str">
        <f>IF(INDEX(Спецификация!$A$3:$I$500,ROW()-3,COLUMN())="","",INDEX(Спецификация!$A$3:$I$500,ROW()-3,COLUMN()))</f>
        <v>шт</v>
      </c>
      <c r="H259" s="67">
        <f>IF(INDEX(Спецификация!$A$3:$I$500,ROW()-3,COLUMN())="","",INDEX(Спецификация!$A$3:$I$500,ROW()-3,COLUMN()))</f>
        <v>3</v>
      </c>
      <c r="I259" s="154" t="str">
        <f>IF(INDEX(Спецификация!$A$3:$I$500,ROW()-3,COLUMN())="","",INDEX(Спецификация!$A$3:$I$500,ROW()-3,COLUMN()))</f>
        <v>АК</v>
      </c>
      <c r="J259" s="156"/>
      <c r="K259" s="27" t="s">
        <v>326</v>
      </c>
      <c r="L259" s="73" t="str">
        <f t="shared" si="7"/>
        <v/>
      </c>
      <c r="M259" s="73" t="str">
        <f t="shared" si="8"/>
        <v/>
      </c>
      <c r="N259" s="156"/>
      <c r="O259" s="68"/>
      <c r="P259" s="68"/>
      <c r="Q259" s="68"/>
      <c r="T259" s="85" t="str">
        <f>IF(Снабжение!Q259="","",Снабжение!Q259)</f>
        <v/>
      </c>
      <c r="U259" s="68" t="str">
        <f>IF(Снабжение!S259="Указать снабжение","",Снабжение!S259)</f>
        <v/>
      </c>
    </row>
    <row r="260" spans="1:21" ht="41.4" customHeight="1" x14ac:dyDescent="0.3">
      <c r="A260" s="67" t="str">
        <f>IF(INDEX(Спецификация!$A$3:$I$500,ROW()-3,COLUMN())="","",INDEX(Спецификация!$A$3:$I$500,ROW()-3,COLUMN()))</f>
        <v/>
      </c>
      <c r="B260" s="67" t="str">
        <f>IF(INDEX(Спецификация!$A$3:$I$500,ROW()-3,COLUMN())="","",INDEX(Спецификация!$A$3:$I$500,ROW()-3,COLUMN()))</f>
        <v/>
      </c>
      <c r="C260" s="67" t="str">
        <f>IF(INDEX(Спецификация!$A$3:$I$500,ROW()-3,COLUMN())="","",INDEX(Спецификация!$A$3:$I$500,ROW()-3,COLUMN()))</f>
        <v xml:space="preserve"> </v>
      </c>
      <c r="D260" s="67" t="str">
        <f>IF(INDEX(Спецификация!$A$3:$I$500,ROW()-3,COLUMN())="","",INDEX(Спецификация!$A$3:$I$500,ROW()-3,COLUMN()))</f>
        <v/>
      </c>
      <c r="E260" s="67" t="str">
        <f>IF(INDEX(Спецификация!$A$3:$I$500,ROW()-3,COLUMN())="","",INDEX(Спецификация!$A$3:$I$500,ROW()-3,COLUMN()))</f>
        <v xml:space="preserve"> </v>
      </c>
      <c r="F260" s="67" t="str">
        <f>IF(INDEX(Спецификация!$A$3:$I$500,ROW()-3,COLUMN())="","",INDEX(Спецификация!$A$3:$I$500,ROW()-3,COLUMN()))</f>
        <v/>
      </c>
      <c r="G260" s="67" t="str">
        <f>IF(INDEX(Спецификация!$A$3:$I$500,ROW()-3,COLUMN())="","",INDEX(Спецификация!$A$3:$I$500,ROW()-3,COLUMN()))</f>
        <v>шт</v>
      </c>
      <c r="H260" s="67" t="str">
        <f>IF(INDEX(Спецификация!$A$3:$I$500,ROW()-3,COLUMN())="","",INDEX(Спецификация!$A$3:$I$500,ROW()-3,COLUMN()))</f>
        <v xml:space="preserve"> </v>
      </c>
      <c r="I260" s="154" t="str">
        <f>IF(INDEX(Спецификация!$A$3:$I$500,ROW()-3,COLUMN())="","",INDEX(Спецификация!$A$3:$I$500,ROW()-3,COLUMN()))</f>
        <v>АК</v>
      </c>
      <c r="J260" s="156"/>
      <c r="K260" s="27" t="s">
        <v>326</v>
      </c>
      <c r="L260" s="73" t="str">
        <f t="shared" si="7"/>
        <v/>
      </c>
      <c r="M260" s="73" t="str">
        <f t="shared" si="8"/>
        <v/>
      </c>
      <c r="N260" s="156"/>
      <c r="O260" s="68"/>
      <c r="P260" s="68"/>
      <c r="Q260" s="68"/>
      <c r="T260" s="85" t="str">
        <f>IF(Снабжение!Q260="","",Снабжение!Q260)</f>
        <v/>
      </c>
      <c r="U260" s="68" t="str">
        <f>IF(Снабжение!S260="Указать снабжение","",Снабжение!S260)</f>
        <v/>
      </c>
    </row>
    <row r="261" spans="1:21" ht="41.4" customHeight="1" x14ac:dyDescent="0.3">
      <c r="A261" s="67">
        <f>IF(INDEX(Спецификация!$A$3:$I$500,ROW()-3,COLUMN())="","",INDEX(Спецификация!$A$3:$I$500,ROW()-3,COLUMN()))</f>
        <v>51</v>
      </c>
      <c r="B261" s="67" t="str">
        <f>IF(INDEX(Спецификация!$A$3:$I$500,ROW()-3,COLUMN())="","",INDEX(Спецификация!$A$3:$I$500,ROW()-3,COLUMN()))</f>
        <v/>
      </c>
      <c r="C261" s="67" t="str">
        <f>IF(INDEX(Спецификация!$A$3:$I$500,ROW()-3,COLUMN())="","",INDEX(Спецификация!$A$3:$I$500,ROW()-3,COLUMN()))</f>
        <v>Рукав соединительный РС-3 М20x1,5 внутр. — М20x1,5 наруж.</v>
      </c>
      <c r="D261" s="67" t="str">
        <f>IF(INDEX(Спецификация!$A$3:$I$500,ROW()-3,COLUMN())="","",INDEX(Спецификация!$A$3:$I$500,ROW()-3,COLUMN()))</f>
        <v/>
      </c>
      <c r="E261" s="67" t="str">
        <f>IF(INDEX(Спецификация!$A$3:$I$500,ROW()-3,COLUMN())="","",INDEX(Спецификация!$A$3:$I$500,ROW()-3,COLUMN()))</f>
        <v>49а,49б, 51б,50б</v>
      </c>
      <c r="F261" s="67" t="str">
        <f>IF(INDEX(Спецификация!$A$3:$I$500,ROW()-3,COLUMN())="","",INDEX(Спецификация!$A$3:$I$500,ROW()-3,COLUMN()))</f>
        <v/>
      </c>
      <c r="G261" s="67" t="str">
        <f>IF(INDEX(Спецификация!$A$3:$I$500,ROW()-3,COLUMN())="","",INDEX(Спецификация!$A$3:$I$500,ROW()-3,COLUMN()))</f>
        <v>шт</v>
      </c>
      <c r="H261" s="67">
        <f>IF(INDEX(Спецификация!$A$3:$I$500,ROW()-3,COLUMN())="","",INDEX(Спецификация!$A$3:$I$500,ROW()-3,COLUMN()))</f>
        <v>3</v>
      </c>
      <c r="I261" s="154" t="str">
        <f>IF(INDEX(Спецификация!$A$3:$I$500,ROW()-3,COLUMN())="","",INDEX(Спецификация!$A$3:$I$500,ROW()-3,COLUMN()))</f>
        <v>АК</v>
      </c>
      <c r="J261" s="156"/>
      <c r="K261" s="27" t="s">
        <v>326</v>
      </c>
      <c r="L261" s="73" t="str">
        <f t="shared" si="7"/>
        <v/>
      </c>
      <c r="M261" s="73" t="str">
        <f t="shared" si="8"/>
        <v/>
      </c>
      <c r="N261" s="156"/>
      <c r="O261" s="68"/>
      <c r="P261" s="68"/>
      <c r="Q261" s="68"/>
      <c r="T261" s="85" t="str">
        <f>IF(Снабжение!Q261="","",Снабжение!Q261)</f>
        <v/>
      </c>
      <c r="U261" s="68" t="str">
        <f>IF(Снабжение!S261="Указать снабжение","",Снабжение!S261)</f>
        <v/>
      </c>
    </row>
    <row r="262" spans="1:21" ht="41.4" customHeight="1" x14ac:dyDescent="0.3">
      <c r="A262" s="67">
        <f>IF(INDEX(Спецификация!$A$3:$I$500,ROW()-3,COLUMN())="","",INDEX(Спецификация!$A$3:$I$500,ROW()-3,COLUMN()))</f>
        <v>52</v>
      </c>
      <c r="B262" s="67" t="str">
        <f>IF(INDEX(Спецификация!$A$3:$I$500,ROW()-3,COLUMN())="","",INDEX(Спецификация!$A$3:$I$500,ROW()-3,COLUMN()))</f>
        <v/>
      </c>
      <c r="C262" s="67" t="str">
        <f>IF(INDEX(Спецификация!$A$3:$I$500,ROW()-3,COLUMN())="","",INDEX(Спецификация!$A$3:$I$500,ROW()-3,COLUMN()))</f>
        <v>Переходник внутр. G1/2 — наруж. М20x1,5, нерж.</v>
      </c>
      <c r="D262" s="67" t="str">
        <f>IF(INDEX(Спецификация!$A$3:$I$500,ROW()-3,COLUMN())="","",INDEX(Спецификация!$A$3:$I$500,ROW()-3,COLUMN()))</f>
        <v/>
      </c>
      <c r="E262" s="67" t="str">
        <f>IF(INDEX(Спецификация!$A$3:$I$500,ROW()-3,COLUMN())="","",INDEX(Спецификация!$A$3:$I$500,ROW()-3,COLUMN()))</f>
        <v>49а,49б, 51б,50б</v>
      </c>
      <c r="F262" s="67" t="str">
        <f>IF(INDEX(Спецификация!$A$3:$I$500,ROW()-3,COLUMN())="","",INDEX(Спецификация!$A$3:$I$500,ROW()-3,COLUMN()))</f>
        <v/>
      </c>
      <c r="G262" s="67" t="str">
        <f>IF(INDEX(Спецификация!$A$3:$I$500,ROW()-3,COLUMN())="","",INDEX(Спецификация!$A$3:$I$500,ROW()-3,COLUMN()))</f>
        <v>шт</v>
      </c>
      <c r="H262" s="67">
        <f>IF(INDEX(Спецификация!$A$3:$I$500,ROW()-3,COLUMN())="","",INDEX(Спецификация!$A$3:$I$500,ROW()-3,COLUMN()))</f>
        <v>3</v>
      </c>
      <c r="I262" s="154" t="str">
        <f>IF(INDEX(Спецификация!$A$3:$I$500,ROW()-3,COLUMN())="","",INDEX(Спецификация!$A$3:$I$500,ROW()-3,COLUMN()))</f>
        <v>АК</v>
      </c>
      <c r="J262" s="156"/>
      <c r="K262" s="27" t="s">
        <v>326</v>
      </c>
      <c r="L262" s="73" t="str">
        <f t="shared" si="7"/>
        <v/>
      </c>
      <c r="M262" s="73" t="str">
        <f t="shared" si="8"/>
        <v/>
      </c>
      <c r="N262" s="156"/>
      <c r="O262" s="68"/>
      <c r="P262" s="68"/>
      <c r="Q262" s="68"/>
      <c r="T262" s="85" t="str">
        <f>IF(Снабжение!Q262="","",Снабжение!Q262)</f>
        <v/>
      </c>
      <c r="U262" s="68" t="str">
        <f>IF(Снабжение!S262="Указать снабжение","",Снабжение!S262)</f>
        <v/>
      </c>
    </row>
    <row r="263" spans="1:21" ht="41.4" customHeight="1" x14ac:dyDescent="0.3">
      <c r="A263" s="67">
        <f>IF(INDEX(Спецификация!$A$3:$I$500,ROW()-3,COLUMN())="","",INDEX(Спецификация!$A$3:$I$500,ROW()-3,COLUMN()))</f>
        <v>53</v>
      </c>
      <c r="B263" s="67" t="str">
        <f>IF(INDEX(Спецификация!$A$3:$I$500,ROW()-3,COLUMN())="","",INDEX(Спецификация!$A$3:$I$500,ROW()-3,COLUMN()))</f>
        <v/>
      </c>
      <c r="C263" s="67" t="str">
        <f>IF(INDEX(Спецификация!$A$3:$I$500,ROW()-3,COLUMN())="","",INDEX(Спецификация!$A$3:$I$500,ROW()-3,COLUMN()))</f>
        <v>Переходник внутренняя М20x1,5 — наружная G1/2</v>
      </c>
      <c r="D263" s="67" t="str">
        <f>IF(INDEX(Спецификация!$A$3:$I$500,ROW()-3,COLUMN())="","",INDEX(Спецификация!$A$3:$I$500,ROW()-3,COLUMN()))</f>
        <v/>
      </c>
      <c r="E263" s="67" t="str">
        <f>IF(INDEX(Спецификация!$A$3:$I$500,ROW()-3,COLUMN())="","",INDEX(Спецификация!$A$3:$I$500,ROW()-3,COLUMN()))</f>
        <v>49а,49б, 51б,50б</v>
      </c>
      <c r="F263" s="67" t="str">
        <f>IF(INDEX(Спецификация!$A$3:$I$500,ROW()-3,COLUMN())="","",INDEX(Спецификация!$A$3:$I$500,ROW()-3,COLUMN()))</f>
        <v/>
      </c>
      <c r="G263" s="67" t="str">
        <f>IF(INDEX(Спецификация!$A$3:$I$500,ROW()-3,COLUMN())="","",INDEX(Спецификация!$A$3:$I$500,ROW()-3,COLUMN()))</f>
        <v>шт</v>
      </c>
      <c r="H263" s="67">
        <f>IF(INDEX(Спецификация!$A$3:$I$500,ROW()-3,COLUMN())="","",INDEX(Спецификация!$A$3:$I$500,ROW()-3,COLUMN()))</f>
        <v>3</v>
      </c>
      <c r="I263" s="154" t="str">
        <f>IF(INDEX(Спецификация!$A$3:$I$500,ROW()-3,COLUMN())="","",INDEX(Спецификация!$A$3:$I$500,ROW()-3,COLUMN()))</f>
        <v>АК</v>
      </c>
      <c r="J263" s="45"/>
      <c r="K263" s="27" t="s">
        <v>326</v>
      </c>
      <c r="L263" s="73" t="str">
        <f t="shared" si="7"/>
        <v/>
      </c>
      <c r="M263" s="73" t="str">
        <f t="shared" si="8"/>
        <v/>
      </c>
      <c r="N263" s="156"/>
      <c r="O263" s="68"/>
      <c r="P263" s="68"/>
      <c r="Q263" s="68"/>
      <c r="T263" s="85" t="str">
        <f>IF(Снабжение!Q263="","",Снабжение!Q263)</f>
        <v/>
      </c>
      <c r="U263" s="68" t="str">
        <f>IF(Снабжение!S263="Указать снабжение","",Снабжение!S263)</f>
        <v/>
      </c>
    </row>
    <row r="264" spans="1:21" ht="41.4" customHeight="1" x14ac:dyDescent="0.3">
      <c r="A264" s="67">
        <f>IF(INDEX(Спецификация!$A$3:$I$500,ROW()-3,COLUMN())="","",INDEX(Спецификация!$A$3:$I$500,ROW()-3,COLUMN()))</f>
        <v>54</v>
      </c>
      <c r="B264" s="67" t="str">
        <f>IF(INDEX(Спецификация!$A$3:$I$500,ROW()-3,COLUMN())="","",INDEX(Спецификация!$A$3:$I$500,ROW()-3,COLUMN()))</f>
        <v/>
      </c>
      <c r="C264" s="67" t="str">
        <f>IF(INDEX(Спецификация!$A$3:$I$500,ROW()-3,COLUMN())="","",INDEX(Спецификация!$A$3:$I$500,ROW()-3,COLUMN()))</f>
        <v>Кронштейн для манометра L=100мм, алюминий</v>
      </c>
      <c r="D264" s="67" t="str">
        <f>IF(INDEX(Спецификация!$A$3:$I$500,ROW()-3,COLUMN())="","",INDEX(Спецификация!$A$3:$I$500,ROW()-3,COLUMN()))</f>
        <v/>
      </c>
      <c r="E264" s="67" t="str">
        <f>IF(INDEX(Спецификация!$A$3:$I$500,ROW()-3,COLUMN())="","",INDEX(Спецификация!$A$3:$I$500,ROW()-3,COLUMN()))</f>
        <v>49а,49б, 51б,50б</v>
      </c>
      <c r="F264" s="67" t="str">
        <f>IF(INDEX(Спецификация!$A$3:$I$500,ROW()-3,COLUMN())="","",INDEX(Спецификация!$A$3:$I$500,ROW()-3,COLUMN()))</f>
        <v/>
      </c>
      <c r="G264" s="67" t="str">
        <f>IF(INDEX(Спецификация!$A$3:$I$500,ROW()-3,COLUMN())="","",INDEX(Спецификация!$A$3:$I$500,ROW()-3,COLUMN()))</f>
        <v>шт</v>
      </c>
      <c r="H264" s="67">
        <f>IF(INDEX(Спецификация!$A$3:$I$500,ROW()-3,COLUMN())="","",INDEX(Спецификация!$A$3:$I$500,ROW()-3,COLUMN()))</f>
        <v>3</v>
      </c>
      <c r="I264" s="154" t="str">
        <f>IF(INDEX(Спецификация!$A$3:$I$500,ROW()-3,COLUMN())="","",INDEX(Спецификация!$A$3:$I$500,ROW()-3,COLUMN()))</f>
        <v>АК</v>
      </c>
      <c r="J264" s="45"/>
      <c r="K264" s="27" t="s">
        <v>326</v>
      </c>
      <c r="L264" s="73" t="str">
        <f t="shared" ref="L264:L327" si="9">IF(N264=0,"","ЗАМЕНА")</f>
        <v/>
      </c>
      <c r="M264" s="73" t="str">
        <f t="shared" ref="M264:M327" si="10">IF(P264=0,"","ЗАМЕНА")</f>
        <v/>
      </c>
      <c r="N264" s="156"/>
      <c r="O264" s="68"/>
      <c r="P264" s="68"/>
      <c r="Q264" s="68"/>
      <c r="T264" s="85" t="str">
        <f>IF(Снабжение!Q264="","",Снабжение!Q264)</f>
        <v/>
      </c>
      <c r="U264" s="68" t="str">
        <f>IF(Снабжение!S264="Указать снабжение","",Снабжение!S264)</f>
        <v/>
      </c>
    </row>
    <row r="265" spans="1:21" ht="41.4" customHeight="1" x14ac:dyDescent="0.3">
      <c r="A265" s="67">
        <f>IF(INDEX(Спецификация!$A$3:$I$500,ROW()-3,COLUMN())="","",INDEX(Спецификация!$A$3:$I$500,ROW()-3,COLUMN()))</f>
        <v>55</v>
      </c>
      <c r="B265" s="67" t="str">
        <f>IF(INDEX(Спецификация!$A$3:$I$500,ROW()-3,COLUMN())="","",INDEX(Спецификация!$A$3:$I$500,ROW()-3,COLUMN()))</f>
        <v/>
      </c>
      <c r="C265" s="67" t="str">
        <f>IF(INDEX(Спецификация!$A$3:$I$500,ROW()-3,COLUMN())="","",INDEX(Спецификация!$A$3:$I$500,ROW()-3,COLUMN()))</f>
        <v>Переходник для кронштейна внутр. G1/2 - наруж. G1/2, нерж.</v>
      </c>
      <c r="D265" s="67" t="str">
        <f>IF(INDEX(Спецификация!$A$3:$I$500,ROW()-3,COLUMN())="","",INDEX(Спецификация!$A$3:$I$500,ROW()-3,COLUMN()))</f>
        <v/>
      </c>
      <c r="E265" s="67" t="str">
        <f>IF(INDEX(Спецификация!$A$3:$I$500,ROW()-3,COLUMN())="","",INDEX(Спецификация!$A$3:$I$500,ROW()-3,COLUMN()))</f>
        <v>49а,49б, 51б,50б</v>
      </c>
      <c r="F265" s="67" t="str">
        <f>IF(INDEX(Спецификация!$A$3:$I$500,ROW()-3,COLUMN())="","",INDEX(Спецификация!$A$3:$I$500,ROW()-3,COLUMN()))</f>
        <v/>
      </c>
      <c r="G265" s="67" t="str">
        <f>IF(INDEX(Спецификация!$A$3:$I$500,ROW()-3,COLUMN())="","",INDEX(Спецификация!$A$3:$I$500,ROW()-3,COLUMN()))</f>
        <v>шт</v>
      </c>
      <c r="H265" s="67">
        <f>IF(INDEX(Спецификация!$A$3:$I$500,ROW()-3,COLUMN())="","",INDEX(Спецификация!$A$3:$I$500,ROW()-3,COLUMN()))</f>
        <v>3</v>
      </c>
      <c r="I265" s="154" t="str">
        <f>IF(INDEX(Спецификация!$A$3:$I$500,ROW()-3,COLUMN())="","",INDEX(Спецификация!$A$3:$I$500,ROW()-3,COLUMN()))</f>
        <v>АК</v>
      </c>
      <c r="J265" s="45"/>
      <c r="K265" s="27" t="s">
        <v>326</v>
      </c>
      <c r="L265" s="73" t="str">
        <f t="shared" si="9"/>
        <v/>
      </c>
      <c r="M265" s="73" t="str">
        <f t="shared" si="10"/>
        <v/>
      </c>
      <c r="N265" s="156"/>
      <c r="O265" s="68"/>
      <c r="P265" s="68"/>
      <c r="Q265" s="68"/>
      <c r="T265" s="85" t="str">
        <f>IF(Снабжение!Q265="","",Снабжение!Q265)</f>
        <v/>
      </c>
      <c r="U265" s="68" t="str">
        <f>IF(Снабжение!S265="Указать снабжение","",Снабжение!S265)</f>
        <v/>
      </c>
    </row>
    <row r="266" spans="1:21" ht="41.4" customHeight="1" x14ac:dyDescent="0.3">
      <c r="A266" s="67" t="str">
        <f>IF(INDEX(Спецификация!$A$3:$I$500,ROW()-3,COLUMN())="","",INDEX(Спецификация!$A$3:$I$500,ROW()-3,COLUMN()))</f>
        <v/>
      </c>
      <c r="B266" s="67" t="str">
        <f>IF(INDEX(Спецификация!$A$3:$I$500,ROW()-3,COLUMN())="","",INDEX(Спецификация!$A$3:$I$500,ROW()-3,COLUMN()))</f>
        <v/>
      </c>
      <c r="C266" s="67" t="str">
        <f>IF(INDEX(Спецификация!$A$3:$I$500,ROW()-3,COLUMN())="","",INDEX(Спецификация!$A$3:$I$500,ROW()-3,COLUMN()))</f>
        <v/>
      </c>
      <c r="D266" s="67" t="str">
        <f>IF(INDEX(Спецификация!$A$3:$I$500,ROW()-3,COLUMN())="","",INDEX(Спецификация!$A$3:$I$500,ROW()-3,COLUMN()))</f>
        <v/>
      </c>
      <c r="E266" s="67" t="str">
        <f>IF(INDEX(Спецификация!$A$3:$I$500,ROW()-3,COLUMN())="","",INDEX(Спецификация!$A$3:$I$500,ROW()-3,COLUMN()))</f>
        <v/>
      </c>
      <c r="F266" s="67" t="str">
        <f>IF(INDEX(Спецификация!$A$3:$I$500,ROW()-3,COLUMN())="","",INDEX(Спецификация!$A$3:$I$500,ROW()-3,COLUMN()))</f>
        <v/>
      </c>
      <c r="G266" s="67" t="str">
        <f>IF(INDEX(Спецификация!$A$3:$I$500,ROW()-3,COLUMN())="","",INDEX(Спецификация!$A$3:$I$500,ROW()-3,COLUMN()))</f>
        <v/>
      </c>
      <c r="H266" s="67" t="str">
        <f>IF(INDEX(Спецификация!$A$3:$I$500,ROW()-3,COLUMN())="","",INDEX(Спецификация!$A$3:$I$500,ROW()-3,COLUMN()))</f>
        <v/>
      </c>
      <c r="I266" s="154" t="str">
        <f>IF(INDEX(Спецификация!$A$3:$I$500,ROW()-3,COLUMN())="","",INDEX(Спецификация!$A$3:$I$500,ROW()-3,COLUMN()))</f>
        <v/>
      </c>
      <c r="J266" s="45"/>
      <c r="K266" s="27" t="s">
        <v>326</v>
      </c>
      <c r="L266" s="73" t="str">
        <f t="shared" si="9"/>
        <v/>
      </c>
      <c r="M266" s="73" t="str">
        <f t="shared" si="10"/>
        <v/>
      </c>
      <c r="N266" s="156"/>
      <c r="O266" s="68"/>
      <c r="P266" s="68"/>
      <c r="Q266" s="68"/>
      <c r="T266" s="85" t="str">
        <f>IF(Снабжение!Q266="","",Снабжение!Q266)</f>
        <v/>
      </c>
      <c r="U266" s="68" t="str">
        <f>IF(Снабжение!S266="Указать снабжение","",Снабжение!S266)</f>
        <v/>
      </c>
    </row>
    <row r="267" spans="1:21" ht="41.4" customHeight="1" x14ac:dyDescent="0.3">
      <c r="A267" s="67" t="str">
        <f>IF(INDEX(Спецификация!$A$3:$I$500,ROW()-3,COLUMN())="","",INDEX(Спецификация!$A$3:$I$500,ROW()-3,COLUMN()))</f>
        <v/>
      </c>
      <c r="B267" s="67" t="str">
        <f>IF(INDEX(Спецификация!$A$3:$I$500,ROW()-3,COLUMN())="","",INDEX(Спецификация!$A$3:$I$500,ROW()-3,COLUMN()))</f>
        <v/>
      </c>
      <c r="C267" s="67" t="str">
        <f>IF(INDEX(Спецификация!$A$3:$I$500,ROW()-3,COLUMN())="","",INDEX(Спецификация!$A$3:$I$500,ROW()-3,COLUMN()))</f>
        <v/>
      </c>
      <c r="D267" s="67" t="str">
        <f>IF(INDEX(Спецификация!$A$3:$I$500,ROW()-3,COLUMN())="","",INDEX(Спецификация!$A$3:$I$500,ROW()-3,COLUMN()))</f>
        <v/>
      </c>
      <c r="E267" s="67" t="str">
        <f>IF(INDEX(Спецификация!$A$3:$I$500,ROW()-3,COLUMN())="","",INDEX(Спецификация!$A$3:$I$500,ROW()-3,COLUMN()))</f>
        <v/>
      </c>
      <c r="F267" s="67" t="str">
        <f>IF(INDEX(Спецификация!$A$3:$I$500,ROW()-3,COLUMN())="","",INDEX(Спецификация!$A$3:$I$500,ROW()-3,COLUMN()))</f>
        <v/>
      </c>
      <c r="G267" s="67" t="str">
        <f>IF(INDEX(Спецификация!$A$3:$I$500,ROW()-3,COLUMN())="","",INDEX(Спецификация!$A$3:$I$500,ROW()-3,COLUMN()))</f>
        <v/>
      </c>
      <c r="H267" s="67" t="str">
        <f>IF(INDEX(Спецификация!$A$3:$I$500,ROW()-3,COLUMN())="","",INDEX(Спецификация!$A$3:$I$500,ROW()-3,COLUMN()))</f>
        <v/>
      </c>
      <c r="I267" s="154" t="str">
        <f>IF(INDEX(Спецификация!$A$3:$I$500,ROW()-3,COLUMN())="","",INDEX(Спецификация!$A$3:$I$500,ROW()-3,COLUMN()))</f>
        <v/>
      </c>
      <c r="J267" s="45"/>
      <c r="K267" s="27" t="s">
        <v>326</v>
      </c>
      <c r="L267" s="73" t="str">
        <f t="shared" si="9"/>
        <v/>
      </c>
      <c r="M267" s="73" t="str">
        <f t="shared" si="10"/>
        <v/>
      </c>
      <c r="N267" s="156"/>
      <c r="O267" s="68"/>
      <c r="P267" s="68"/>
      <c r="Q267" s="68"/>
      <c r="T267" s="85" t="str">
        <f>IF(Снабжение!Q267="","",Снабжение!Q267)</f>
        <v/>
      </c>
      <c r="U267" s="68" t="str">
        <f>IF(Снабжение!S267="Указать снабжение","",Снабжение!S267)</f>
        <v/>
      </c>
    </row>
    <row r="268" spans="1:21" ht="41.4" customHeight="1" x14ac:dyDescent="0.3">
      <c r="A268" s="67" t="str">
        <f>IF(INDEX(Спецификация!$A$3:$I$500,ROW()-3,COLUMN())="","",INDEX(Спецификация!$A$3:$I$500,ROW()-3,COLUMN()))</f>
        <v/>
      </c>
      <c r="B268" s="67" t="str">
        <f>IF(INDEX(Спецификация!$A$3:$I$500,ROW()-3,COLUMN())="","",INDEX(Спецификация!$A$3:$I$500,ROW()-3,COLUMN()))</f>
        <v/>
      </c>
      <c r="C268" s="67" t="str">
        <f>IF(INDEX(Спецификация!$A$3:$I$500,ROW()-3,COLUMN())="","",INDEX(Спецификация!$A$3:$I$500,ROW()-3,COLUMN()))</f>
        <v/>
      </c>
      <c r="D268" s="67" t="str">
        <f>IF(INDEX(Спецификация!$A$3:$I$500,ROW()-3,COLUMN())="","",INDEX(Спецификация!$A$3:$I$500,ROW()-3,COLUMN()))</f>
        <v/>
      </c>
      <c r="E268" s="67" t="str">
        <f>IF(INDEX(Спецификация!$A$3:$I$500,ROW()-3,COLUMN())="","",INDEX(Спецификация!$A$3:$I$500,ROW()-3,COLUMN()))</f>
        <v/>
      </c>
      <c r="F268" s="67" t="str">
        <f>IF(INDEX(Спецификация!$A$3:$I$500,ROW()-3,COLUMN())="","",INDEX(Спецификация!$A$3:$I$500,ROW()-3,COLUMN()))</f>
        <v/>
      </c>
      <c r="G268" s="67" t="str">
        <f>IF(INDEX(Спецификация!$A$3:$I$500,ROW()-3,COLUMN())="","",INDEX(Спецификация!$A$3:$I$500,ROW()-3,COLUMN()))</f>
        <v/>
      </c>
      <c r="H268" s="67" t="str">
        <f>IF(INDEX(Спецификация!$A$3:$I$500,ROW()-3,COLUMN())="","",INDEX(Спецификация!$A$3:$I$500,ROW()-3,COLUMN()))</f>
        <v/>
      </c>
      <c r="I268" s="154" t="str">
        <f>IF(INDEX(Спецификация!$A$3:$I$500,ROW()-3,COLUMN())="","",INDEX(Спецификация!$A$3:$I$500,ROW()-3,COLUMN()))</f>
        <v/>
      </c>
      <c r="J268" s="45"/>
      <c r="K268" s="27" t="s">
        <v>326</v>
      </c>
      <c r="L268" s="73" t="str">
        <f t="shared" si="9"/>
        <v/>
      </c>
      <c r="M268" s="73" t="str">
        <f t="shared" si="10"/>
        <v/>
      </c>
      <c r="N268" s="156"/>
      <c r="O268" s="68"/>
      <c r="P268" s="68"/>
      <c r="Q268" s="68"/>
      <c r="T268" s="85" t="str">
        <f>IF(Снабжение!Q268="","",Снабжение!Q268)</f>
        <v/>
      </c>
      <c r="U268" s="68" t="str">
        <f>IF(Снабжение!S268="Указать снабжение","",Снабжение!S268)</f>
        <v/>
      </c>
    </row>
    <row r="269" spans="1:21" ht="41.4" customHeight="1" x14ac:dyDescent="0.3">
      <c r="A269" s="67" t="str">
        <f>IF(INDEX(Спецификация!$A$3:$I$500,ROW()-3,COLUMN())="","",INDEX(Спецификация!$A$3:$I$500,ROW()-3,COLUMN()))</f>
        <v/>
      </c>
      <c r="B269" s="67" t="str">
        <f>IF(INDEX(Спецификация!$A$3:$I$500,ROW()-3,COLUMN())="","",INDEX(Спецификация!$A$3:$I$500,ROW()-3,COLUMN()))</f>
        <v/>
      </c>
      <c r="C269" s="67" t="str">
        <f>IF(INDEX(Спецификация!$A$3:$I$500,ROW()-3,COLUMN())="","",INDEX(Спецификация!$A$3:$I$500,ROW()-3,COLUMN()))</f>
        <v/>
      </c>
      <c r="D269" s="67" t="str">
        <f>IF(INDEX(Спецификация!$A$3:$I$500,ROW()-3,COLUMN())="","",INDEX(Спецификация!$A$3:$I$500,ROW()-3,COLUMN()))</f>
        <v/>
      </c>
      <c r="E269" s="67" t="str">
        <f>IF(INDEX(Спецификация!$A$3:$I$500,ROW()-3,COLUMN())="","",INDEX(Спецификация!$A$3:$I$500,ROW()-3,COLUMN()))</f>
        <v/>
      </c>
      <c r="F269" s="67" t="str">
        <f>IF(INDEX(Спецификация!$A$3:$I$500,ROW()-3,COLUMN())="","",INDEX(Спецификация!$A$3:$I$500,ROW()-3,COLUMN()))</f>
        <v/>
      </c>
      <c r="G269" s="67" t="str">
        <f>IF(INDEX(Спецификация!$A$3:$I$500,ROW()-3,COLUMN())="","",INDEX(Спецификация!$A$3:$I$500,ROW()-3,COLUMN()))</f>
        <v/>
      </c>
      <c r="H269" s="67" t="str">
        <f>IF(INDEX(Спецификация!$A$3:$I$500,ROW()-3,COLUMN())="","",INDEX(Спецификация!$A$3:$I$500,ROW()-3,COLUMN()))</f>
        <v/>
      </c>
      <c r="I269" s="154" t="str">
        <f>IF(INDEX(Спецификация!$A$3:$I$500,ROW()-3,COLUMN())="","",INDEX(Спецификация!$A$3:$I$500,ROW()-3,COLUMN()))</f>
        <v/>
      </c>
      <c r="J269" s="45"/>
      <c r="K269" s="27" t="s">
        <v>326</v>
      </c>
      <c r="L269" s="73" t="str">
        <f t="shared" si="9"/>
        <v/>
      </c>
      <c r="M269" s="73" t="str">
        <f t="shared" si="10"/>
        <v/>
      </c>
      <c r="N269" s="156"/>
      <c r="O269" s="68"/>
      <c r="P269" s="68"/>
      <c r="Q269" s="68"/>
      <c r="T269" s="85" t="str">
        <f>IF(Снабжение!Q269="","",Снабжение!Q269)</f>
        <v/>
      </c>
      <c r="U269" s="68" t="str">
        <f>IF(Снабжение!S269="Указать снабжение","",Снабжение!S269)</f>
        <v/>
      </c>
    </row>
    <row r="270" spans="1:21" ht="41.4" customHeight="1" x14ac:dyDescent="0.3">
      <c r="A270" s="67" t="str">
        <f>IF(INDEX(Спецификация!$A$3:$I$500,ROW()-3,COLUMN())="","",INDEX(Спецификация!$A$3:$I$500,ROW()-3,COLUMN()))</f>
        <v/>
      </c>
      <c r="B270" s="67" t="str">
        <f>IF(INDEX(Спецификация!$A$3:$I$500,ROW()-3,COLUMN())="","",INDEX(Спецификация!$A$3:$I$500,ROW()-3,COLUMN()))</f>
        <v/>
      </c>
      <c r="C270" s="67" t="str">
        <f>IF(INDEX(Спецификация!$A$3:$I$500,ROW()-3,COLUMN())="","",INDEX(Спецификация!$A$3:$I$500,ROW()-3,COLUMN()))</f>
        <v/>
      </c>
      <c r="D270" s="67" t="str">
        <f>IF(INDEX(Спецификация!$A$3:$I$500,ROW()-3,COLUMN())="","",INDEX(Спецификация!$A$3:$I$500,ROW()-3,COLUMN()))</f>
        <v/>
      </c>
      <c r="E270" s="67" t="str">
        <f>IF(INDEX(Спецификация!$A$3:$I$500,ROW()-3,COLUMN())="","",INDEX(Спецификация!$A$3:$I$500,ROW()-3,COLUMN()))</f>
        <v/>
      </c>
      <c r="F270" s="67" t="str">
        <f>IF(INDEX(Спецификация!$A$3:$I$500,ROW()-3,COLUMN())="","",INDEX(Спецификация!$A$3:$I$500,ROW()-3,COLUMN()))</f>
        <v/>
      </c>
      <c r="G270" s="67" t="str">
        <f>IF(INDEX(Спецификация!$A$3:$I$500,ROW()-3,COLUMN())="","",INDEX(Спецификация!$A$3:$I$500,ROW()-3,COLUMN()))</f>
        <v/>
      </c>
      <c r="H270" s="67" t="str">
        <f>IF(INDEX(Спецификация!$A$3:$I$500,ROW()-3,COLUMN())="","",INDEX(Спецификация!$A$3:$I$500,ROW()-3,COLUMN()))</f>
        <v/>
      </c>
      <c r="I270" s="154" t="str">
        <f>IF(INDEX(Спецификация!$A$3:$I$500,ROW()-3,COLUMN())="","",INDEX(Спецификация!$A$3:$I$500,ROW()-3,COLUMN()))</f>
        <v/>
      </c>
      <c r="J270" s="45"/>
      <c r="K270" s="27" t="s">
        <v>326</v>
      </c>
      <c r="L270" s="73" t="str">
        <f t="shared" si="9"/>
        <v/>
      </c>
      <c r="M270" s="73" t="str">
        <f t="shared" si="10"/>
        <v/>
      </c>
      <c r="N270" s="156"/>
      <c r="O270" s="68"/>
      <c r="P270" s="68"/>
      <c r="Q270" s="68"/>
      <c r="T270" s="85" t="str">
        <f>IF(Снабжение!Q270="","",Снабжение!Q270)</f>
        <v/>
      </c>
      <c r="U270" s="68" t="str">
        <f>IF(Снабжение!S270="Указать снабжение","",Снабжение!S270)</f>
        <v/>
      </c>
    </row>
    <row r="271" spans="1:21" ht="41.4" customHeight="1" x14ac:dyDescent="0.3">
      <c r="A271" s="67" t="str">
        <f>IF(INDEX(Спецификация!$A$3:$I$500,ROW()-3,COLUMN())="","",INDEX(Спецификация!$A$3:$I$500,ROW()-3,COLUMN()))</f>
        <v/>
      </c>
      <c r="B271" s="67" t="str">
        <f>IF(INDEX(Спецификация!$A$3:$I$500,ROW()-3,COLUMN())="","",INDEX(Спецификация!$A$3:$I$500,ROW()-3,COLUMN()))</f>
        <v/>
      </c>
      <c r="C271" s="67" t="str">
        <f>IF(INDEX(Спецификация!$A$3:$I$500,ROW()-3,COLUMN())="","",INDEX(Спецификация!$A$3:$I$500,ROW()-3,COLUMN()))</f>
        <v/>
      </c>
      <c r="D271" s="67" t="str">
        <f>IF(INDEX(Спецификация!$A$3:$I$500,ROW()-3,COLUMN())="","",INDEX(Спецификация!$A$3:$I$500,ROW()-3,COLUMN()))</f>
        <v/>
      </c>
      <c r="E271" s="67" t="str">
        <f>IF(INDEX(Спецификация!$A$3:$I$500,ROW()-3,COLUMN())="","",INDEX(Спецификация!$A$3:$I$500,ROW()-3,COLUMN()))</f>
        <v/>
      </c>
      <c r="F271" s="67" t="str">
        <f>IF(INDEX(Спецификация!$A$3:$I$500,ROW()-3,COLUMN())="","",INDEX(Спецификация!$A$3:$I$500,ROW()-3,COLUMN()))</f>
        <v/>
      </c>
      <c r="G271" s="67" t="str">
        <f>IF(INDEX(Спецификация!$A$3:$I$500,ROW()-3,COLUMN())="","",INDEX(Спецификация!$A$3:$I$500,ROW()-3,COLUMN()))</f>
        <v/>
      </c>
      <c r="H271" s="67" t="str">
        <f>IF(INDEX(Спецификация!$A$3:$I$500,ROW()-3,COLUMN())="","",INDEX(Спецификация!$A$3:$I$500,ROW()-3,COLUMN()))</f>
        <v/>
      </c>
      <c r="I271" s="154" t="str">
        <f>IF(INDEX(Спецификация!$A$3:$I$500,ROW()-3,COLUMN())="","",INDEX(Спецификация!$A$3:$I$500,ROW()-3,COLUMN()))</f>
        <v/>
      </c>
      <c r="J271" s="45"/>
      <c r="K271" s="27" t="s">
        <v>326</v>
      </c>
      <c r="L271" s="73" t="str">
        <f t="shared" si="9"/>
        <v/>
      </c>
      <c r="M271" s="73" t="str">
        <f t="shared" si="10"/>
        <v/>
      </c>
      <c r="N271" s="156"/>
      <c r="O271" s="68"/>
      <c r="P271" s="68"/>
      <c r="Q271" s="68"/>
      <c r="T271" s="85" t="str">
        <f>IF(Снабжение!Q271="","",Снабжение!Q271)</f>
        <v/>
      </c>
      <c r="U271" s="68" t="str">
        <f>IF(Снабжение!S271="Указать снабжение","",Снабжение!S271)</f>
        <v/>
      </c>
    </row>
    <row r="272" spans="1:21" ht="41.4" customHeight="1" x14ac:dyDescent="0.3">
      <c r="A272" s="67" t="str">
        <f>IF(INDEX(Спецификация!$A$3:$I$500,ROW()-3,COLUMN())="","",INDEX(Спецификация!$A$3:$I$500,ROW()-3,COLUMN()))</f>
        <v/>
      </c>
      <c r="B272" s="67" t="str">
        <f>IF(INDEX(Спецификация!$A$3:$I$500,ROW()-3,COLUMN())="","",INDEX(Спецификация!$A$3:$I$500,ROW()-3,COLUMN()))</f>
        <v/>
      </c>
      <c r="C272" s="67" t="str">
        <f>IF(INDEX(Спецификация!$A$3:$I$500,ROW()-3,COLUMN())="","",INDEX(Спецификация!$A$3:$I$500,ROW()-3,COLUMN()))</f>
        <v/>
      </c>
      <c r="D272" s="67" t="str">
        <f>IF(INDEX(Спецификация!$A$3:$I$500,ROW()-3,COLUMN())="","",INDEX(Спецификация!$A$3:$I$500,ROW()-3,COLUMN()))</f>
        <v/>
      </c>
      <c r="E272" s="67" t="str">
        <f>IF(INDEX(Спецификация!$A$3:$I$500,ROW()-3,COLUMN())="","",INDEX(Спецификация!$A$3:$I$500,ROW()-3,COLUMN()))</f>
        <v/>
      </c>
      <c r="F272" s="67" t="str">
        <f>IF(INDEX(Спецификация!$A$3:$I$500,ROW()-3,COLUMN())="","",INDEX(Спецификация!$A$3:$I$500,ROW()-3,COLUMN()))</f>
        <v/>
      </c>
      <c r="G272" s="67" t="str">
        <f>IF(INDEX(Спецификация!$A$3:$I$500,ROW()-3,COLUMN())="","",INDEX(Спецификация!$A$3:$I$500,ROW()-3,COLUMN()))</f>
        <v/>
      </c>
      <c r="H272" s="67" t="str">
        <f>IF(INDEX(Спецификация!$A$3:$I$500,ROW()-3,COLUMN())="","",INDEX(Спецификация!$A$3:$I$500,ROW()-3,COLUMN()))</f>
        <v/>
      </c>
      <c r="I272" s="154" t="str">
        <f>IF(INDEX(Спецификация!$A$3:$I$500,ROW()-3,COLUMN())="","",INDEX(Спецификация!$A$3:$I$500,ROW()-3,COLUMN()))</f>
        <v/>
      </c>
      <c r="J272" s="45"/>
      <c r="K272" s="27" t="s">
        <v>326</v>
      </c>
      <c r="L272" s="73" t="str">
        <f t="shared" si="9"/>
        <v/>
      </c>
      <c r="M272" s="73" t="str">
        <f t="shared" si="10"/>
        <v/>
      </c>
      <c r="N272" s="156"/>
      <c r="O272" s="68"/>
      <c r="P272" s="68"/>
      <c r="Q272" s="68"/>
      <c r="T272" s="85" t="str">
        <f>IF(Снабжение!Q272="","",Снабжение!Q272)</f>
        <v/>
      </c>
      <c r="U272" s="68" t="str">
        <f>IF(Снабжение!S272="Указать снабжение","",Снабжение!S272)</f>
        <v/>
      </c>
    </row>
    <row r="273" spans="1:21" ht="41.4" customHeight="1" x14ac:dyDescent="0.3">
      <c r="A273" s="67" t="str">
        <f>IF(INDEX(Спецификация!$A$3:$I$500,ROW()-3,COLUMN())="","",INDEX(Спецификация!$A$3:$I$500,ROW()-3,COLUMN()))</f>
        <v/>
      </c>
      <c r="B273" s="67" t="str">
        <f>IF(INDEX(Спецификация!$A$3:$I$500,ROW()-3,COLUMN())="","",INDEX(Спецификация!$A$3:$I$500,ROW()-3,COLUMN()))</f>
        <v/>
      </c>
      <c r="C273" s="67" t="str">
        <f>IF(INDEX(Спецификация!$A$3:$I$500,ROW()-3,COLUMN())="","",INDEX(Спецификация!$A$3:$I$500,ROW()-3,COLUMN()))</f>
        <v/>
      </c>
      <c r="D273" s="67" t="str">
        <f>IF(INDEX(Спецификация!$A$3:$I$500,ROW()-3,COLUMN())="","",INDEX(Спецификация!$A$3:$I$500,ROW()-3,COLUMN()))</f>
        <v/>
      </c>
      <c r="E273" s="67" t="str">
        <f>IF(INDEX(Спецификация!$A$3:$I$500,ROW()-3,COLUMN())="","",INDEX(Спецификация!$A$3:$I$500,ROW()-3,COLUMN()))</f>
        <v/>
      </c>
      <c r="F273" s="67" t="str">
        <f>IF(INDEX(Спецификация!$A$3:$I$500,ROW()-3,COLUMN())="","",INDEX(Спецификация!$A$3:$I$500,ROW()-3,COLUMN()))</f>
        <v/>
      </c>
      <c r="G273" s="67" t="str">
        <f>IF(INDEX(Спецификация!$A$3:$I$500,ROW()-3,COLUMN())="","",INDEX(Спецификация!$A$3:$I$500,ROW()-3,COLUMN()))</f>
        <v/>
      </c>
      <c r="H273" s="67" t="str">
        <f>IF(INDEX(Спецификация!$A$3:$I$500,ROW()-3,COLUMN())="","",INDEX(Спецификация!$A$3:$I$500,ROW()-3,COLUMN()))</f>
        <v/>
      </c>
      <c r="I273" s="154" t="str">
        <f>IF(INDEX(Спецификация!$A$3:$I$500,ROW()-3,COLUMN())="","",INDEX(Спецификация!$A$3:$I$500,ROW()-3,COLUMN()))</f>
        <v/>
      </c>
      <c r="J273" s="45"/>
      <c r="K273" s="27" t="s">
        <v>326</v>
      </c>
      <c r="L273" s="73" t="str">
        <f t="shared" si="9"/>
        <v/>
      </c>
      <c r="M273" s="73" t="str">
        <f t="shared" si="10"/>
        <v/>
      </c>
      <c r="N273" s="156"/>
      <c r="O273" s="68"/>
      <c r="P273" s="68"/>
      <c r="Q273" s="68"/>
      <c r="T273" s="85" t="str">
        <f>IF(Снабжение!Q273="","",Снабжение!Q273)</f>
        <v/>
      </c>
      <c r="U273" s="68" t="str">
        <f>IF(Снабжение!S273="Указать снабжение","",Снабжение!S273)</f>
        <v/>
      </c>
    </row>
    <row r="274" spans="1:21" ht="41.4" customHeight="1" x14ac:dyDescent="0.3">
      <c r="A274" s="67" t="str">
        <f>IF(INDEX(Спецификация!$A$3:$I$500,ROW()-3,COLUMN())="","",INDEX(Спецификация!$A$3:$I$500,ROW()-3,COLUMN()))</f>
        <v/>
      </c>
      <c r="B274" s="67" t="str">
        <f>IF(INDEX(Спецификация!$A$3:$I$500,ROW()-3,COLUMN())="","",INDEX(Спецификация!$A$3:$I$500,ROW()-3,COLUMN()))</f>
        <v/>
      </c>
      <c r="C274" s="67" t="str">
        <f>IF(INDEX(Спецификация!$A$3:$I$500,ROW()-3,COLUMN())="","",INDEX(Спецификация!$A$3:$I$500,ROW()-3,COLUMN()))</f>
        <v/>
      </c>
      <c r="D274" s="67" t="str">
        <f>IF(INDEX(Спецификация!$A$3:$I$500,ROW()-3,COLUMN())="","",INDEX(Спецификация!$A$3:$I$500,ROW()-3,COLUMN()))</f>
        <v/>
      </c>
      <c r="E274" s="67" t="str">
        <f>IF(INDEX(Спецификация!$A$3:$I$500,ROW()-3,COLUMN())="","",INDEX(Спецификация!$A$3:$I$500,ROW()-3,COLUMN()))</f>
        <v/>
      </c>
      <c r="F274" s="67" t="str">
        <f>IF(INDEX(Спецификация!$A$3:$I$500,ROW()-3,COLUMN())="","",INDEX(Спецификация!$A$3:$I$500,ROW()-3,COLUMN()))</f>
        <v/>
      </c>
      <c r="G274" s="67" t="str">
        <f>IF(INDEX(Спецификация!$A$3:$I$500,ROW()-3,COLUMN())="","",INDEX(Спецификация!$A$3:$I$500,ROW()-3,COLUMN()))</f>
        <v/>
      </c>
      <c r="H274" s="67" t="str">
        <f>IF(INDEX(Спецификация!$A$3:$I$500,ROW()-3,COLUMN())="","",INDEX(Спецификация!$A$3:$I$500,ROW()-3,COLUMN()))</f>
        <v/>
      </c>
      <c r="I274" s="154" t="str">
        <f>IF(INDEX(Спецификация!$A$3:$I$500,ROW()-3,COLUMN())="","",INDEX(Спецификация!$A$3:$I$500,ROW()-3,COLUMN()))</f>
        <v/>
      </c>
      <c r="J274" s="45"/>
      <c r="K274" s="27" t="s">
        <v>326</v>
      </c>
      <c r="L274" s="73" t="str">
        <f t="shared" si="9"/>
        <v/>
      </c>
      <c r="M274" s="73" t="str">
        <f t="shared" si="10"/>
        <v/>
      </c>
      <c r="N274" s="156"/>
      <c r="O274" s="68"/>
      <c r="P274" s="68"/>
      <c r="Q274" s="68"/>
      <c r="T274" s="85" t="str">
        <f>IF(Снабжение!Q274="","",Снабжение!Q274)</f>
        <v/>
      </c>
      <c r="U274" s="68" t="str">
        <f>IF(Снабжение!S274="Указать снабжение","",Снабжение!S274)</f>
        <v/>
      </c>
    </row>
    <row r="275" spans="1:21" ht="41.4" customHeight="1" x14ac:dyDescent="0.3">
      <c r="A275" s="67" t="str">
        <f>IF(INDEX(Спецификация!$A$3:$I$500,ROW()-3,COLUMN())="","",INDEX(Спецификация!$A$3:$I$500,ROW()-3,COLUMN()))</f>
        <v/>
      </c>
      <c r="B275" s="67" t="str">
        <f>IF(INDEX(Спецификация!$A$3:$I$500,ROW()-3,COLUMN())="","",INDEX(Спецификация!$A$3:$I$500,ROW()-3,COLUMN()))</f>
        <v/>
      </c>
      <c r="C275" s="67" t="str">
        <f>IF(INDEX(Спецификация!$A$3:$I$500,ROW()-3,COLUMN())="","",INDEX(Спецификация!$A$3:$I$500,ROW()-3,COLUMN()))</f>
        <v/>
      </c>
      <c r="D275" s="67" t="str">
        <f>IF(INDEX(Спецификация!$A$3:$I$500,ROW()-3,COLUMN())="","",INDEX(Спецификация!$A$3:$I$500,ROW()-3,COLUMN()))</f>
        <v/>
      </c>
      <c r="E275" s="67" t="str">
        <f>IF(INDEX(Спецификация!$A$3:$I$500,ROW()-3,COLUMN())="","",INDEX(Спецификация!$A$3:$I$500,ROW()-3,COLUMN()))</f>
        <v/>
      </c>
      <c r="F275" s="67" t="str">
        <f>IF(INDEX(Спецификация!$A$3:$I$500,ROW()-3,COLUMN())="","",INDEX(Спецификация!$A$3:$I$500,ROW()-3,COLUMN()))</f>
        <v/>
      </c>
      <c r="G275" s="67" t="str">
        <f>IF(INDEX(Спецификация!$A$3:$I$500,ROW()-3,COLUMN())="","",INDEX(Спецификация!$A$3:$I$500,ROW()-3,COLUMN()))</f>
        <v/>
      </c>
      <c r="H275" s="67" t="str">
        <f>IF(INDEX(Спецификация!$A$3:$I$500,ROW()-3,COLUMN())="","",INDEX(Спецификация!$A$3:$I$500,ROW()-3,COLUMN()))</f>
        <v/>
      </c>
      <c r="I275" s="154" t="str">
        <f>IF(INDEX(Спецификация!$A$3:$I$500,ROW()-3,COLUMN())="","",INDEX(Спецификация!$A$3:$I$500,ROW()-3,COLUMN()))</f>
        <v/>
      </c>
      <c r="J275" s="45"/>
      <c r="K275" s="27" t="s">
        <v>326</v>
      </c>
      <c r="L275" s="73" t="str">
        <f t="shared" si="9"/>
        <v/>
      </c>
      <c r="M275" s="73" t="str">
        <f t="shared" si="10"/>
        <v/>
      </c>
      <c r="N275" s="156"/>
      <c r="O275" s="68"/>
      <c r="P275" s="68"/>
      <c r="Q275" s="68"/>
      <c r="T275" s="85" t="str">
        <f>IF(Снабжение!Q275="","",Снабжение!Q275)</f>
        <v/>
      </c>
      <c r="U275" s="68" t="str">
        <f>IF(Снабжение!S275="Указать снабжение","",Снабжение!S275)</f>
        <v/>
      </c>
    </row>
    <row r="276" spans="1:21" ht="41.4" customHeight="1" x14ac:dyDescent="0.3">
      <c r="A276" s="67" t="str">
        <f>IF(INDEX(Спецификация!$A$3:$I$500,ROW()-3,COLUMN())="","",INDEX(Спецификация!$A$3:$I$500,ROW()-3,COLUMN()))</f>
        <v/>
      </c>
      <c r="B276" s="67" t="str">
        <f>IF(INDEX(Спецификация!$A$3:$I$500,ROW()-3,COLUMN())="","",INDEX(Спецификация!$A$3:$I$500,ROW()-3,COLUMN()))</f>
        <v/>
      </c>
      <c r="C276" s="67" t="str">
        <f>IF(INDEX(Спецификация!$A$3:$I$500,ROW()-3,COLUMN())="","",INDEX(Спецификация!$A$3:$I$500,ROW()-3,COLUMN()))</f>
        <v/>
      </c>
      <c r="D276" s="67" t="str">
        <f>IF(INDEX(Спецификация!$A$3:$I$500,ROW()-3,COLUMN())="","",INDEX(Спецификация!$A$3:$I$500,ROW()-3,COLUMN()))</f>
        <v/>
      </c>
      <c r="E276" s="67" t="str">
        <f>IF(INDEX(Спецификация!$A$3:$I$500,ROW()-3,COLUMN())="","",INDEX(Спецификация!$A$3:$I$500,ROW()-3,COLUMN()))</f>
        <v/>
      </c>
      <c r="F276" s="67" t="str">
        <f>IF(INDEX(Спецификация!$A$3:$I$500,ROW()-3,COLUMN())="","",INDEX(Спецификация!$A$3:$I$500,ROW()-3,COLUMN()))</f>
        <v/>
      </c>
      <c r="G276" s="67" t="str">
        <f>IF(INDEX(Спецификация!$A$3:$I$500,ROW()-3,COLUMN())="","",INDEX(Спецификация!$A$3:$I$500,ROW()-3,COLUMN()))</f>
        <v/>
      </c>
      <c r="H276" s="67" t="str">
        <f>IF(INDEX(Спецификация!$A$3:$I$500,ROW()-3,COLUMN())="","",INDEX(Спецификация!$A$3:$I$500,ROW()-3,COLUMN()))</f>
        <v/>
      </c>
      <c r="I276" s="154" t="str">
        <f>IF(INDEX(Спецификация!$A$3:$I$500,ROW()-3,COLUMN())="","",INDEX(Спецификация!$A$3:$I$500,ROW()-3,COLUMN()))</f>
        <v/>
      </c>
      <c r="J276" s="45"/>
      <c r="K276" s="27" t="s">
        <v>326</v>
      </c>
      <c r="L276" s="73" t="str">
        <f t="shared" si="9"/>
        <v/>
      </c>
      <c r="M276" s="73" t="str">
        <f t="shared" si="10"/>
        <v/>
      </c>
      <c r="N276" s="156"/>
      <c r="O276" s="68"/>
      <c r="P276" s="68"/>
      <c r="Q276" s="68"/>
      <c r="T276" s="85" t="str">
        <f>IF(Снабжение!Q276="","",Снабжение!Q276)</f>
        <v/>
      </c>
      <c r="U276" s="68" t="str">
        <f>IF(Снабжение!S276="Указать снабжение","",Снабжение!S276)</f>
        <v/>
      </c>
    </row>
    <row r="277" spans="1:21" ht="41.4" customHeight="1" x14ac:dyDescent="0.3">
      <c r="A277" s="67" t="str">
        <f>IF(INDEX(Спецификация!$A$3:$I$500,ROW()-3,COLUMN())="","",INDEX(Спецификация!$A$3:$I$500,ROW()-3,COLUMN()))</f>
        <v/>
      </c>
      <c r="B277" s="67" t="str">
        <f>IF(INDEX(Спецификация!$A$3:$I$500,ROW()-3,COLUMN())="","",INDEX(Спецификация!$A$3:$I$500,ROW()-3,COLUMN()))</f>
        <v/>
      </c>
      <c r="C277" s="67" t="str">
        <f>IF(INDEX(Спецификация!$A$3:$I$500,ROW()-3,COLUMN())="","",INDEX(Спецификация!$A$3:$I$500,ROW()-3,COLUMN()))</f>
        <v/>
      </c>
      <c r="D277" s="67" t="str">
        <f>IF(INDEX(Спецификация!$A$3:$I$500,ROW()-3,COLUMN())="","",INDEX(Спецификация!$A$3:$I$500,ROW()-3,COLUMN()))</f>
        <v/>
      </c>
      <c r="E277" s="67" t="str">
        <f>IF(INDEX(Спецификация!$A$3:$I$500,ROW()-3,COLUMN())="","",INDEX(Спецификация!$A$3:$I$500,ROW()-3,COLUMN()))</f>
        <v/>
      </c>
      <c r="F277" s="67" t="str">
        <f>IF(INDEX(Спецификация!$A$3:$I$500,ROW()-3,COLUMN())="","",INDEX(Спецификация!$A$3:$I$500,ROW()-3,COLUMN()))</f>
        <v/>
      </c>
      <c r="G277" s="67" t="str">
        <f>IF(INDEX(Спецификация!$A$3:$I$500,ROW()-3,COLUMN())="","",INDEX(Спецификация!$A$3:$I$500,ROW()-3,COLUMN()))</f>
        <v/>
      </c>
      <c r="H277" s="67" t="str">
        <f>IF(INDEX(Спецификация!$A$3:$I$500,ROW()-3,COLUMN())="","",INDEX(Спецификация!$A$3:$I$500,ROW()-3,COLUMN()))</f>
        <v/>
      </c>
      <c r="I277" s="154" t="str">
        <f>IF(INDEX(Спецификация!$A$3:$I$500,ROW()-3,COLUMN())="","",INDEX(Спецификация!$A$3:$I$500,ROW()-3,COLUMN()))</f>
        <v/>
      </c>
      <c r="J277" s="45"/>
      <c r="K277" s="27" t="s">
        <v>326</v>
      </c>
      <c r="L277" s="73" t="str">
        <f t="shared" si="9"/>
        <v/>
      </c>
      <c r="M277" s="73" t="str">
        <f t="shared" si="10"/>
        <v/>
      </c>
      <c r="N277" s="156"/>
      <c r="O277" s="68"/>
      <c r="P277" s="68"/>
      <c r="Q277" s="68"/>
      <c r="T277" s="85" t="str">
        <f>IF(Снабжение!Q277="","",Снабжение!Q277)</f>
        <v/>
      </c>
      <c r="U277" s="68" t="str">
        <f>IF(Снабжение!S277="Указать снабжение","",Снабжение!S277)</f>
        <v/>
      </c>
    </row>
    <row r="278" spans="1:21" ht="41.4" customHeight="1" x14ac:dyDescent="0.3">
      <c r="A278" s="67" t="str">
        <f>IF(INDEX(Спецификация!$A$3:$I$500,ROW()-3,COLUMN())="","",INDEX(Спецификация!$A$3:$I$500,ROW()-3,COLUMN()))</f>
        <v/>
      </c>
      <c r="B278" s="67" t="str">
        <f>IF(INDEX(Спецификация!$A$3:$I$500,ROW()-3,COLUMN())="","",INDEX(Спецификация!$A$3:$I$500,ROW()-3,COLUMN()))</f>
        <v/>
      </c>
      <c r="C278" s="67" t="str">
        <f>IF(INDEX(Спецификация!$A$3:$I$500,ROW()-3,COLUMN())="","",INDEX(Спецификация!$A$3:$I$500,ROW()-3,COLUMN()))</f>
        <v/>
      </c>
      <c r="D278" s="67" t="str">
        <f>IF(INDEX(Спецификация!$A$3:$I$500,ROW()-3,COLUMN())="","",INDEX(Спецификация!$A$3:$I$500,ROW()-3,COLUMN()))</f>
        <v/>
      </c>
      <c r="E278" s="67" t="str">
        <f>IF(INDEX(Спецификация!$A$3:$I$500,ROW()-3,COLUMN())="","",INDEX(Спецификация!$A$3:$I$500,ROW()-3,COLUMN()))</f>
        <v/>
      </c>
      <c r="F278" s="67" t="str">
        <f>IF(INDEX(Спецификация!$A$3:$I$500,ROW()-3,COLUMN())="","",INDEX(Спецификация!$A$3:$I$500,ROW()-3,COLUMN()))</f>
        <v/>
      </c>
      <c r="G278" s="67" t="str">
        <f>IF(INDEX(Спецификация!$A$3:$I$500,ROW()-3,COLUMN())="","",INDEX(Спецификация!$A$3:$I$500,ROW()-3,COLUMN()))</f>
        <v/>
      </c>
      <c r="H278" s="67" t="str">
        <f>IF(INDEX(Спецификация!$A$3:$I$500,ROW()-3,COLUMN())="","",INDEX(Спецификация!$A$3:$I$500,ROW()-3,COLUMN()))</f>
        <v/>
      </c>
      <c r="I278" s="154" t="str">
        <f>IF(INDEX(Спецификация!$A$3:$I$500,ROW()-3,COLUMN())="","",INDEX(Спецификация!$A$3:$I$500,ROW()-3,COLUMN()))</f>
        <v/>
      </c>
      <c r="J278" s="45"/>
      <c r="K278" s="27" t="s">
        <v>326</v>
      </c>
      <c r="L278" s="73" t="str">
        <f t="shared" si="9"/>
        <v/>
      </c>
      <c r="M278" s="73" t="str">
        <f t="shared" si="10"/>
        <v/>
      </c>
      <c r="N278" s="156"/>
      <c r="O278" s="68"/>
      <c r="P278" s="68"/>
      <c r="Q278" s="68"/>
      <c r="T278" s="85" t="str">
        <f>IF(Снабжение!Q278="","",Снабжение!Q278)</f>
        <v/>
      </c>
      <c r="U278" s="68" t="str">
        <f>IF(Снабжение!S278="Указать снабжение","",Снабжение!S278)</f>
        <v/>
      </c>
    </row>
    <row r="279" spans="1:21" ht="41.4" customHeight="1" x14ac:dyDescent="0.3">
      <c r="A279" s="67" t="str">
        <f>IF(INDEX(Спецификация!$A$3:$I$500,ROW()-3,COLUMN())="","",INDEX(Спецификация!$A$3:$I$500,ROW()-3,COLUMN()))</f>
        <v/>
      </c>
      <c r="B279" s="67" t="str">
        <f>IF(INDEX(Спецификация!$A$3:$I$500,ROW()-3,COLUMN())="","",INDEX(Спецификация!$A$3:$I$500,ROW()-3,COLUMN()))</f>
        <v/>
      </c>
      <c r="C279" s="67" t="str">
        <f>IF(INDEX(Спецификация!$A$3:$I$500,ROW()-3,COLUMN())="","",INDEX(Спецификация!$A$3:$I$500,ROW()-3,COLUMN()))</f>
        <v/>
      </c>
      <c r="D279" s="67" t="str">
        <f>IF(INDEX(Спецификация!$A$3:$I$500,ROW()-3,COLUMN())="","",INDEX(Спецификация!$A$3:$I$500,ROW()-3,COLUMN()))</f>
        <v/>
      </c>
      <c r="E279" s="67" t="str">
        <f>IF(INDEX(Спецификация!$A$3:$I$500,ROW()-3,COLUMN())="","",INDEX(Спецификация!$A$3:$I$500,ROW()-3,COLUMN()))</f>
        <v/>
      </c>
      <c r="F279" s="67" t="str">
        <f>IF(INDEX(Спецификация!$A$3:$I$500,ROW()-3,COLUMN())="","",INDEX(Спецификация!$A$3:$I$500,ROW()-3,COLUMN()))</f>
        <v/>
      </c>
      <c r="G279" s="67" t="str">
        <f>IF(INDEX(Спецификация!$A$3:$I$500,ROW()-3,COLUMN())="","",INDEX(Спецификация!$A$3:$I$500,ROW()-3,COLUMN()))</f>
        <v/>
      </c>
      <c r="H279" s="67" t="str">
        <f>IF(INDEX(Спецификация!$A$3:$I$500,ROW()-3,COLUMN())="","",INDEX(Спецификация!$A$3:$I$500,ROW()-3,COLUMN()))</f>
        <v/>
      </c>
      <c r="I279" s="154" t="str">
        <f>IF(INDEX(Спецификация!$A$3:$I$500,ROW()-3,COLUMN())="","",INDEX(Спецификация!$A$3:$I$500,ROW()-3,COLUMN()))</f>
        <v/>
      </c>
      <c r="J279" s="45"/>
      <c r="K279" s="27" t="s">
        <v>326</v>
      </c>
      <c r="L279" s="73" t="str">
        <f t="shared" si="9"/>
        <v/>
      </c>
      <c r="M279" s="73" t="str">
        <f t="shared" si="10"/>
        <v/>
      </c>
      <c r="N279" s="156"/>
      <c r="O279" s="68"/>
      <c r="P279" s="68"/>
      <c r="Q279" s="68"/>
      <c r="T279" s="85" t="str">
        <f>IF(Снабжение!Q279="","",Снабжение!Q279)</f>
        <v/>
      </c>
      <c r="U279" s="68" t="str">
        <f>IF(Снабжение!S279="Указать снабжение","",Снабжение!S279)</f>
        <v/>
      </c>
    </row>
    <row r="280" spans="1:21" ht="41.4" customHeight="1" x14ac:dyDescent="0.3">
      <c r="A280" s="67" t="str">
        <f>IF(INDEX(Спецификация!$A$3:$I$500,ROW()-3,COLUMN())="","",INDEX(Спецификация!$A$3:$I$500,ROW()-3,COLUMN()))</f>
        <v/>
      </c>
      <c r="B280" s="67" t="str">
        <f>IF(INDEX(Спецификация!$A$3:$I$500,ROW()-3,COLUMN())="","",INDEX(Спецификация!$A$3:$I$500,ROW()-3,COLUMN()))</f>
        <v/>
      </c>
      <c r="C280" s="67" t="str">
        <f>IF(INDEX(Спецификация!$A$3:$I$500,ROW()-3,COLUMN())="","",INDEX(Спецификация!$A$3:$I$500,ROW()-3,COLUMN()))</f>
        <v/>
      </c>
      <c r="D280" s="67" t="str">
        <f>IF(INDEX(Спецификация!$A$3:$I$500,ROW()-3,COLUMN())="","",INDEX(Спецификация!$A$3:$I$500,ROW()-3,COLUMN()))</f>
        <v/>
      </c>
      <c r="E280" s="67" t="str">
        <f>IF(INDEX(Спецификация!$A$3:$I$500,ROW()-3,COLUMN())="","",INDEX(Спецификация!$A$3:$I$500,ROW()-3,COLUMN()))</f>
        <v/>
      </c>
      <c r="F280" s="67" t="str">
        <f>IF(INDEX(Спецификация!$A$3:$I$500,ROW()-3,COLUMN())="","",INDEX(Спецификация!$A$3:$I$500,ROW()-3,COLUMN()))</f>
        <v/>
      </c>
      <c r="G280" s="67" t="str">
        <f>IF(INDEX(Спецификация!$A$3:$I$500,ROW()-3,COLUMN())="","",INDEX(Спецификация!$A$3:$I$500,ROW()-3,COLUMN()))</f>
        <v/>
      </c>
      <c r="H280" s="67" t="str">
        <f>IF(INDEX(Спецификация!$A$3:$I$500,ROW()-3,COLUMN())="","",INDEX(Спецификация!$A$3:$I$500,ROW()-3,COLUMN()))</f>
        <v/>
      </c>
      <c r="I280" s="154" t="str">
        <f>IF(INDEX(Спецификация!$A$3:$I$500,ROW()-3,COLUMN())="","",INDEX(Спецификация!$A$3:$I$500,ROW()-3,COLUMN()))</f>
        <v/>
      </c>
      <c r="J280" s="45"/>
      <c r="K280" s="27" t="s">
        <v>326</v>
      </c>
      <c r="L280" s="73" t="str">
        <f t="shared" si="9"/>
        <v/>
      </c>
      <c r="M280" s="73" t="str">
        <f t="shared" si="10"/>
        <v/>
      </c>
      <c r="N280" s="156"/>
      <c r="O280" s="68"/>
      <c r="P280" s="68"/>
      <c r="Q280" s="68"/>
      <c r="T280" s="85" t="str">
        <f>IF(Снабжение!Q280="","",Снабжение!Q280)</f>
        <v/>
      </c>
      <c r="U280" s="68" t="str">
        <f>IF(Снабжение!S280="Указать снабжение","",Снабжение!S280)</f>
        <v/>
      </c>
    </row>
    <row r="281" spans="1:21" ht="41.4" customHeight="1" x14ac:dyDescent="0.3">
      <c r="A281" s="67" t="str">
        <f>IF(INDEX(Спецификация!$A$3:$I$500,ROW()-3,COLUMN())="","",INDEX(Спецификация!$A$3:$I$500,ROW()-3,COLUMN()))</f>
        <v/>
      </c>
      <c r="B281" s="67" t="str">
        <f>IF(INDEX(Спецификация!$A$3:$I$500,ROW()-3,COLUMN())="","",INDEX(Спецификация!$A$3:$I$500,ROW()-3,COLUMN()))</f>
        <v/>
      </c>
      <c r="C281" s="67" t="str">
        <f>IF(INDEX(Спецификация!$A$3:$I$500,ROW()-3,COLUMN())="","",INDEX(Спецификация!$A$3:$I$500,ROW()-3,COLUMN()))</f>
        <v/>
      </c>
      <c r="D281" s="67" t="str">
        <f>IF(INDEX(Спецификация!$A$3:$I$500,ROW()-3,COLUMN())="","",INDEX(Спецификация!$A$3:$I$500,ROW()-3,COLUMN()))</f>
        <v/>
      </c>
      <c r="E281" s="67" t="str">
        <f>IF(INDEX(Спецификация!$A$3:$I$500,ROW()-3,COLUMN())="","",INDEX(Спецификация!$A$3:$I$500,ROW()-3,COLUMN()))</f>
        <v/>
      </c>
      <c r="F281" s="67" t="str">
        <f>IF(INDEX(Спецификация!$A$3:$I$500,ROW()-3,COLUMN())="","",INDEX(Спецификация!$A$3:$I$500,ROW()-3,COLUMN()))</f>
        <v/>
      </c>
      <c r="G281" s="67" t="str">
        <f>IF(INDEX(Спецификация!$A$3:$I$500,ROW()-3,COLUMN())="","",INDEX(Спецификация!$A$3:$I$500,ROW()-3,COLUMN()))</f>
        <v/>
      </c>
      <c r="H281" s="67" t="str">
        <f>IF(INDEX(Спецификация!$A$3:$I$500,ROW()-3,COLUMN())="","",INDEX(Спецификация!$A$3:$I$500,ROW()-3,COLUMN()))</f>
        <v/>
      </c>
      <c r="I281" s="154" t="str">
        <f>IF(INDEX(Спецификация!$A$3:$I$500,ROW()-3,COLUMN())="","",INDEX(Спецификация!$A$3:$I$500,ROW()-3,COLUMN()))</f>
        <v/>
      </c>
      <c r="J281" s="45"/>
      <c r="K281" s="27" t="s">
        <v>326</v>
      </c>
      <c r="L281" s="73" t="str">
        <f t="shared" si="9"/>
        <v/>
      </c>
      <c r="M281" s="73" t="str">
        <f t="shared" si="10"/>
        <v/>
      </c>
      <c r="N281" s="156"/>
      <c r="O281" s="68"/>
      <c r="P281" s="68"/>
      <c r="Q281" s="68"/>
      <c r="T281" s="85" t="str">
        <f>IF(Снабжение!Q281="","",Снабжение!Q281)</f>
        <v/>
      </c>
      <c r="U281" s="68" t="str">
        <f>IF(Снабжение!S281="Указать снабжение","",Снабжение!S281)</f>
        <v/>
      </c>
    </row>
    <row r="282" spans="1:21" ht="41.4" customHeight="1" x14ac:dyDescent="0.3">
      <c r="A282" s="67" t="str">
        <f>IF(INDEX(Спецификация!$A$3:$I$500,ROW()-3,COLUMN())="","",INDEX(Спецификация!$A$3:$I$500,ROW()-3,COLUMN()))</f>
        <v/>
      </c>
      <c r="B282" s="67" t="str">
        <f>IF(INDEX(Спецификация!$A$3:$I$500,ROW()-3,COLUMN())="","",INDEX(Спецификация!$A$3:$I$500,ROW()-3,COLUMN()))</f>
        <v/>
      </c>
      <c r="C282" s="67" t="str">
        <f>IF(INDEX(Спецификация!$A$3:$I$500,ROW()-3,COLUMN())="","",INDEX(Спецификация!$A$3:$I$500,ROW()-3,COLUMN()))</f>
        <v/>
      </c>
      <c r="D282" s="67" t="str">
        <f>IF(INDEX(Спецификация!$A$3:$I$500,ROW()-3,COLUMN())="","",INDEX(Спецификация!$A$3:$I$500,ROW()-3,COLUMN()))</f>
        <v/>
      </c>
      <c r="E282" s="67" t="str">
        <f>IF(INDEX(Спецификация!$A$3:$I$500,ROW()-3,COLUMN())="","",INDEX(Спецификация!$A$3:$I$500,ROW()-3,COLUMN()))</f>
        <v/>
      </c>
      <c r="F282" s="67" t="str">
        <f>IF(INDEX(Спецификация!$A$3:$I$500,ROW()-3,COLUMN())="","",INDEX(Спецификация!$A$3:$I$500,ROW()-3,COLUMN()))</f>
        <v/>
      </c>
      <c r="G282" s="67" t="str">
        <f>IF(INDEX(Спецификация!$A$3:$I$500,ROW()-3,COLUMN())="","",INDEX(Спецификация!$A$3:$I$500,ROW()-3,COLUMN()))</f>
        <v/>
      </c>
      <c r="H282" s="67" t="str">
        <f>IF(INDEX(Спецификация!$A$3:$I$500,ROW()-3,COLUMN())="","",INDEX(Спецификация!$A$3:$I$500,ROW()-3,COLUMN()))</f>
        <v/>
      </c>
      <c r="I282" s="154" t="str">
        <f>IF(INDEX(Спецификация!$A$3:$I$500,ROW()-3,COLUMN())="","",INDEX(Спецификация!$A$3:$I$500,ROW()-3,COLUMN()))</f>
        <v/>
      </c>
      <c r="J282" s="45"/>
      <c r="K282" s="27" t="s">
        <v>326</v>
      </c>
      <c r="L282" s="73" t="str">
        <f t="shared" si="9"/>
        <v/>
      </c>
      <c r="M282" s="73" t="str">
        <f t="shared" si="10"/>
        <v/>
      </c>
      <c r="N282" s="156"/>
      <c r="O282" s="68"/>
      <c r="P282" s="68"/>
      <c r="Q282" s="68"/>
      <c r="T282" s="85" t="str">
        <f>IF(Снабжение!Q282="","",Снабжение!Q282)</f>
        <v/>
      </c>
      <c r="U282" s="68" t="str">
        <f>IF(Снабжение!S282="Указать снабжение","",Снабжение!S282)</f>
        <v/>
      </c>
    </row>
    <row r="283" spans="1:21" ht="41.4" customHeight="1" x14ac:dyDescent="0.3">
      <c r="A283" s="67" t="str">
        <f>IF(INDEX(Спецификация!$A$3:$I$500,ROW()-3,COLUMN())="","",INDEX(Спецификация!$A$3:$I$500,ROW()-3,COLUMN()))</f>
        <v/>
      </c>
      <c r="B283" s="67" t="str">
        <f>IF(INDEX(Спецификация!$A$3:$I$500,ROW()-3,COLUMN())="","",INDEX(Спецификация!$A$3:$I$500,ROW()-3,COLUMN()))</f>
        <v/>
      </c>
      <c r="C283" s="67" t="str">
        <f>IF(INDEX(Спецификация!$A$3:$I$500,ROW()-3,COLUMN())="","",INDEX(Спецификация!$A$3:$I$500,ROW()-3,COLUMN()))</f>
        <v/>
      </c>
      <c r="D283" s="67" t="str">
        <f>IF(INDEX(Спецификация!$A$3:$I$500,ROW()-3,COLUMN())="","",INDEX(Спецификация!$A$3:$I$500,ROW()-3,COLUMN()))</f>
        <v/>
      </c>
      <c r="E283" s="67" t="str">
        <f>IF(INDEX(Спецификация!$A$3:$I$500,ROW()-3,COLUMN())="","",INDEX(Спецификация!$A$3:$I$500,ROW()-3,COLUMN()))</f>
        <v/>
      </c>
      <c r="F283" s="67" t="str">
        <f>IF(INDEX(Спецификация!$A$3:$I$500,ROW()-3,COLUMN())="","",INDEX(Спецификация!$A$3:$I$500,ROW()-3,COLUMN()))</f>
        <v/>
      </c>
      <c r="G283" s="67" t="str">
        <f>IF(INDEX(Спецификация!$A$3:$I$500,ROW()-3,COLUMN())="","",INDEX(Спецификация!$A$3:$I$500,ROW()-3,COLUMN()))</f>
        <v/>
      </c>
      <c r="H283" s="67" t="str">
        <f>IF(INDEX(Спецификация!$A$3:$I$500,ROW()-3,COLUMN())="","",INDEX(Спецификация!$A$3:$I$500,ROW()-3,COLUMN()))</f>
        <v/>
      </c>
      <c r="I283" s="154" t="str">
        <f>IF(INDEX(Спецификация!$A$3:$I$500,ROW()-3,COLUMN())="","",INDEX(Спецификация!$A$3:$I$500,ROW()-3,COLUMN()))</f>
        <v/>
      </c>
      <c r="J283" s="45"/>
      <c r="K283" s="27" t="s">
        <v>326</v>
      </c>
      <c r="L283" s="73" t="str">
        <f t="shared" si="9"/>
        <v/>
      </c>
      <c r="M283" s="73" t="str">
        <f t="shared" si="10"/>
        <v/>
      </c>
      <c r="N283" s="156"/>
      <c r="O283" s="68"/>
      <c r="P283" s="68"/>
      <c r="Q283" s="68"/>
      <c r="T283" s="85" t="str">
        <f>IF(Снабжение!Q283="","",Снабжение!Q283)</f>
        <v/>
      </c>
      <c r="U283" s="68" t="str">
        <f>IF(Снабжение!S283="Указать снабжение","",Снабжение!S283)</f>
        <v/>
      </c>
    </row>
    <row r="284" spans="1:21" ht="41.4" customHeight="1" x14ac:dyDescent="0.3">
      <c r="A284" s="67" t="str">
        <f>IF(INDEX(Спецификация!$A$3:$I$500,ROW()-3,COLUMN())="","",INDEX(Спецификация!$A$3:$I$500,ROW()-3,COLUMN()))</f>
        <v/>
      </c>
      <c r="B284" s="67" t="str">
        <f>IF(INDEX(Спецификация!$A$3:$I$500,ROW()-3,COLUMN())="","",INDEX(Спецификация!$A$3:$I$500,ROW()-3,COLUMN()))</f>
        <v/>
      </c>
      <c r="C284" s="67" t="str">
        <f>IF(INDEX(Спецификация!$A$3:$I$500,ROW()-3,COLUMN())="","",INDEX(Спецификация!$A$3:$I$500,ROW()-3,COLUMN()))</f>
        <v/>
      </c>
      <c r="D284" s="67" t="str">
        <f>IF(INDEX(Спецификация!$A$3:$I$500,ROW()-3,COLUMN())="","",INDEX(Спецификация!$A$3:$I$500,ROW()-3,COLUMN()))</f>
        <v/>
      </c>
      <c r="E284" s="67" t="str">
        <f>IF(INDEX(Спецификация!$A$3:$I$500,ROW()-3,COLUMN())="","",INDEX(Спецификация!$A$3:$I$500,ROW()-3,COLUMN()))</f>
        <v/>
      </c>
      <c r="F284" s="67" t="str">
        <f>IF(INDEX(Спецификация!$A$3:$I$500,ROW()-3,COLUMN())="","",INDEX(Спецификация!$A$3:$I$500,ROW()-3,COLUMN()))</f>
        <v/>
      </c>
      <c r="G284" s="67" t="str">
        <f>IF(INDEX(Спецификация!$A$3:$I$500,ROW()-3,COLUMN())="","",INDEX(Спецификация!$A$3:$I$500,ROW()-3,COLUMN()))</f>
        <v/>
      </c>
      <c r="H284" s="67" t="str">
        <f>IF(INDEX(Спецификация!$A$3:$I$500,ROW()-3,COLUMN())="","",INDEX(Спецификация!$A$3:$I$500,ROW()-3,COLUMN()))</f>
        <v/>
      </c>
      <c r="I284" s="154" t="str">
        <f>IF(INDEX(Спецификация!$A$3:$I$500,ROW()-3,COLUMN())="","",INDEX(Спецификация!$A$3:$I$500,ROW()-3,COLUMN()))</f>
        <v/>
      </c>
      <c r="J284" s="45"/>
      <c r="K284" s="27" t="s">
        <v>326</v>
      </c>
      <c r="L284" s="73" t="str">
        <f t="shared" si="9"/>
        <v/>
      </c>
      <c r="M284" s="73" t="str">
        <f t="shared" si="10"/>
        <v/>
      </c>
      <c r="N284" s="156"/>
      <c r="O284" s="68"/>
      <c r="P284" s="68"/>
      <c r="Q284" s="68"/>
      <c r="T284" s="85" t="str">
        <f>IF(Снабжение!Q284="","",Снабжение!Q284)</f>
        <v/>
      </c>
      <c r="U284" s="68" t="str">
        <f>IF(Снабжение!S284="Указать снабжение","",Снабжение!S284)</f>
        <v/>
      </c>
    </row>
    <row r="285" spans="1:21" ht="41.4" customHeight="1" x14ac:dyDescent="0.3">
      <c r="A285" s="67" t="str">
        <f>IF(INDEX(Спецификация!$A$3:$I$500,ROW()-3,COLUMN())="","",INDEX(Спецификация!$A$3:$I$500,ROW()-3,COLUMN()))</f>
        <v/>
      </c>
      <c r="B285" s="67" t="str">
        <f>IF(INDEX(Спецификация!$A$3:$I$500,ROW()-3,COLUMN())="","",INDEX(Спецификация!$A$3:$I$500,ROW()-3,COLUMN()))</f>
        <v/>
      </c>
      <c r="C285" s="67" t="str">
        <f>IF(INDEX(Спецификация!$A$3:$I$500,ROW()-3,COLUMN())="","",INDEX(Спецификация!$A$3:$I$500,ROW()-3,COLUMN()))</f>
        <v/>
      </c>
      <c r="D285" s="67" t="str">
        <f>IF(INDEX(Спецификация!$A$3:$I$500,ROW()-3,COLUMN())="","",INDEX(Спецификация!$A$3:$I$500,ROW()-3,COLUMN()))</f>
        <v/>
      </c>
      <c r="E285" s="67" t="str">
        <f>IF(INDEX(Спецификация!$A$3:$I$500,ROW()-3,COLUMN())="","",INDEX(Спецификация!$A$3:$I$500,ROW()-3,COLUMN()))</f>
        <v/>
      </c>
      <c r="F285" s="67" t="str">
        <f>IF(INDEX(Спецификация!$A$3:$I$500,ROW()-3,COLUMN())="","",INDEX(Спецификация!$A$3:$I$500,ROW()-3,COLUMN()))</f>
        <v/>
      </c>
      <c r="G285" s="67" t="str">
        <f>IF(INDEX(Спецификация!$A$3:$I$500,ROW()-3,COLUMN())="","",INDEX(Спецификация!$A$3:$I$500,ROW()-3,COLUMN()))</f>
        <v/>
      </c>
      <c r="H285" s="67" t="str">
        <f>IF(INDEX(Спецификация!$A$3:$I$500,ROW()-3,COLUMN())="","",INDEX(Спецификация!$A$3:$I$500,ROW()-3,COLUMN()))</f>
        <v/>
      </c>
      <c r="I285" s="154" t="str">
        <f>IF(INDEX(Спецификация!$A$3:$I$500,ROW()-3,COLUMN())="","",INDEX(Спецификация!$A$3:$I$500,ROW()-3,COLUMN()))</f>
        <v/>
      </c>
      <c r="J285" s="156"/>
      <c r="K285" s="27" t="s">
        <v>326</v>
      </c>
      <c r="L285" s="73" t="str">
        <f t="shared" si="9"/>
        <v/>
      </c>
      <c r="M285" s="73" t="str">
        <f t="shared" si="10"/>
        <v/>
      </c>
      <c r="N285" s="156"/>
      <c r="O285" s="68"/>
      <c r="P285" s="68"/>
      <c r="Q285" s="68"/>
      <c r="T285" s="85" t="str">
        <f>IF(Снабжение!Q285="","",Снабжение!Q285)</f>
        <v/>
      </c>
      <c r="U285" s="68" t="str">
        <f>IF(Снабжение!S285="Указать снабжение","",Снабжение!S285)</f>
        <v/>
      </c>
    </row>
    <row r="286" spans="1:21" ht="41.4" customHeight="1" x14ac:dyDescent="0.3">
      <c r="A286" s="67" t="str">
        <f>IF(INDEX(Спецификация!$A$3:$I$500,ROW()-3,COLUMN())="","",INDEX(Спецификация!$A$3:$I$500,ROW()-3,COLUMN()))</f>
        <v/>
      </c>
      <c r="B286" s="67" t="str">
        <f>IF(INDEX(Спецификация!$A$3:$I$500,ROW()-3,COLUMN())="","",INDEX(Спецификация!$A$3:$I$500,ROW()-3,COLUMN()))</f>
        <v/>
      </c>
      <c r="C286" s="67" t="str">
        <f>IF(INDEX(Спецификация!$A$3:$I$500,ROW()-3,COLUMN())="","",INDEX(Спецификация!$A$3:$I$500,ROW()-3,COLUMN()))</f>
        <v/>
      </c>
      <c r="D286" s="67" t="str">
        <f>IF(INDEX(Спецификация!$A$3:$I$500,ROW()-3,COLUMN())="","",INDEX(Спецификация!$A$3:$I$500,ROW()-3,COLUMN()))</f>
        <v/>
      </c>
      <c r="E286" s="67" t="str">
        <f>IF(INDEX(Спецификация!$A$3:$I$500,ROW()-3,COLUMN())="","",INDEX(Спецификация!$A$3:$I$500,ROW()-3,COLUMN()))</f>
        <v/>
      </c>
      <c r="F286" s="67" t="str">
        <f>IF(INDEX(Спецификация!$A$3:$I$500,ROW()-3,COLUMN())="","",INDEX(Спецификация!$A$3:$I$500,ROW()-3,COLUMN()))</f>
        <v/>
      </c>
      <c r="G286" s="67" t="str">
        <f>IF(INDEX(Спецификация!$A$3:$I$500,ROW()-3,COLUMN())="","",INDEX(Спецификация!$A$3:$I$500,ROW()-3,COLUMN()))</f>
        <v/>
      </c>
      <c r="H286" s="67" t="str">
        <f>IF(INDEX(Спецификация!$A$3:$I$500,ROW()-3,COLUMN())="","",INDEX(Спецификация!$A$3:$I$500,ROW()-3,COLUMN()))</f>
        <v/>
      </c>
      <c r="I286" s="154" t="str">
        <f>IF(INDEX(Спецификация!$A$3:$I$500,ROW()-3,COLUMN())="","",INDEX(Спецификация!$A$3:$I$500,ROW()-3,COLUMN()))</f>
        <v/>
      </c>
      <c r="J286" s="156"/>
      <c r="K286" s="27" t="s">
        <v>326</v>
      </c>
      <c r="L286" s="73" t="str">
        <f t="shared" si="9"/>
        <v/>
      </c>
      <c r="M286" s="73" t="str">
        <f t="shared" si="10"/>
        <v/>
      </c>
      <c r="N286" s="156"/>
      <c r="O286" s="68"/>
      <c r="P286" s="68"/>
      <c r="Q286" s="68"/>
      <c r="T286" s="85" t="str">
        <f>IF(Снабжение!Q286="","",Снабжение!Q286)</f>
        <v/>
      </c>
      <c r="U286" s="68" t="str">
        <f>IF(Снабжение!S286="Указать снабжение","",Снабжение!S286)</f>
        <v/>
      </c>
    </row>
    <row r="287" spans="1:21" ht="41.4" customHeight="1" x14ac:dyDescent="0.3">
      <c r="A287" s="67" t="str">
        <f>IF(INDEX(Спецификация!$A$3:$I$500,ROW()-3,COLUMN())="","",INDEX(Спецификация!$A$3:$I$500,ROW()-3,COLUMN()))</f>
        <v/>
      </c>
      <c r="B287" s="67" t="str">
        <f>IF(INDEX(Спецификация!$A$3:$I$500,ROW()-3,COLUMN())="","",INDEX(Спецификация!$A$3:$I$500,ROW()-3,COLUMN()))</f>
        <v/>
      </c>
      <c r="C287" s="67" t="str">
        <f>IF(INDEX(Спецификация!$A$3:$I$500,ROW()-3,COLUMN())="","",INDEX(Спецификация!$A$3:$I$500,ROW()-3,COLUMN()))</f>
        <v/>
      </c>
      <c r="D287" s="67" t="str">
        <f>IF(INDEX(Спецификация!$A$3:$I$500,ROW()-3,COLUMN())="","",INDEX(Спецификация!$A$3:$I$500,ROW()-3,COLUMN()))</f>
        <v/>
      </c>
      <c r="E287" s="67" t="str">
        <f>IF(INDEX(Спецификация!$A$3:$I$500,ROW()-3,COLUMN())="","",INDEX(Спецификация!$A$3:$I$500,ROW()-3,COLUMN()))</f>
        <v/>
      </c>
      <c r="F287" s="67" t="str">
        <f>IF(INDEX(Спецификация!$A$3:$I$500,ROW()-3,COLUMN())="","",INDEX(Спецификация!$A$3:$I$500,ROW()-3,COLUMN()))</f>
        <v/>
      </c>
      <c r="G287" s="67" t="str">
        <f>IF(INDEX(Спецификация!$A$3:$I$500,ROW()-3,COLUMN())="","",INDEX(Спецификация!$A$3:$I$500,ROW()-3,COLUMN()))</f>
        <v/>
      </c>
      <c r="H287" s="67" t="str">
        <f>IF(INDEX(Спецификация!$A$3:$I$500,ROW()-3,COLUMN())="","",INDEX(Спецификация!$A$3:$I$500,ROW()-3,COLUMN()))</f>
        <v/>
      </c>
      <c r="I287" s="154" t="str">
        <f>IF(INDEX(Спецификация!$A$3:$I$500,ROW()-3,COLUMN())="","",INDEX(Спецификация!$A$3:$I$500,ROW()-3,COLUMN()))</f>
        <v/>
      </c>
      <c r="J287" s="156"/>
      <c r="K287" s="27" t="s">
        <v>326</v>
      </c>
      <c r="L287" s="73" t="str">
        <f t="shared" si="9"/>
        <v/>
      </c>
      <c r="M287" s="73" t="str">
        <f t="shared" si="10"/>
        <v/>
      </c>
      <c r="N287" s="156"/>
      <c r="O287" s="68"/>
      <c r="P287" s="68"/>
      <c r="Q287" s="68"/>
      <c r="T287" s="85" t="str">
        <f>IF(Снабжение!Q287="","",Снабжение!Q287)</f>
        <v/>
      </c>
      <c r="U287" s="68" t="str">
        <f>IF(Снабжение!S287="Указать снабжение","",Снабжение!S287)</f>
        <v/>
      </c>
    </row>
    <row r="288" spans="1:21" ht="41.4" customHeight="1" x14ac:dyDescent="0.3">
      <c r="A288" s="67" t="str">
        <f>IF(INDEX(Спецификация!$A$3:$I$500,ROW()-3,COLUMN())="","",INDEX(Спецификация!$A$3:$I$500,ROW()-3,COLUMN()))</f>
        <v/>
      </c>
      <c r="B288" s="67" t="str">
        <f>IF(INDEX(Спецификация!$A$3:$I$500,ROW()-3,COLUMN())="","",INDEX(Спецификация!$A$3:$I$500,ROW()-3,COLUMN()))</f>
        <v/>
      </c>
      <c r="C288" s="67" t="str">
        <f>IF(INDEX(Спецификация!$A$3:$I$500,ROW()-3,COLUMN())="","",INDEX(Спецификация!$A$3:$I$500,ROW()-3,COLUMN()))</f>
        <v/>
      </c>
      <c r="D288" s="67" t="str">
        <f>IF(INDEX(Спецификация!$A$3:$I$500,ROW()-3,COLUMN())="","",INDEX(Спецификация!$A$3:$I$500,ROW()-3,COLUMN()))</f>
        <v/>
      </c>
      <c r="E288" s="67" t="str">
        <f>IF(INDEX(Спецификация!$A$3:$I$500,ROW()-3,COLUMN())="","",INDEX(Спецификация!$A$3:$I$500,ROW()-3,COLUMN()))</f>
        <v/>
      </c>
      <c r="F288" s="67" t="str">
        <f>IF(INDEX(Спецификация!$A$3:$I$500,ROW()-3,COLUMN())="","",INDEX(Спецификация!$A$3:$I$500,ROW()-3,COLUMN()))</f>
        <v/>
      </c>
      <c r="G288" s="67" t="str">
        <f>IF(INDEX(Спецификация!$A$3:$I$500,ROW()-3,COLUMN())="","",INDEX(Спецификация!$A$3:$I$500,ROW()-3,COLUMN()))</f>
        <v/>
      </c>
      <c r="H288" s="67" t="str">
        <f>IF(INDEX(Спецификация!$A$3:$I$500,ROW()-3,COLUMN())="","",INDEX(Спецификация!$A$3:$I$500,ROW()-3,COLUMN()))</f>
        <v/>
      </c>
      <c r="I288" s="154" t="str">
        <f>IF(INDEX(Спецификация!$A$3:$I$500,ROW()-3,COLUMN())="","",INDEX(Спецификация!$A$3:$I$500,ROW()-3,COLUMN()))</f>
        <v/>
      </c>
      <c r="J288" s="45"/>
      <c r="K288" s="27" t="s">
        <v>326</v>
      </c>
      <c r="L288" s="73" t="str">
        <f t="shared" si="9"/>
        <v/>
      </c>
      <c r="M288" s="73" t="str">
        <f t="shared" si="10"/>
        <v/>
      </c>
      <c r="N288" s="156"/>
      <c r="O288" s="68"/>
      <c r="P288" s="68"/>
      <c r="Q288" s="68"/>
      <c r="T288" s="85" t="str">
        <f>IF(Снабжение!Q288="","",Снабжение!Q288)</f>
        <v/>
      </c>
      <c r="U288" s="68" t="str">
        <f>IF(Снабжение!S288="Указать снабжение","",Снабжение!S288)</f>
        <v/>
      </c>
    </row>
    <row r="289" spans="1:21" ht="41.4" customHeight="1" x14ac:dyDescent="0.3">
      <c r="A289" s="67" t="str">
        <f>IF(INDEX(Спецификация!$A$3:$I$500,ROW()-3,COLUMN())="","",INDEX(Спецификация!$A$3:$I$500,ROW()-3,COLUMN()))</f>
        <v/>
      </c>
      <c r="B289" s="67" t="str">
        <f>IF(INDEX(Спецификация!$A$3:$I$500,ROW()-3,COLUMN())="","",INDEX(Спецификация!$A$3:$I$500,ROW()-3,COLUMN()))</f>
        <v/>
      </c>
      <c r="C289" s="67" t="str">
        <f>IF(INDEX(Спецификация!$A$3:$I$500,ROW()-3,COLUMN())="","",INDEX(Спецификация!$A$3:$I$500,ROW()-3,COLUMN()))</f>
        <v/>
      </c>
      <c r="D289" s="67" t="str">
        <f>IF(INDEX(Спецификация!$A$3:$I$500,ROW()-3,COLUMN())="","",INDEX(Спецификация!$A$3:$I$500,ROW()-3,COLUMN()))</f>
        <v/>
      </c>
      <c r="E289" s="67" t="str">
        <f>IF(INDEX(Спецификация!$A$3:$I$500,ROW()-3,COLUMN())="","",INDEX(Спецификация!$A$3:$I$500,ROW()-3,COLUMN()))</f>
        <v/>
      </c>
      <c r="F289" s="67" t="str">
        <f>IF(INDEX(Спецификация!$A$3:$I$500,ROW()-3,COLUMN())="","",INDEX(Спецификация!$A$3:$I$500,ROW()-3,COLUMN()))</f>
        <v/>
      </c>
      <c r="G289" s="67" t="str">
        <f>IF(INDEX(Спецификация!$A$3:$I$500,ROW()-3,COLUMN())="","",INDEX(Спецификация!$A$3:$I$500,ROW()-3,COLUMN()))</f>
        <v/>
      </c>
      <c r="H289" s="67" t="str">
        <f>IF(INDEX(Спецификация!$A$3:$I$500,ROW()-3,COLUMN())="","",INDEX(Спецификация!$A$3:$I$500,ROW()-3,COLUMN()))</f>
        <v/>
      </c>
      <c r="I289" s="154" t="str">
        <f>IF(INDEX(Спецификация!$A$3:$I$500,ROW()-3,COLUMN())="","",INDEX(Спецификация!$A$3:$I$500,ROW()-3,COLUMN()))</f>
        <v/>
      </c>
      <c r="J289" s="45"/>
      <c r="K289" s="27" t="s">
        <v>326</v>
      </c>
      <c r="L289" s="73" t="str">
        <f t="shared" si="9"/>
        <v/>
      </c>
      <c r="M289" s="73" t="str">
        <f t="shared" si="10"/>
        <v/>
      </c>
      <c r="N289" s="156"/>
      <c r="O289" s="68"/>
      <c r="P289" s="68"/>
      <c r="Q289" s="68"/>
      <c r="T289" s="85" t="str">
        <f>IF(Снабжение!Q289="","",Снабжение!Q289)</f>
        <v/>
      </c>
      <c r="U289" s="68" t="str">
        <f>IF(Снабжение!S289="Указать снабжение","",Снабжение!S289)</f>
        <v/>
      </c>
    </row>
    <row r="290" spans="1:21" ht="41.4" customHeight="1" x14ac:dyDescent="0.3">
      <c r="A290" s="67" t="str">
        <f>IF(INDEX(Спецификация!$A$3:$I$500,ROW()-3,COLUMN())="","",INDEX(Спецификация!$A$3:$I$500,ROW()-3,COLUMN()))</f>
        <v/>
      </c>
      <c r="B290" s="67" t="str">
        <f>IF(INDEX(Спецификация!$A$3:$I$500,ROW()-3,COLUMN())="","",INDEX(Спецификация!$A$3:$I$500,ROW()-3,COLUMN()))</f>
        <v/>
      </c>
      <c r="C290" s="67" t="str">
        <f>IF(INDEX(Спецификация!$A$3:$I$500,ROW()-3,COLUMN())="","",INDEX(Спецификация!$A$3:$I$500,ROW()-3,COLUMN()))</f>
        <v/>
      </c>
      <c r="D290" s="67" t="str">
        <f>IF(INDEX(Спецификация!$A$3:$I$500,ROW()-3,COLUMN())="","",INDEX(Спецификация!$A$3:$I$500,ROW()-3,COLUMN()))</f>
        <v/>
      </c>
      <c r="E290" s="67" t="str">
        <f>IF(INDEX(Спецификация!$A$3:$I$500,ROW()-3,COLUMN())="","",INDEX(Спецификация!$A$3:$I$500,ROW()-3,COLUMN()))</f>
        <v/>
      </c>
      <c r="F290" s="67" t="str">
        <f>IF(INDEX(Спецификация!$A$3:$I$500,ROW()-3,COLUMN())="","",INDEX(Спецификация!$A$3:$I$500,ROW()-3,COLUMN()))</f>
        <v/>
      </c>
      <c r="G290" s="67" t="str">
        <f>IF(INDEX(Спецификация!$A$3:$I$500,ROW()-3,COLUMN())="","",INDEX(Спецификация!$A$3:$I$500,ROW()-3,COLUMN()))</f>
        <v/>
      </c>
      <c r="H290" s="67" t="str">
        <f>IF(INDEX(Спецификация!$A$3:$I$500,ROW()-3,COLUMN())="","",INDEX(Спецификация!$A$3:$I$500,ROW()-3,COLUMN()))</f>
        <v/>
      </c>
      <c r="I290" s="154" t="str">
        <f>IF(INDEX(Спецификация!$A$3:$I$500,ROW()-3,COLUMN())="","",INDEX(Спецификация!$A$3:$I$500,ROW()-3,COLUMN()))</f>
        <v/>
      </c>
      <c r="J290" s="45"/>
      <c r="K290" s="27" t="s">
        <v>326</v>
      </c>
      <c r="L290" s="73" t="str">
        <f t="shared" si="9"/>
        <v/>
      </c>
      <c r="M290" s="73" t="str">
        <f t="shared" si="10"/>
        <v/>
      </c>
      <c r="N290" s="156"/>
      <c r="O290" s="68"/>
      <c r="P290" s="68"/>
      <c r="Q290" s="68"/>
      <c r="T290" s="85" t="str">
        <f>IF(Снабжение!Q290="","",Снабжение!Q290)</f>
        <v/>
      </c>
      <c r="U290" s="68" t="str">
        <f>IF(Снабжение!S290="Указать снабжение","",Снабжение!S290)</f>
        <v/>
      </c>
    </row>
    <row r="291" spans="1:21" ht="41.4" customHeight="1" x14ac:dyDescent="0.3">
      <c r="A291" s="67" t="str">
        <f>IF(INDEX(Спецификация!$A$3:$I$500,ROW()-3,COLUMN())="","",INDEX(Спецификация!$A$3:$I$500,ROW()-3,COLUMN()))</f>
        <v/>
      </c>
      <c r="B291" s="67" t="str">
        <f>IF(INDEX(Спецификация!$A$3:$I$500,ROW()-3,COLUMN())="","",INDEX(Спецификация!$A$3:$I$500,ROW()-3,COLUMN()))</f>
        <v/>
      </c>
      <c r="C291" s="67" t="str">
        <f>IF(INDEX(Спецификация!$A$3:$I$500,ROW()-3,COLUMN())="","",INDEX(Спецификация!$A$3:$I$500,ROW()-3,COLUMN()))</f>
        <v/>
      </c>
      <c r="D291" s="67" t="str">
        <f>IF(INDEX(Спецификация!$A$3:$I$500,ROW()-3,COLUMN())="","",INDEX(Спецификация!$A$3:$I$500,ROW()-3,COLUMN()))</f>
        <v/>
      </c>
      <c r="E291" s="67" t="str">
        <f>IF(INDEX(Спецификация!$A$3:$I$500,ROW()-3,COLUMN())="","",INDEX(Спецификация!$A$3:$I$500,ROW()-3,COLUMN()))</f>
        <v/>
      </c>
      <c r="F291" s="67" t="str">
        <f>IF(INDEX(Спецификация!$A$3:$I$500,ROW()-3,COLUMN())="","",INDEX(Спецификация!$A$3:$I$500,ROW()-3,COLUMN()))</f>
        <v/>
      </c>
      <c r="G291" s="67" t="str">
        <f>IF(INDEX(Спецификация!$A$3:$I$500,ROW()-3,COLUMN())="","",INDEX(Спецификация!$A$3:$I$500,ROW()-3,COLUMN()))</f>
        <v/>
      </c>
      <c r="H291" s="67" t="str">
        <f>IF(INDEX(Спецификация!$A$3:$I$500,ROW()-3,COLUMN())="","",INDEX(Спецификация!$A$3:$I$500,ROW()-3,COLUMN()))</f>
        <v/>
      </c>
      <c r="I291" s="154" t="str">
        <f>IF(INDEX(Спецификация!$A$3:$I$500,ROW()-3,COLUMN())="","",INDEX(Спецификация!$A$3:$I$500,ROW()-3,COLUMN()))</f>
        <v/>
      </c>
      <c r="J291" s="45"/>
      <c r="K291" s="27" t="s">
        <v>326</v>
      </c>
      <c r="L291" s="73" t="str">
        <f t="shared" si="9"/>
        <v/>
      </c>
      <c r="M291" s="73" t="str">
        <f t="shared" si="10"/>
        <v/>
      </c>
      <c r="N291" s="156"/>
      <c r="O291" s="68"/>
      <c r="P291" s="68"/>
      <c r="Q291" s="68"/>
      <c r="T291" s="85" t="str">
        <f>IF(Снабжение!Q291="","",Снабжение!Q291)</f>
        <v/>
      </c>
      <c r="U291" s="68" t="str">
        <f>IF(Снабжение!S291="Указать снабжение","",Снабжение!S291)</f>
        <v/>
      </c>
    </row>
    <row r="292" spans="1:21" ht="41.4" customHeight="1" x14ac:dyDescent="0.3">
      <c r="A292" s="67" t="str">
        <f>IF(INDEX(Спецификация!$A$3:$I$500,ROW()-3,COLUMN())="","",INDEX(Спецификация!$A$3:$I$500,ROW()-3,COLUMN()))</f>
        <v/>
      </c>
      <c r="B292" s="67" t="str">
        <f>IF(INDEX(Спецификация!$A$3:$I$500,ROW()-3,COLUMN())="","",INDEX(Спецификация!$A$3:$I$500,ROW()-3,COLUMN()))</f>
        <v/>
      </c>
      <c r="C292" s="67" t="str">
        <f>IF(INDEX(Спецификация!$A$3:$I$500,ROW()-3,COLUMN())="","",INDEX(Спецификация!$A$3:$I$500,ROW()-3,COLUMN()))</f>
        <v/>
      </c>
      <c r="D292" s="67" t="str">
        <f>IF(INDEX(Спецификация!$A$3:$I$500,ROW()-3,COLUMN())="","",INDEX(Спецификация!$A$3:$I$500,ROW()-3,COLUMN()))</f>
        <v/>
      </c>
      <c r="E292" s="67" t="str">
        <f>IF(INDEX(Спецификация!$A$3:$I$500,ROW()-3,COLUMN())="","",INDEX(Спецификация!$A$3:$I$500,ROW()-3,COLUMN()))</f>
        <v/>
      </c>
      <c r="F292" s="67" t="str">
        <f>IF(INDEX(Спецификация!$A$3:$I$500,ROW()-3,COLUMN())="","",INDEX(Спецификация!$A$3:$I$500,ROW()-3,COLUMN()))</f>
        <v/>
      </c>
      <c r="G292" s="67" t="str">
        <f>IF(INDEX(Спецификация!$A$3:$I$500,ROW()-3,COLUMN())="","",INDEX(Спецификация!$A$3:$I$500,ROW()-3,COLUMN()))</f>
        <v/>
      </c>
      <c r="H292" s="67" t="str">
        <f>IF(INDEX(Спецификация!$A$3:$I$500,ROW()-3,COLUMN())="","",INDEX(Спецификация!$A$3:$I$500,ROW()-3,COLUMN()))</f>
        <v/>
      </c>
      <c r="I292" s="154" t="str">
        <f>IF(INDEX(Спецификация!$A$3:$I$500,ROW()-3,COLUMN())="","",INDEX(Спецификация!$A$3:$I$500,ROW()-3,COLUMN()))</f>
        <v/>
      </c>
      <c r="J292" s="45"/>
      <c r="K292" s="27" t="s">
        <v>326</v>
      </c>
      <c r="L292" s="73" t="str">
        <f t="shared" si="9"/>
        <v/>
      </c>
      <c r="M292" s="73" t="str">
        <f t="shared" si="10"/>
        <v/>
      </c>
      <c r="N292" s="156"/>
      <c r="O292" s="68"/>
      <c r="P292" s="68"/>
      <c r="Q292" s="68"/>
      <c r="T292" s="85" t="str">
        <f>IF(Снабжение!Q292="","",Снабжение!Q292)</f>
        <v/>
      </c>
      <c r="U292" s="68" t="str">
        <f>IF(Снабжение!S292="Указать снабжение","",Снабжение!S292)</f>
        <v/>
      </c>
    </row>
    <row r="293" spans="1:21" ht="41.4" customHeight="1" x14ac:dyDescent="0.3">
      <c r="A293" s="67" t="str">
        <f>IF(INDEX(Спецификация!$A$3:$I$500,ROW()-3,COLUMN())="","",INDEX(Спецификация!$A$3:$I$500,ROW()-3,COLUMN()))</f>
        <v/>
      </c>
      <c r="B293" s="67" t="str">
        <f>IF(INDEX(Спецификация!$A$3:$I$500,ROW()-3,COLUMN())="","",INDEX(Спецификация!$A$3:$I$500,ROW()-3,COLUMN()))</f>
        <v/>
      </c>
      <c r="C293" s="67" t="str">
        <f>IF(INDEX(Спецификация!$A$3:$I$500,ROW()-3,COLUMN())="","",INDEX(Спецификация!$A$3:$I$500,ROW()-3,COLUMN()))</f>
        <v/>
      </c>
      <c r="D293" s="67" t="str">
        <f>IF(INDEX(Спецификация!$A$3:$I$500,ROW()-3,COLUMN())="","",INDEX(Спецификация!$A$3:$I$500,ROW()-3,COLUMN()))</f>
        <v/>
      </c>
      <c r="E293" s="67" t="str">
        <f>IF(INDEX(Спецификация!$A$3:$I$500,ROW()-3,COLUMN())="","",INDEX(Спецификация!$A$3:$I$500,ROW()-3,COLUMN()))</f>
        <v/>
      </c>
      <c r="F293" s="67" t="str">
        <f>IF(INDEX(Спецификация!$A$3:$I$500,ROW()-3,COLUMN())="","",INDEX(Спецификация!$A$3:$I$500,ROW()-3,COLUMN()))</f>
        <v/>
      </c>
      <c r="G293" s="67" t="str">
        <f>IF(INDEX(Спецификация!$A$3:$I$500,ROW()-3,COLUMN())="","",INDEX(Спецификация!$A$3:$I$500,ROW()-3,COLUMN()))</f>
        <v/>
      </c>
      <c r="H293" s="67" t="str">
        <f>IF(INDEX(Спецификация!$A$3:$I$500,ROW()-3,COLUMN())="","",INDEX(Спецификация!$A$3:$I$500,ROW()-3,COLUMN()))</f>
        <v/>
      </c>
      <c r="I293" s="154" t="str">
        <f>IF(INDEX(Спецификация!$A$3:$I$500,ROW()-3,COLUMN())="","",INDEX(Спецификация!$A$3:$I$500,ROW()-3,COLUMN()))</f>
        <v/>
      </c>
      <c r="J293" s="45"/>
      <c r="K293" s="27" t="s">
        <v>326</v>
      </c>
      <c r="L293" s="73" t="str">
        <f t="shared" si="9"/>
        <v/>
      </c>
      <c r="M293" s="73" t="str">
        <f t="shared" si="10"/>
        <v/>
      </c>
      <c r="N293" s="156"/>
      <c r="O293" s="68"/>
      <c r="P293" s="68"/>
      <c r="Q293" s="68"/>
      <c r="T293" s="85" t="str">
        <f>IF(Снабжение!Q293="","",Снабжение!Q293)</f>
        <v/>
      </c>
      <c r="U293" s="68" t="str">
        <f>IF(Снабжение!S293="Указать снабжение","",Снабжение!S293)</f>
        <v/>
      </c>
    </row>
    <row r="294" spans="1:21" ht="41.4" customHeight="1" x14ac:dyDescent="0.3">
      <c r="A294" s="67" t="str">
        <f>IF(INDEX(Спецификация!$A$3:$I$500,ROW()-3,COLUMN())="","",INDEX(Спецификация!$A$3:$I$500,ROW()-3,COLUMN()))</f>
        <v/>
      </c>
      <c r="B294" s="67" t="str">
        <f>IF(INDEX(Спецификация!$A$3:$I$500,ROW()-3,COLUMN())="","",INDEX(Спецификация!$A$3:$I$500,ROW()-3,COLUMN()))</f>
        <v/>
      </c>
      <c r="C294" s="67" t="str">
        <f>IF(INDEX(Спецификация!$A$3:$I$500,ROW()-3,COLUMN())="","",INDEX(Спецификация!$A$3:$I$500,ROW()-3,COLUMN()))</f>
        <v/>
      </c>
      <c r="D294" s="67" t="str">
        <f>IF(INDEX(Спецификация!$A$3:$I$500,ROW()-3,COLUMN())="","",INDEX(Спецификация!$A$3:$I$500,ROW()-3,COLUMN()))</f>
        <v/>
      </c>
      <c r="E294" s="67" t="str">
        <f>IF(INDEX(Спецификация!$A$3:$I$500,ROW()-3,COLUMN())="","",INDEX(Спецификация!$A$3:$I$500,ROW()-3,COLUMN()))</f>
        <v/>
      </c>
      <c r="F294" s="67" t="str">
        <f>IF(INDEX(Спецификация!$A$3:$I$500,ROW()-3,COLUMN())="","",INDEX(Спецификация!$A$3:$I$500,ROW()-3,COLUMN()))</f>
        <v/>
      </c>
      <c r="G294" s="67" t="str">
        <f>IF(INDEX(Спецификация!$A$3:$I$500,ROW()-3,COLUMN())="","",INDEX(Спецификация!$A$3:$I$500,ROW()-3,COLUMN()))</f>
        <v/>
      </c>
      <c r="H294" s="67" t="str">
        <f>IF(INDEX(Спецификация!$A$3:$I$500,ROW()-3,COLUMN())="","",INDEX(Спецификация!$A$3:$I$500,ROW()-3,COLUMN()))</f>
        <v/>
      </c>
      <c r="I294" s="154" t="str">
        <f>IF(INDEX(Спецификация!$A$3:$I$500,ROW()-3,COLUMN())="","",INDEX(Спецификация!$A$3:$I$500,ROW()-3,COLUMN()))</f>
        <v/>
      </c>
      <c r="J294" s="45"/>
      <c r="K294" s="27" t="s">
        <v>326</v>
      </c>
      <c r="L294" s="73" t="str">
        <f t="shared" si="9"/>
        <v/>
      </c>
      <c r="M294" s="73" t="str">
        <f t="shared" si="10"/>
        <v/>
      </c>
      <c r="N294" s="156"/>
      <c r="O294" s="68"/>
      <c r="P294" s="68"/>
      <c r="Q294" s="68"/>
      <c r="T294" s="85" t="str">
        <f>IF(Снабжение!Q294="","",Снабжение!Q294)</f>
        <v/>
      </c>
      <c r="U294" s="68" t="str">
        <f>IF(Снабжение!S294="Указать снабжение","",Снабжение!S294)</f>
        <v/>
      </c>
    </row>
    <row r="295" spans="1:21" ht="41.4" customHeight="1" x14ac:dyDescent="0.3">
      <c r="A295" s="67" t="str">
        <f>IF(INDEX(Спецификация!$A$3:$I$500,ROW()-3,COLUMN())="","",INDEX(Спецификация!$A$3:$I$500,ROW()-3,COLUMN()))</f>
        <v/>
      </c>
      <c r="B295" s="67" t="str">
        <f>IF(INDEX(Спецификация!$A$3:$I$500,ROW()-3,COLUMN())="","",INDEX(Спецификация!$A$3:$I$500,ROW()-3,COLUMN()))</f>
        <v/>
      </c>
      <c r="C295" s="67" t="str">
        <f>IF(INDEX(Спецификация!$A$3:$I$500,ROW()-3,COLUMN())="","",INDEX(Спецификация!$A$3:$I$500,ROW()-3,COLUMN()))</f>
        <v/>
      </c>
      <c r="D295" s="67" t="str">
        <f>IF(INDEX(Спецификация!$A$3:$I$500,ROW()-3,COLUMN())="","",INDEX(Спецификация!$A$3:$I$500,ROW()-3,COLUMN()))</f>
        <v/>
      </c>
      <c r="E295" s="67" t="str">
        <f>IF(INDEX(Спецификация!$A$3:$I$500,ROW()-3,COLUMN())="","",INDEX(Спецификация!$A$3:$I$500,ROW()-3,COLUMN()))</f>
        <v/>
      </c>
      <c r="F295" s="67" t="str">
        <f>IF(INDEX(Спецификация!$A$3:$I$500,ROW()-3,COLUMN())="","",INDEX(Спецификация!$A$3:$I$500,ROW()-3,COLUMN()))</f>
        <v/>
      </c>
      <c r="G295" s="67" t="str">
        <f>IF(INDEX(Спецификация!$A$3:$I$500,ROW()-3,COLUMN())="","",INDEX(Спецификация!$A$3:$I$500,ROW()-3,COLUMN()))</f>
        <v/>
      </c>
      <c r="H295" s="67" t="str">
        <f>IF(INDEX(Спецификация!$A$3:$I$500,ROW()-3,COLUMN())="","",INDEX(Спецификация!$A$3:$I$500,ROW()-3,COLUMN()))</f>
        <v/>
      </c>
      <c r="I295" s="154" t="str">
        <f>IF(INDEX(Спецификация!$A$3:$I$500,ROW()-3,COLUMN())="","",INDEX(Спецификация!$A$3:$I$500,ROW()-3,COLUMN()))</f>
        <v/>
      </c>
      <c r="J295" s="45"/>
      <c r="K295" s="27" t="s">
        <v>326</v>
      </c>
      <c r="L295" s="73" t="str">
        <f t="shared" si="9"/>
        <v/>
      </c>
      <c r="M295" s="73" t="str">
        <f t="shared" si="10"/>
        <v/>
      </c>
      <c r="N295" s="156"/>
      <c r="O295" s="68"/>
      <c r="P295" s="68"/>
      <c r="Q295" s="68"/>
      <c r="T295" s="85" t="str">
        <f>IF(Снабжение!Q295="","",Снабжение!Q295)</f>
        <v/>
      </c>
      <c r="U295" s="68" t="str">
        <f>IF(Снабжение!S295="Указать снабжение","",Снабжение!S295)</f>
        <v/>
      </c>
    </row>
    <row r="296" spans="1:21" ht="41.4" customHeight="1" x14ac:dyDescent="0.3">
      <c r="A296" s="67" t="str">
        <f>IF(INDEX(Спецификация!$A$3:$I$500,ROW()-3,COLUMN())="","",INDEX(Спецификация!$A$3:$I$500,ROW()-3,COLUMN()))</f>
        <v/>
      </c>
      <c r="B296" s="67" t="str">
        <f>IF(INDEX(Спецификация!$A$3:$I$500,ROW()-3,COLUMN())="","",INDEX(Спецификация!$A$3:$I$500,ROW()-3,COLUMN()))</f>
        <v/>
      </c>
      <c r="C296" s="67" t="str">
        <f>IF(INDEX(Спецификация!$A$3:$I$500,ROW()-3,COLUMN())="","",INDEX(Спецификация!$A$3:$I$500,ROW()-3,COLUMN()))</f>
        <v/>
      </c>
      <c r="D296" s="67" t="str">
        <f>IF(INDEX(Спецификация!$A$3:$I$500,ROW()-3,COLUMN())="","",INDEX(Спецификация!$A$3:$I$500,ROW()-3,COLUMN()))</f>
        <v/>
      </c>
      <c r="E296" s="67" t="str">
        <f>IF(INDEX(Спецификация!$A$3:$I$500,ROW()-3,COLUMN())="","",INDEX(Спецификация!$A$3:$I$500,ROW()-3,COLUMN()))</f>
        <v/>
      </c>
      <c r="F296" s="67" t="str">
        <f>IF(INDEX(Спецификация!$A$3:$I$500,ROW()-3,COLUMN())="","",INDEX(Спецификация!$A$3:$I$500,ROW()-3,COLUMN()))</f>
        <v/>
      </c>
      <c r="G296" s="67" t="str">
        <f>IF(INDEX(Спецификация!$A$3:$I$500,ROW()-3,COLUMN())="","",INDEX(Спецификация!$A$3:$I$500,ROW()-3,COLUMN()))</f>
        <v/>
      </c>
      <c r="H296" s="67" t="str">
        <f>IF(INDEX(Спецификация!$A$3:$I$500,ROW()-3,COLUMN())="","",INDEX(Спецификация!$A$3:$I$500,ROW()-3,COLUMN()))</f>
        <v/>
      </c>
      <c r="I296" s="154" t="str">
        <f>IF(INDEX(Спецификация!$A$3:$I$500,ROW()-3,COLUMN())="","",INDEX(Спецификация!$A$3:$I$500,ROW()-3,COLUMN()))</f>
        <v/>
      </c>
      <c r="J296" s="156"/>
      <c r="K296" s="27" t="s">
        <v>326</v>
      </c>
      <c r="L296" s="73" t="str">
        <f t="shared" si="9"/>
        <v/>
      </c>
      <c r="M296" s="73" t="str">
        <f t="shared" si="10"/>
        <v/>
      </c>
      <c r="N296" s="156"/>
      <c r="O296" s="68"/>
      <c r="P296" s="68"/>
      <c r="Q296" s="68"/>
      <c r="T296" s="85" t="str">
        <f>IF(Снабжение!Q296="","",Снабжение!Q296)</f>
        <v/>
      </c>
      <c r="U296" s="68" t="str">
        <f>IF(Снабжение!S296="Указать снабжение","",Снабжение!S296)</f>
        <v/>
      </c>
    </row>
    <row r="297" spans="1:21" ht="41.4" customHeight="1" x14ac:dyDescent="0.3">
      <c r="A297" s="67" t="str">
        <f>IF(INDEX(Спецификация!$A$3:$I$500,ROW()-3,COLUMN())="","",INDEX(Спецификация!$A$3:$I$500,ROW()-3,COLUMN()))</f>
        <v/>
      </c>
      <c r="B297" s="67" t="str">
        <f>IF(INDEX(Спецификация!$A$3:$I$500,ROW()-3,COLUMN())="","",INDEX(Спецификация!$A$3:$I$500,ROW()-3,COLUMN()))</f>
        <v/>
      </c>
      <c r="C297" s="67" t="str">
        <f>IF(INDEX(Спецификация!$A$3:$I$500,ROW()-3,COLUMN())="","",INDEX(Спецификация!$A$3:$I$500,ROW()-3,COLUMN()))</f>
        <v/>
      </c>
      <c r="D297" s="67" t="str">
        <f>IF(INDEX(Спецификация!$A$3:$I$500,ROW()-3,COLUMN())="","",INDEX(Спецификация!$A$3:$I$500,ROW()-3,COLUMN()))</f>
        <v/>
      </c>
      <c r="E297" s="67" t="str">
        <f>IF(INDEX(Спецификация!$A$3:$I$500,ROW()-3,COLUMN())="","",INDEX(Спецификация!$A$3:$I$500,ROW()-3,COLUMN()))</f>
        <v/>
      </c>
      <c r="F297" s="67" t="str">
        <f>IF(INDEX(Спецификация!$A$3:$I$500,ROW()-3,COLUMN())="","",INDEX(Спецификация!$A$3:$I$500,ROW()-3,COLUMN()))</f>
        <v/>
      </c>
      <c r="G297" s="67" t="str">
        <f>IF(INDEX(Спецификация!$A$3:$I$500,ROW()-3,COLUMN())="","",INDEX(Спецификация!$A$3:$I$500,ROW()-3,COLUMN()))</f>
        <v/>
      </c>
      <c r="H297" s="67" t="str">
        <f>IF(INDEX(Спецификация!$A$3:$I$500,ROW()-3,COLUMN())="","",INDEX(Спецификация!$A$3:$I$500,ROW()-3,COLUMN()))</f>
        <v/>
      </c>
      <c r="I297" s="154" t="str">
        <f>IF(INDEX(Спецификация!$A$3:$I$500,ROW()-3,COLUMN())="","",INDEX(Спецификация!$A$3:$I$500,ROW()-3,COLUMN()))</f>
        <v/>
      </c>
      <c r="J297" s="156"/>
      <c r="K297" s="27" t="s">
        <v>326</v>
      </c>
      <c r="L297" s="73" t="str">
        <f t="shared" si="9"/>
        <v/>
      </c>
      <c r="M297" s="73" t="str">
        <f t="shared" si="10"/>
        <v/>
      </c>
      <c r="N297" s="156"/>
      <c r="O297" s="68"/>
      <c r="P297" s="68"/>
      <c r="Q297" s="68"/>
      <c r="T297" s="85" t="str">
        <f>IF(Снабжение!Q297="","",Снабжение!Q297)</f>
        <v/>
      </c>
      <c r="U297" s="68" t="str">
        <f>IF(Снабжение!S297="Указать снабжение","",Снабжение!S297)</f>
        <v/>
      </c>
    </row>
    <row r="298" spans="1:21" ht="41.4" customHeight="1" x14ac:dyDescent="0.3">
      <c r="A298" s="67" t="str">
        <f>IF(INDEX(Спецификация!$A$3:$I$500,ROW()-3,COLUMN())="","",INDEX(Спецификация!$A$3:$I$500,ROW()-3,COLUMN()))</f>
        <v/>
      </c>
      <c r="B298" s="67" t="str">
        <f>IF(INDEX(Спецификация!$A$3:$I$500,ROW()-3,COLUMN())="","",INDEX(Спецификация!$A$3:$I$500,ROW()-3,COLUMN()))</f>
        <v/>
      </c>
      <c r="C298" s="67" t="str">
        <f>IF(INDEX(Спецификация!$A$3:$I$500,ROW()-3,COLUMN())="","",INDEX(Спецификация!$A$3:$I$500,ROW()-3,COLUMN()))</f>
        <v/>
      </c>
      <c r="D298" s="67" t="str">
        <f>IF(INDEX(Спецификация!$A$3:$I$500,ROW()-3,COLUMN())="","",INDEX(Спецификация!$A$3:$I$500,ROW()-3,COLUMN()))</f>
        <v/>
      </c>
      <c r="E298" s="67" t="str">
        <f>IF(INDEX(Спецификация!$A$3:$I$500,ROW()-3,COLUMN())="","",INDEX(Спецификация!$A$3:$I$500,ROW()-3,COLUMN()))</f>
        <v/>
      </c>
      <c r="F298" s="67" t="str">
        <f>IF(INDEX(Спецификация!$A$3:$I$500,ROW()-3,COLUMN())="","",INDEX(Спецификация!$A$3:$I$500,ROW()-3,COLUMN()))</f>
        <v/>
      </c>
      <c r="G298" s="67" t="str">
        <f>IF(INDEX(Спецификация!$A$3:$I$500,ROW()-3,COLUMN())="","",INDEX(Спецификация!$A$3:$I$500,ROW()-3,COLUMN()))</f>
        <v/>
      </c>
      <c r="H298" s="67" t="str">
        <f>IF(INDEX(Спецификация!$A$3:$I$500,ROW()-3,COLUMN())="","",INDEX(Спецификация!$A$3:$I$500,ROW()-3,COLUMN()))</f>
        <v/>
      </c>
      <c r="I298" s="154" t="str">
        <f>IF(INDEX(Спецификация!$A$3:$I$500,ROW()-3,COLUMN())="","",INDEX(Спецификация!$A$3:$I$500,ROW()-3,COLUMN()))</f>
        <v/>
      </c>
      <c r="J298" s="156"/>
      <c r="K298" s="27" t="s">
        <v>326</v>
      </c>
      <c r="L298" s="73" t="str">
        <f t="shared" si="9"/>
        <v/>
      </c>
      <c r="M298" s="73" t="str">
        <f t="shared" si="10"/>
        <v/>
      </c>
      <c r="N298" s="156"/>
      <c r="O298" s="68"/>
      <c r="P298" s="68"/>
      <c r="Q298" s="68"/>
      <c r="T298" s="85" t="str">
        <f>IF(Снабжение!Q298="","",Снабжение!Q298)</f>
        <v/>
      </c>
      <c r="U298" s="68" t="str">
        <f>IF(Снабжение!S298="Указать снабжение","",Снабжение!S298)</f>
        <v/>
      </c>
    </row>
    <row r="299" spans="1:21" ht="41.4" customHeight="1" x14ac:dyDescent="0.3">
      <c r="A299" s="67" t="str">
        <f>IF(INDEX(Спецификация!$A$3:$I$500,ROW()-3,COLUMN())="","",INDEX(Спецификация!$A$3:$I$500,ROW()-3,COLUMN()))</f>
        <v/>
      </c>
      <c r="B299" s="67" t="str">
        <f>IF(INDEX(Спецификация!$A$3:$I$500,ROW()-3,COLUMN())="","",INDEX(Спецификация!$A$3:$I$500,ROW()-3,COLUMN()))</f>
        <v/>
      </c>
      <c r="C299" s="67" t="str">
        <f>IF(INDEX(Спецификация!$A$3:$I$500,ROW()-3,COLUMN())="","",INDEX(Спецификация!$A$3:$I$500,ROW()-3,COLUMN()))</f>
        <v/>
      </c>
      <c r="D299" s="67" t="str">
        <f>IF(INDEX(Спецификация!$A$3:$I$500,ROW()-3,COLUMN())="","",INDEX(Спецификация!$A$3:$I$500,ROW()-3,COLUMN()))</f>
        <v/>
      </c>
      <c r="E299" s="67" t="str">
        <f>IF(INDEX(Спецификация!$A$3:$I$500,ROW()-3,COLUMN())="","",INDEX(Спецификация!$A$3:$I$500,ROW()-3,COLUMN()))</f>
        <v/>
      </c>
      <c r="F299" s="67" t="str">
        <f>IF(INDEX(Спецификация!$A$3:$I$500,ROW()-3,COLUMN())="","",INDEX(Спецификация!$A$3:$I$500,ROW()-3,COLUMN()))</f>
        <v/>
      </c>
      <c r="G299" s="67" t="str">
        <f>IF(INDEX(Спецификация!$A$3:$I$500,ROW()-3,COLUMN())="","",INDEX(Спецификация!$A$3:$I$500,ROW()-3,COLUMN()))</f>
        <v/>
      </c>
      <c r="H299" s="67" t="str">
        <f>IF(INDEX(Спецификация!$A$3:$I$500,ROW()-3,COLUMN())="","",INDEX(Спецификация!$A$3:$I$500,ROW()-3,COLUMN()))</f>
        <v/>
      </c>
      <c r="I299" s="154" t="str">
        <f>IF(INDEX(Спецификация!$A$3:$I$500,ROW()-3,COLUMN())="","",INDEX(Спецификация!$A$3:$I$500,ROW()-3,COLUMN()))</f>
        <v/>
      </c>
      <c r="J299" s="156"/>
      <c r="K299" s="27" t="s">
        <v>326</v>
      </c>
      <c r="L299" s="73" t="str">
        <f t="shared" si="9"/>
        <v/>
      </c>
      <c r="M299" s="73" t="str">
        <f t="shared" si="10"/>
        <v/>
      </c>
      <c r="N299" s="156"/>
      <c r="O299" s="68"/>
      <c r="P299" s="68"/>
      <c r="Q299" s="68"/>
      <c r="T299" s="85" t="str">
        <f>IF(Снабжение!Q299="","",Снабжение!Q299)</f>
        <v/>
      </c>
      <c r="U299" s="68" t="str">
        <f>IF(Снабжение!S299="Указать снабжение","",Снабжение!S299)</f>
        <v/>
      </c>
    </row>
    <row r="300" spans="1:21" ht="41.4" customHeight="1" x14ac:dyDescent="0.3">
      <c r="A300" s="67" t="str">
        <f>IF(INDEX(Спецификация!$A$3:$I$500,ROW()-3,COLUMN())="","",INDEX(Спецификация!$A$3:$I$500,ROW()-3,COLUMN()))</f>
        <v/>
      </c>
      <c r="B300" s="67" t="str">
        <f>IF(INDEX(Спецификация!$A$3:$I$500,ROW()-3,COLUMN())="","",INDEX(Спецификация!$A$3:$I$500,ROW()-3,COLUMN()))</f>
        <v/>
      </c>
      <c r="C300" s="67" t="str">
        <f>IF(INDEX(Спецификация!$A$3:$I$500,ROW()-3,COLUMN())="","",INDEX(Спецификация!$A$3:$I$500,ROW()-3,COLUMN()))</f>
        <v/>
      </c>
      <c r="D300" s="67" t="str">
        <f>IF(INDEX(Спецификация!$A$3:$I$500,ROW()-3,COLUMN())="","",INDEX(Спецификация!$A$3:$I$500,ROW()-3,COLUMN()))</f>
        <v/>
      </c>
      <c r="E300" s="67" t="str">
        <f>IF(INDEX(Спецификация!$A$3:$I$500,ROW()-3,COLUMN())="","",INDEX(Спецификация!$A$3:$I$500,ROW()-3,COLUMN()))</f>
        <v/>
      </c>
      <c r="F300" s="67" t="str">
        <f>IF(INDEX(Спецификация!$A$3:$I$500,ROW()-3,COLUMN())="","",INDEX(Спецификация!$A$3:$I$500,ROW()-3,COLUMN()))</f>
        <v/>
      </c>
      <c r="G300" s="67" t="str">
        <f>IF(INDEX(Спецификация!$A$3:$I$500,ROW()-3,COLUMN())="","",INDEX(Спецификация!$A$3:$I$500,ROW()-3,COLUMN()))</f>
        <v/>
      </c>
      <c r="H300" s="67" t="str">
        <f>IF(INDEX(Спецификация!$A$3:$I$500,ROW()-3,COLUMN())="","",INDEX(Спецификация!$A$3:$I$500,ROW()-3,COLUMN()))</f>
        <v/>
      </c>
      <c r="I300" s="154" t="str">
        <f>IF(INDEX(Спецификация!$A$3:$I$500,ROW()-3,COLUMN())="","",INDEX(Спецификация!$A$3:$I$500,ROW()-3,COLUMN()))</f>
        <v/>
      </c>
      <c r="J300" s="156"/>
      <c r="K300" s="27" t="s">
        <v>326</v>
      </c>
      <c r="L300" s="73" t="str">
        <f t="shared" si="9"/>
        <v/>
      </c>
      <c r="M300" s="73" t="str">
        <f t="shared" si="10"/>
        <v/>
      </c>
      <c r="N300" s="156"/>
      <c r="O300" s="68"/>
      <c r="P300" s="68"/>
      <c r="Q300" s="68"/>
      <c r="T300" s="85" t="str">
        <f>IF(Снабжение!Q300="","",Снабжение!Q300)</f>
        <v/>
      </c>
      <c r="U300" s="68" t="str">
        <f>IF(Снабжение!S300="Указать снабжение","",Снабжение!S300)</f>
        <v/>
      </c>
    </row>
    <row r="301" spans="1:21" ht="41.4" customHeight="1" x14ac:dyDescent="0.3">
      <c r="A301" s="67" t="str">
        <f>IF(INDEX(Спецификация!$A$3:$I$500,ROW()-3,COLUMN())="","",INDEX(Спецификация!$A$3:$I$500,ROW()-3,COLUMN()))</f>
        <v/>
      </c>
      <c r="B301" s="67" t="str">
        <f>IF(INDEX(Спецификация!$A$3:$I$500,ROW()-3,COLUMN())="","",INDEX(Спецификация!$A$3:$I$500,ROW()-3,COLUMN()))</f>
        <v/>
      </c>
      <c r="C301" s="67" t="str">
        <f>IF(INDEX(Спецификация!$A$3:$I$500,ROW()-3,COLUMN())="","",INDEX(Спецификация!$A$3:$I$500,ROW()-3,COLUMN()))</f>
        <v/>
      </c>
      <c r="D301" s="67" t="str">
        <f>IF(INDEX(Спецификация!$A$3:$I$500,ROW()-3,COLUMN())="","",INDEX(Спецификация!$A$3:$I$500,ROW()-3,COLUMN()))</f>
        <v/>
      </c>
      <c r="E301" s="67" t="str">
        <f>IF(INDEX(Спецификация!$A$3:$I$500,ROW()-3,COLUMN())="","",INDEX(Спецификация!$A$3:$I$500,ROW()-3,COLUMN()))</f>
        <v/>
      </c>
      <c r="F301" s="67" t="str">
        <f>IF(INDEX(Спецификация!$A$3:$I$500,ROW()-3,COLUMN())="","",INDEX(Спецификация!$A$3:$I$500,ROW()-3,COLUMN()))</f>
        <v/>
      </c>
      <c r="G301" s="67" t="str">
        <f>IF(INDEX(Спецификация!$A$3:$I$500,ROW()-3,COLUMN())="","",INDEX(Спецификация!$A$3:$I$500,ROW()-3,COLUMN()))</f>
        <v/>
      </c>
      <c r="H301" s="67" t="str">
        <f>IF(INDEX(Спецификация!$A$3:$I$500,ROW()-3,COLUMN())="","",INDEX(Спецификация!$A$3:$I$500,ROW()-3,COLUMN()))</f>
        <v/>
      </c>
      <c r="I301" s="154" t="str">
        <f>IF(INDEX(Спецификация!$A$3:$I$500,ROW()-3,COLUMN())="","",INDEX(Спецификация!$A$3:$I$500,ROW()-3,COLUMN()))</f>
        <v/>
      </c>
      <c r="J301" s="156"/>
      <c r="K301" s="27" t="s">
        <v>326</v>
      </c>
      <c r="L301" s="73" t="str">
        <f t="shared" si="9"/>
        <v/>
      </c>
      <c r="M301" s="73" t="str">
        <f t="shared" si="10"/>
        <v/>
      </c>
      <c r="N301" s="156"/>
      <c r="O301" s="68"/>
      <c r="P301" s="68"/>
      <c r="Q301" s="68"/>
      <c r="T301" s="85" t="str">
        <f>IF(Снабжение!Q301="","",Снабжение!Q301)</f>
        <v/>
      </c>
      <c r="U301" s="68" t="str">
        <f>IF(Снабжение!S301="Указать снабжение","",Снабжение!S301)</f>
        <v/>
      </c>
    </row>
    <row r="302" spans="1:21" ht="41.4" customHeight="1" x14ac:dyDescent="0.3">
      <c r="A302" s="67" t="str">
        <f>IF(INDEX(Спецификация!$A$3:$I$500,ROW()-3,COLUMN())="","",INDEX(Спецификация!$A$3:$I$500,ROW()-3,COLUMN()))</f>
        <v/>
      </c>
      <c r="B302" s="67" t="str">
        <f>IF(INDEX(Спецификация!$A$3:$I$500,ROW()-3,COLUMN())="","",INDEX(Спецификация!$A$3:$I$500,ROW()-3,COLUMN()))</f>
        <v/>
      </c>
      <c r="C302" s="67" t="str">
        <f>IF(INDEX(Спецификация!$A$3:$I$500,ROW()-3,COLUMN())="","",INDEX(Спецификация!$A$3:$I$500,ROW()-3,COLUMN()))</f>
        <v/>
      </c>
      <c r="D302" s="67" t="str">
        <f>IF(INDEX(Спецификация!$A$3:$I$500,ROW()-3,COLUMN())="","",INDEX(Спецификация!$A$3:$I$500,ROW()-3,COLUMN()))</f>
        <v/>
      </c>
      <c r="E302" s="67" t="str">
        <f>IF(INDEX(Спецификация!$A$3:$I$500,ROW()-3,COLUMN())="","",INDEX(Спецификация!$A$3:$I$500,ROW()-3,COLUMN()))</f>
        <v/>
      </c>
      <c r="F302" s="67" t="str">
        <f>IF(INDEX(Спецификация!$A$3:$I$500,ROW()-3,COLUMN())="","",INDEX(Спецификация!$A$3:$I$500,ROW()-3,COLUMN()))</f>
        <v/>
      </c>
      <c r="G302" s="67" t="str">
        <f>IF(INDEX(Спецификация!$A$3:$I$500,ROW()-3,COLUMN())="","",INDEX(Спецификация!$A$3:$I$500,ROW()-3,COLUMN()))</f>
        <v/>
      </c>
      <c r="H302" s="67" t="str">
        <f>IF(INDEX(Спецификация!$A$3:$I$500,ROW()-3,COLUMN())="","",INDEX(Спецификация!$A$3:$I$500,ROW()-3,COLUMN()))</f>
        <v/>
      </c>
      <c r="I302" s="154" t="str">
        <f>IF(INDEX(Спецификация!$A$3:$I$500,ROW()-3,COLUMN())="","",INDEX(Спецификация!$A$3:$I$500,ROW()-3,COLUMN()))</f>
        <v/>
      </c>
      <c r="J302" s="156"/>
      <c r="K302" s="27" t="s">
        <v>326</v>
      </c>
      <c r="L302" s="73" t="str">
        <f t="shared" si="9"/>
        <v/>
      </c>
      <c r="M302" s="73" t="str">
        <f t="shared" si="10"/>
        <v/>
      </c>
      <c r="N302" s="68"/>
      <c r="O302" s="68"/>
      <c r="P302" s="68"/>
      <c r="Q302" s="68"/>
      <c r="T302" s="85" t="str">
        <f>IF(Снабжение!Q302="","",Снабжение!Q302)</f>
        <v/>
      </c>
      <c r="U302" s="68" t="str">
        <f>IF(Снабжение!S302="Указать снабжение","",Снабжение!S302)</f>
        <v/>
      </c>
    </row>
    <row r="303" spans="1:21" ht="41.4" customHeight="1" x14ac:dyDescent="0.3">
      <c r="A303" s="67" t="str">
        <f>IF(INDEX(Спецификация!$A$3:$I$500,ROW()-3,COLUMN())="","",INDEX(Спецификация!$A$3:$I$500,ROW()-3,COLUMN()))</f>
        <v/>
      </c>
      <c r="B303" s="67" t="str">
        <f>IF(INDEX(Спецификация!$A$3:$I$500,ROW()-3,COLUMN())="","",INDEX(Спецификация!$A$3:$I$500,ROW()-3,COLUMN()))</f>
        <v/>
      </c>
      <c r="C303" s="67" t="str">
        <f>IF(INDEX(Спецификация!$A$3:$I$500,ROW()-3,COLUMN())="","",INDEX(Спецификация!$A$3:$I$500,ROW()-3,COLUMN()))</f>
        <v/>
      </c>
      <c r="D303" s="67" t="str">
        <f>IF(INDEX(Спецификация!$A$3:$I$500,ROW()-3,COLUMN())="","",INDEX(Спецификация!$A$3:$I$500,ROW()-3,COLUMN()))</f>
        <v/>
      </c>
      <c r="E303" s="67" t="str">
        <f>IF(INDEX(Спецификация!$A$3:$I$500,ROW()-3,COLUMN())="","",INDEX(Спецификация!$A$3:$I$500,ROW()-3,COLUMN()))</f>
        <v/>
      </c>
      <c r="F303" s="67" t="str">
        <f>IF(INDEX(Спецификация!$A$3:$I$500,ROW()-3,COLUMN())="","",INDEX(Спецификация!$A$3:$I$500,ROW()-3,COLUMN()))</f>
        <v/>
      </c>
      <c r="G303" s="67" t="str">
        <f>IF(INDEX(Спецификация!$A$3:$I$500,ROW()-3,COLUMN())="","",INDEX(Спецификация!$A$3:$I$500,ROW()-3,COLUMN()))</f>
        <v/>
      </c>
      <c r="H303" s="67" t="str">
        <f>IF(INDEX(Спецификация!$A$3:$I$500,ROW()-3,COLUMN())="","",INDEX(Спецификация!$A$3:$I$500,ROW()-3,COLUMN()))</f>
        <v/>
      </c>
      <c r="I303" s="154" t="str">
        <f>IF(INDEX(Спецификация!$A$3:$I$500,ROW()-3,COLUMN())="","",INDEX(Спецификация!$A$3:$I$500,ROW()-3,COLUMN()))</f>
        <v/>
      </c>
      <c r="J303" s="156"/>
      <c r="K303" s="27" t="s">
        <v>326</v>
      </c>
      <c r="L303" s="73" t="str">
        <f t="shared" si="9"/>
        <v/>
      </c>
      <c r="M303" s="73" t="str">
        <f t="shared" si="10"/>
        <v/>
      </c>
      <c r="N303" s="68"/>
      <c r="O303" s="68"/>
      <c r="P303" s="68"/>
      <c r="Q303" s="68"/>
      <c r="T303" s="85" t="str">
        <f>IF(Снабжение!Q303="","",Снабжение!Q303)</f>
        <v/>
      </c>
      <c r="U303" s="68" t="str">
        <f>IF(Снабжение!S303="Указать снабжение","",Снабжение!S303)</f>
        <v/>
      </c>
    </row>
    <row r="304" spans="1:21" ht="41.4" customHeight="1" x14ac:dyDescent="0.3">
      <c r="A304" s="67" t="str">
        <f>IF(INDEX(Спецификация!$A$3:$I$500,ROW()-3,COLUMN())="","",INDEX(Спецификация!$A$3:$I$500,ROW()-3,COLUMN()))</f>
        <v/>
      </c>
      <c r="B304" s="67" t="str">
        <f>IF(INDEX(Спецификация!$A$3:$I$500,ROW()-3,COLUMN())="","",INDEX(Спецификация!$A$3:$I$500,ROW()-3,COLUMN()))</f>
        <v/>
      </c>
      <c r="C304" s="67" t="str">
        <f>IF(INDEX(Спецификация!$A$3:$I$500,ROW()-3,COLUMN())="","",INDEX(Спецификация!$A$3:$I$500,ROW()-3,COLUMN()))</f>
        <v/>
      </c>
      <c r="D304" s="67" t="str">
        <f>IF(INDEX(Спецификация!$A$3:$I$500,ROW()-3,COLUMN())="","",INDEX(Спецификация!$A$3:$I$500,ROW()-3,COLUMN()))</f>
        <v/>
      </c>
      <c r="E304" s="67" t="str">
        <f>IF(INDEX(Спецификация!$A$3:$I$500,ROW()-3,COLUMN())="","",INDEX(Спецификация!$A$3:$I$500,ROW()-3,COLUMN()))</f>
        <v/>
      </c>
      <c r="F304" s="67" t="str">
        <f>IF(INDEX(Спецификация!$A$3:$I$500,ROW()-3,COLUMN())="","",INDEX(Спецификация!$A$3:$I$500,ROW()-3,COLUMN()))</f>
        <v/>
      </c>
      <c r="G304" s="67" t="str">
        <f>IF(INDEX(Спецификация!$A$3:$I$500,ROW()-3,COLUMN())="","",INDEX(Спецификация!$A$3:$I$500,ROW()-3,COLUMN()))</f>
        <v/>
      </c>
      <c r="H304" s="67" t="str">
        <f>IF(INDEX(Спецификация!$A$3:$I$500,ROW()-3,COLUMN())="","",INDEX(Спецификация!$A$3:$I$500,ROW()-3,COLUMN()))</f>
        <v/>
      </c>
      <c r="I304" s="154" t="str">
        <f>IF(INDEX(Спецификация!$A$3:$I$500,ROW()-3,COLUMN())="","",INDEX(Спецификация!$A$3:$I$500,ROW()-3,COLUMN()))</f>
        <v/>
      </c>
      <c r="J304" s="156"/>
      <c r="K304" s="27" t="s">
        <v>326</v>
      </c>
      <c r="L304" s="73" t="str">
        <f t="shared" si="9"/>
        <v/>
      </c>
      <c r="M304" s="73" t="str">
        <f t="shared" si="10"/>
        <v/>
      </c>
      <c r="N304" s="68"/>
      <c r="O304" s="68"/>
      <c r="P304" s="68"/>
      <c r="Q304" s="68"/>
      <c r="T304" s="85" t="str">
        <f>IF(Снабжение!Q304="","",Снабжение!Q304)</f>
        <v/>
      </c>
      <c r="U304" s="68" t="str">
        <f>IF(Снабжение!S304="Указать снабжение","",Снабжение!S304)</f>
        <v/>
      </c>
    </row>
    <row r="305" spans="1:21" ht="41.4" customHeight="1" x14ac:dyDescent="0.3">
      <c r="A305" s="67" t="str">
        <f>IF(INDEX(Спецификация!$A$3:$I$500,ROW()-3,COLUMN())="","",INDEX(Спецификация!$A$3:$I$500,ROW()-3,COLUMN()))</f>
        <v/>
      </c>
      <c r="B305" s="67" t="str">
        <f>IF(INDEX(Спецификация!$A$3:$I$500,ROW()-3,COLUMN())="","",INDEX(Спецификация!$A$3:$I$500,ROW()-3,COLUMN()))</f>
        <v/>
      </c>
      <c r="C305" s="67" t="str">
        <f>IF(INDEX(Спецификация!$A$3:$I$500,ROW()-3,COLUMN())="","",INDEX(Спецификация!$A$3:$I$500,ROW()-3,COLUMN()))</f>
        <v/>
      </c>
      <c r="D305" s="67" t="str">
        <f>IF(INDEX(Спецификация!$A$3:$I$500,ROW()-3,COLUMN())="","",INDEX(Спецификация!$A$3:$I$500,ROW()-3,COLUMN()))</f>
        <v/>
      </c>
      <c r="E305" s="67" t="str">
        <f>IF(INDEX(Спецификация!$A$3:$I$500,ROW()-3,COLUMN())="","",INDEX(Спецификация!$A$3:$I$500,ROW()-3,COLUMN()))</f>
        <v/>
      </c>
      <c r="F305" s="67" t="str">
        <f>IF(INDEX(Спецификация!$A$3:$I$500,ROW()-3,COLUMN())="","",INDEX(Спецификация!$A$3:$I$500,ROW()-3,COLUMN()))</f>
        <v/>
      </c>
      <c r="G305" s="67" t="str">
        <f>IF(INDEX(Спецификация!$A$3:$I$500,ROW()-3,COLUMN())="","",INDEX(Спецификация!$A$3:$I$500,ROW()-3,COLUMN()))</f>
        <v/>
      </c>
      <c r="H305" s="67" t="str">
        <f>IF(INDEX(Спецификация!$A$3:$I$500,ROW()-3,COLUMN())="","",INDEX(Спецификация!$A$3:$I$500,ROW()-3,COLUMN()))</f>
        <v/>
      </c>
      <c r="I305" s="154" t="str">
        <f>IF(INDEX(Спецификация!$A$3:$I$500,ROW()-3,COLUMN())="","",INDEX(Спецификация!$A$3:$I$500,ROW()-3,COLUMN()))</f>
        <v/>
      </c>
      <c r="J305" s="156"/>
      <c r="K305" s="27" t="s">
        <v>326</v>
      </c>
      <c r="L305" s="73" t="str">
        <f t="shared" si="9"/>
        <v/>
      </c>
      <c r="M305" s="73" t="str">
        <f t="shared" si="10"/>
        <v/>
      </c>
      <c r="N305" s="68"/>
      <c r="O305" s="68"/>
      <c r="P305" s="68"/>
      <c r="Q305" s="68"/>
      <c r="T305" s="85" t="str">
        <f>IF(Снабжение!Q305="","",Снабжение!Q305)</f>
        <v/>
      </c>
      <c r="U305" s="68" t="str">
        <f>IF(Снабжение!S305="Указать снабжение","",Снабжение!S305)</f>
        <v/>
      </c>
    </row>
    <row r="306" spans="1:21" ht="41.4" customHeight="1" x14ac:dyDescent="0.3">
      <c r="A306" s="67" t="str">
        <f>IF(INDEX(Спецификация!$A$3:$I$500,ROW()-3,COLUMN())="","",INDEX(Спецификация!$A$3:$I$500,ROW()-3,COLUMN()))</f>
        <v/>
      </c>
      <c r="B306" s="67" t="str">
        <f>IF(INDEX(Спецификация!$A$3:$I$500,ROW()-3,COLUMN())="","",INDEX(Спецификация!$A$3:$I$500,ROW()-3,COLUMN()))</f>
        <v/>
      </c>
      <c r="C306" s="67" t="str">
        <f>IF(INDEX(Спецификация!$A$3:$I$500,ROW()-3,COLUMN())="","",INDEX(Спецификация!$A$3:$I$500,ROW()-3,COLUMN()))</f>
        <v/>
      </c>
      <c r="D306" s="67" t="str">
        <f>IF(INDEX(Спецификация!$A$3:$I$500,ROW()-3,COLUMN())="","",INDEX(Спецификация!$A$3:$I$500,ROW()-3,COLUMN()))</f>
        <v/>
      </c>
      <c r="E306" s="67" t="str">
        <f>IF(INDEX(Спецификация!$A$3:$I$500,ROW()-3,COLUMN())="","",INDEX(Спецификация!$A$3:$I$500,ROW()-3,COLUMN()))</f>
        <v/>
      </c>
      <c r="F306" s="67" t="str">
        <f>IF(INDEX(Спецификация!$A$3:$I$500,ROW()-3,COLUMN())="","",INDEX(Спецификация!$A$3:$I$500,ROW()-3,COLUMN()))</f>
        <v/>
      </c>
      <c r="G306" s="67" t="str">
        <f>IF(INDEX(Спецификация!$A$3:$I$500,ROW()-3,COLUMN())="","",INDEX(Спецификация!$A$3:$I$500,ROW()-3,COLUMN()))</f>
        <v/>
      </c>
      <c r="H306" s="67" t="str">
        <f>IF(INDEX(Спецификация!$A$3:$I$500,ROW()-3,COLUMN())="","",INDEX(Спецификация!$A$3:$I$500,ROW()-3,COLUMN()))</f>
        <v/>
      </c>
      <c r="I306" s="154" t="str">
        <f>IF(INDEX(Спецификация!$A$3:$I$500,ROW()-3,COLUMN())="","",INDEX(Спецификация!$A$3:$I$500,ROW()-3,COLUMN()))</f>
        <v/>
      </c>
      <c r="J306" s="46"/>
      <c r="K306" s="27" t="s">
        <v>326</v>
      </c>
      <c r="L306" s="73" t="str">
        <f t="shared" si="9"/>
        <v/>
      </c>
      <c r="M306" s="73" t="str">
        <f t="shared" si="10"/>
        <v/>
      </c>
      <c r="N306" s="68"/>
      <c r="O306" s="68"/>
      <c r="P306" s="68"/>
      <c r="Q306" s="68"/>
      <c r="T306" s="85" t="str">
        <f>IF(Снабжение!Q306="","",Снабжение!Q306)</f>
        <v/>
      </c>
      <c r="U306" s="68" t="str">
        <f>IF(Снабжение!S306="Указать снабжение","",Снабжение!S306)</f>
        <v/>
      </c>
    </row>
    <row r="307" spans="1:21" ht="41.4" customHeight="1" x14ac:dyDescent="0.3">
      <c r="A307" s="67" t="str">
        <f>IF(INDEX(Спецификация!$A$3:$I$500,ROW()-3,COLUMN())="","",INDEX(Спецификация!$A$3:$I$500,ROW()-3,COLUMN()))</f>
        <v/>
      </c>
      <c r="B307" s="67" t="str">
        <f>IF(INDEX(Спецификация!$A$3:$I$500,ROW()-3,COLUMN())="","",INDEX(Спецификация!$A$3:$I$500,ROW()-3,COLUMN()))</f>
        <v/>
      </c>
      <c r="C307" s="67" t="str">
        <f>IF(INDEX(Спецификация!$A$3:$I$500,ROW()-3,COLUMN())="","",INDEX(Спецификация!$A$3:$I$500,ROW()-3,COLUMN()))</f>
        <v/>
      </c>
      <c r="D307" s="67" t="str">
        <f>IF(INDEX(Спецификация!$A$3:$I$500,ROW()-3,COLUMN())="","",INDEX(Спецификация!$A$3:$I$500,ROW()-3,COLUMN()))</f>
        <v/>
      </c>
      <c r="E307" s="67" t="str">
        <f>IF(INDEX(Спецификация!$A$3:$I$500,ROW()-3,COLUMN())="","",INDEX(Спецификация!$A$3:$I$500,ROW()-3,COLUMN()))</f>
        <v/>
      </c>
      <c r="F307" s="67" t="str">
        <f>IF(INDEX(Спецификация!$A$3:$I$500,ROW()-3,COLUMN())="","",INDEX(Спецификация!$A$3:$I$500,ROW()-3,COLUMN()))</f>
        <v/>
      </c>
      <c r="G307" s="67" t="str">
        <f>IF(INDEX(Спецификация!$A$3:$I$500,ROW()-3,COLUMN())="","",INDEX(Спецификация!$A$3:$I$500,ROW()-3,COLUMN()))</f>
        <v/>
      </c>
      <c r="H307" s="67" t="str">
        <f>IF(INDEX(Спецификация!$A$3:$I$500,ROW()-3,COLUMN())="","",INDEX(Спецификация!$A$3:$I$500,ROW()-3,COLUMN()))</f>
        <v/>
      </c>
      <c r="I307" s="154" t="str">
        <f>IF(INDEX(Спецификация!$A$3:$I$500,ROW()-3,COLUMN())="","",INDEX(Спецификация!$A$3:$I$500,ROW()-3,COLUMN()))</f>
        <v/>
      </c>
      <c r="J307" s="46"/>
      <c r="K307" s="27" t="s">
        <v>326</v>
      </c>
      <c r="L307" s="73" t="str">
        <f t="shared" si="9"/>
        <v/>
      </c>
      <c r="M307" s="73" t="str">
        <f t="shared" si="10"/>
        <v/>
      </c>
      <c r="N307" s="68"/>
      <c r="O307" s="68"/>
      <c r="P307" s="68"/>
      <c r="Q307" s="68"/>
      <c r="T307" s="85" t="str">
        <f>IF(Снабжение!Q307="","",Снабжение!Q307)</f>
        <v/>
      </c>
      <c r="U307" s="68" t="str">
        <f>IF(Снабжение!S307="Указать снабжение","",Снабжение!S307)</f>
        <v/>
      </c>
    </row>
    <row r="308" spans="1:21" ht="41.4" customHeight="1" x14ac:dyDescent="0.3">
      <c r="A308" s="67" t="str">
        <f>IF(INDEX(Спецификация!$A$3:$I$500,ROW()-3,COLUMN())="","",INDEX(Спецификация!$A$3:$I$500,ROW()-3,COLUMN()))</f>
        <v/>
      </c>
      <c r="B308" s="67" t="str">
        <f>IF(INDEX(Спецификация!$A$3:$I$500,ROW()-3,COLUMN())="","",INDEX(Спецификация!$A$3:$I$500,ROW()-3,COLUMN()))</f>
        <v/>
      </c>
      <c r="C308" s="67" t="str">
        <f>IF(INDEX(Спецификация!$A$3:$I$500,ROW()-3,COLUMN())="","",INDEX(Спецификация!$A$3:$I$500,ROW()-3,COLUMN()))</f>
        <v/>
      </c>
      <c r="D308" s="67" t="str">
        <f>IF(INDEX(Спецификация!$A$3:$I$500,ROW()-3,COLUMN())="","",INDEX(Спецификация!$A$3:$I$500,ROW()-3,COLUMN()))</f>
        <v/>
      </c>
      <c r="E308" s="67" t="str">
        <f>IF(INDEX(Спецификация!$A$3:$I$500,ROW()-3,COLUMN())="","",INDEX(Спецификация!$A$3:$I$500,ROW()-3,COLUMN()))</f>
        <v/>
      </c>
      <c r="F308" s="67" t="str">
        <f>IF(INDEX(Спецификация!$A$3:$I$500,ROW()-3,COLUMN())="","",INDEX(Спецификация!$A$3:$I$500,ROW()-3,COLUMN()))</f>
        <v/>
      </c>
      <c r="G308" s="67" t="str">
        <f>IF(INDEX(Спецификация!$A$3:$I$500,ROW()-3,COLUMN())="","",INDEX(Спецификация!$A$3:$I$500,ROW()-3,COLUMN()))</f>
        <v/>
      </c>
      <c r="H308" s="67" t="str">
        <f>IF(INDEX(Спецификация!$A$3:$I$500,ROW()-3,COLUMN())="","",INDEX(Спецификация!$A$3:$I$500,ROW()-3,COLUMN()))</f>
        <v/>
      </c>
      <c r="I308" s="154" t="str">
        <f>IF(INDEX(Спецификация!$A$3:$I$500,ROW()-3,COLUMN())="","",INDEX(Спецификация!$A$3:$I$500,ROW()-3,COLUMN()))</f>
        <v/>
      </c>
      <c r="J308" s="46"/>
      <c r="K308" s="27" t="s">
        <v>326</v>
      </c>
      <c r="L308" s="73" t="str">
        <f t="shared" si="9"/>
        <v/>
      </c>
      <c r="M308" s="73" t="str">
        <f t="shared" si="10"/>
        <v/>
      </c>
      <c r="N308" s="68"/>
      <c r="O308" s="68"/>
      <c r="P308" s="68"/>
      <c r="Q308" s="68"/>
      <c r="T308" s="85" t="str">
        <f>IF(Снабжение!Q308="","",Снабжение!Q308)</f>
        <v/>
      </c>
      <c r="U308" s="68" t="str">
        <f>IF(Снабжение!S308="Указать снабжение","",Снабжение!S308)</f>
        <v/>
      </c>
    </row>
    <row r="309" spans="1:21" ht="41.4" customHeight="1" x14ac:dyDescent="0.3">
      <c r="A309" s="67" t="str">
        <f>IF(INDEX(Спецификация!$A$3:$I$500,ROW()-3,COLUMN())="","",INDEX(Спецификация!$A$3:$I$500,ROW()-3,COLUMN()))</f>
        <v/>
      </c>
      <c r="B309" s="67" t="str">
        <f>IF(INDEX(Спецификация!$A$3:$I$500,ROW()-3,COLUMN())="","",INDEX(Спецификация!$A$3:$I$500,ROW()-3,COLUMN()))</f>
        <v/>
      </c>
      <c r="C309" s="67" t="str">
        <f>IF(INDEX(Спецификация!$A$3:$I$500,ROW()-3,COLUMN())="","",INDEX(Спецификация!$A$3:$I$500,ROW()-3,COLUMN()))</f>
        <v/>
      </c>
      <c r="D309" s="67" t="str">
        <f>IF(INDEX(Спецификация!$A$3:$I$500,ROW()-3,COLUMN())="","",INDEX(Спецификация!$A$3:$I$500,ROW()-3,COLUMN()))</f>
        <v/>
      </c>
      <c r="E309" s="67" t="str">
        <f>IF(INDEX(Спецификация!$A$3:$I$500,ROW()-3,COLUMN())="","",INDEX(Спецификация!$A$3:$I$500,ROW()-3,COLUMN()))</f>
        <v/>
      </c>
      <c r="F309" s="67" t="str">
        <f>IF(INDEX(Спецификация!$A$3:$I$500,ROW()-3,COLUMN())="","",INDEX(Спецификация!$A$3:$I$500,ROW()-3,COLUMN()))</f>
        <v/>
      </c>
      <c r="G309" s="67" t="str">
        <f>IF(INDEX(Спецификация!$A$3:$I$500,ROW()-3,COLUMN())="","",INDEX(Спецификация!$A$3:$I$500,ROW()-3,COLUMN()))</f>
        <v/>
      </c>
      <c r="H309" s="67" t="str">
        <f>IF(INDEX(Спецификация!$A$3:$I$500,ROW()-3,COLUMN())="","",INDEX(Спецификация!$A$3:$I$500,ROW()-3,COLUMN()))</f>
        <v/>
      </c>
      <c r="I309" s="154" t="str">
        <f>IF(INDEX(Спецификация!$A$3:$I$500,ROW()-3,COLUMN())="","",INDEX(Спецификация!$A$3:$I$500,ROW()-3,COLUMN()))</f>
        <v/>
      </c>
      <c r="J309" s="46"/>
      <c r="K309" s="27" t="s">
        <v>326</v>
      </c>
      <c r="L309" s="73" t="str">
        <f t="shared" si="9"/>
        <v/>
      </c>
      <c r="M309" s="73" t="str">
        <f t="shared" si="10"/>
        <v/>
      </c>
      <c r="N309" s="68"/>
      <c r="O309" s="68"/>
      <c r="P309" s="68"/>
      <c r="Q309" s="68"/>
      <c r="T309" s="85" t="str">
        <f>IF(Снабжение!Q309="","",Снабжение!Q309)</f>
        <v/>
      </c>
      <c r="U309" s="68" t="str">
        <f>IF(Снабжение!S309="Указать снабжение","",Снабжение!S309)</f>
        <v/>
      </c>
    </row>
    <row r="310" spans="1:21" ht="41.4" customHeight="1" x14ac:dyDescent="0.3">
      <c r="A310" s="67" t="str">
        <f>IF(INDEX(Спецификация!$A$3:$I$500,ROW()-3,COLUMN())="","",INDEX(Спецификация!$A$3:$I$500,ROW()-3,COLUMN()))</f>
        <v/>
      </c>
      <c r="B310" s="67" t="str">
        <f>IF(INDEX(Спецификация!$A$3:$I$500,ROW()-3,COLUMN())="","",INDEX(Спецификация!$A$3:$I$500,ROW()-3,COLUMN()))</f>
        <v/>
      </c>
      <c r="C310" s="67" t="str">
        <f>IF(INDEX(Спецификация!$A$3:$I$500,ROW()-3,COLUMN())="","",INDEX(Спецификация!$A$3:$I$500,ROW()-3,COLUMN()))</f>
        <v/>
      </c>
      <c r="D310" s="67" t="str">
        <f>IF(INDEX(Спецификация!$A$3:$I$500,ROW()-3,COLUMN())="","",INDEX(Спецификация!$A$3:$I$500,ROW()-3,COLUMN()))</f>
        <v/>
      </c>
      <c r="E310" s="67" t="str">
        <f>IF(INDEX(Спецификация!$A$3:$I$500,ROW()-3,COLUMN())="","",INDEX(Спецификация!$A$3:$I$500,ROW()-3,COLUMN()))</f>
        <v/>
      </c>
      <c r="F310" s="67" t="str">
        <f>IF(INDEX(Спецификация!$A$3:$I$500,ROW()-3,COLUMN())="","",INDEX(Спецификация!$A$3:$I$500,ROW()-3,COLUMN()))</f>
        <v/>
      </c>
      <c r="G310" s="67" t="str">
        <f>IF(INDEX(Спецификация!$A$3:$I$500,ROW()-3,COLUMN())="","",INDEX(Спецификация!$A$3:$I$500,ROW()-3,COLUMN()))</f>
        <v/>
      </c>
      <c r="H310" s="67" t="str">
        <f>IF(INDEX(Спецификация!$A$3:$I$500,ROW()-3,COLUMN())="","",INDEX(Спецификация!$A$3:$I$500,ROW()-3,COLUMN()))</f>
        <v/>
      </c>
      <c r="I310" s="154" t="str">
        <f>IF(INDEX(Спецификация!$A$3:$I$500,ROW()-3,COLUMN())="","",INDEX(Спецификация!$A$3:$I$500,ROW()-3,COLUMN()))</f>
        <v/>
      </c>
      <c r="J310" s="27"/>
      <c r="K310" s="27" t="s">
        <v>326</v>
      </c>
      <c r="L310" s="73" t="str">
        <f t="shared" si="9"/>
        <v/>
      </c>
      <c r="M310" s="73" t="str">
        <f t="shared" si="10"/>
        <v/>
      </c>
      <c r="N310" s="68"/>
      <c r="O310" s="68"/>
      <c r="P310" s="68"/>
      <c r="Q310" s="68"/>
      <c r="T310" s="85" t="str">
        <f>IF(Снабжение!Q310="","",Снабжение!Q310)</f>
        <v/>
      </c>
      <c r="U310" s="68" t="str">
        <f>IF(Снабжение!S310="Указать снабжение","",Снабжение!S310)</f>
        <v/>
      </c>
    </row>
    <row r="311" spans="1:21" ht="41.4" customHeight="1" x14ac:dyDescent="0.3">
      <c r="A311" s="67" t="str">
        <f>IF(INDEX(Спецификация!$A$3:$I$500,ROW()-3,COLUMN())="","",INDEX(Спецификация!$A$3:$I$500,ROW()-3,COLUMN()))</f>
        <v/>
      </c>
      <c r="B311" s="67" t="str">
        <f>IF(INDEX(Спецификация!$A$3:$I$500,ROW()-3,COLUMN())="","",INDEX(Спецификация!$A$3:$I$500,ROW()-3,COLUMN()))</f>
        <v/>
      </c>
      <c r="C311" s="67" t="str">
        <f>IF(INDEX(Спецификация!$A$3:$I$500,ROW()-3,COLUMN())="","",INDEX(Спецификация!$A$3:$I$500,ROW()-3,COLUMN()))</f>
        <v/>
      </c>
      <c r="D311" s="67" t="str">
        <f>IF(INDEX(Спецификация!$A$3:$I$500,ROW()-3,COLUMN())="","",INDEX(Спецификация!$A$3:$I$500,ROW()-3,COLUMN()))</f>
        <v/>
      </c>
      <c r="E311" s="67" t="str">
        <f>IF(INDEX(Спецификация!$A$3:$I$500,ROW()-3,COLUMN())="","",INDEX(Спецификация!$A$3:$I$500,ROW()-3,COLUMN()))</f>
        <v/>
      </c>
      <c r="F311" s="67" t="str">
        <f>IF(INDEX(Спецификация!$A$3:$I$500,ROW()-3,COLUMN())="","",INDEX(Спецификация!$A$3:$I$500,ROW()-3,COLUMN()))</f>
        <v/>
      </c>
      <c r="G311" s="67" t="str">
        <f>IF(INDEX(Спецификация!$A$3:$I$500,ROW()-3,COLUMN())="","",INDEX(Спецификация!$A$3:$I$500,ROW()-3,COLUMN()))</f>
        <v/>
      </c>
      <c r="H311" s="67" t="str">
        <f>IF(INDEX(Спецификация!$A$3:$I$500,ROW()-3,COLUMN())="","",INDEX(Спецификация!$A$3:$I$500,ROW()-3,COLUMN()))</f>
        <v/>
      </c>
      <c r="I311" s="154" t="str">
        <f>IF(INDEX(Спецификация!$A$3:$I$500,ROW()-3,COLUMN())="","",INDEX(Спецификация!$A$3:$I$500,ROW()-3,COLUMN()))</f>
        <v/>
      </c>
      <c r="J311" s="46"/>
      <c r="K311" s="27" t="s">
        <v>326</v>
      </c>
      <c r="L311" s="73" t="str">
        <f t="shared" si="9"/>
        <v/>
      </c>
      <c r="M311" s="73" t="str">
        <f t="shared" si="10"/>
        <v/>
      </c>
      <c r="N311" s="68"/>
      <c r="O311" s="68"/>
      <c r="P311" s="68"/>
      <c r="Q311" s="68"/>
      <c r="T311" s="85" t="str">
        <f>IF(Снабжение!Q311="","",Снабжение!Q311)</f>
        <v/>
      </c>
      <c r="U311" s="68" t="str">
        <f>IF(Снабжение!S311="Указать снабжение","",Снабжение!S311)</f>
        <v/>
      </c>
    </row>
    <row r="312" spans="1:21" ht="41.4" customHeight="1" x14ac:dyDescent="0.3">
      <c r="A312" s="67" t="str">
        <f>IF(INDEX(Спецификация!$A$3:$I$500,ROW()-3,COLUMN())="","",INDEX(Спецификация!$A$3:$I$500,ROW()-3,COLUMN()))</f>
        <v/>
      </c>
      <c r="B312" s="67" t="str">
        <f>IF(INDEX(Спецификация!$A$3:$I$500,ROW()-3,COLUMN())="","",INDEX(Спецификация!$A$3:$I$500,ROW()-3,COLUMN()))</f>
        <v/>
      </c>
      <c r="C312" s="67" t="str">
        <f>IF(INDEX(Спецификация!$A$3:$I$500,ROW()-3,COLUMN())="","",INDEX(Спецификация!$A$3:$I$500,ROW()-3,COLUMN()))</f>
        <v/>
      </c>
      <c r="D312" s="67" t="str">
        <f>IF(INDEX(Спецификация!$A$3:$I$500,ROW()-3,COLUMN())="","",INDEX(Спецификация!$A$3:$I$500,ROW()-3,COLUMN()))</f>
        <v/>
      </c>
      <c r="E312" s="67" t="str">
        <f>IF(INDEX(Спецификация!$A$3:$I$500,ROW()-3,COLUMN())="","",INDEX(Спецификация!$A$3:$I$500,ROW()-3,COLUMN()))</f>
        <v/>
      </c>
      <c r="F312" s="67" t="str">
        <f>IF(INDEX(Спецификация!$A$3:$I$500,ROW()-3,COLUMN())="","",INDEX(Спецификация!$A$3:$I$500,ROW()-3,COLUMN()))</f>
        <v/>
      </c>
      <c r="G312" s="67" t="str">
        <f>IF(INDEX(Спецификация!$A$3:$I$500,ROW()-3,COLUMN())="","",INDEX(Спецификация!$A$3:$I$500,ROW()-3,COLUMN()))</f>
        <v/>
      </c>
      <c r="H312" s="67" t="str">
        <f>IF(INDEX(Спецификация!$A$3:$I$500,ROW()-3,COLUMN())="","",INDEX(Спецификация!$A$3:$I$500,ROW()-3,COLUMN()))</f>
        <v/>
      </c>
      <c r="I312" s="154" t="str">
        <f>IF(INDEX(Спецификация!$A$3:$I$500,ROW()-3,COLUMN())="","",INDEX(Спецификация!$A$3:$I$500,ROW()-3,COLUMN()))</f>
        <v/>
      </c>
      <c r="J312" s="46"/>
      <c r="K312" s="27" t="s">
        <v>326</v>
      </c>
      <c r="L312" s="73" t="str">
        <f t="shared" si="9"/>
        <v/>
      </c>
      <c r="M312" s="73" t="str">
        <f t="shared" si="10"/>
        <v/>
      </c>
      <c r="N312" s="68"/>
      <c r="O312" s="68"/>
      <c r="P312" s="68"/>
      <c r="Q312" s="68"/>
      <c r="T312" s="85" t="str">
        <f>IF(Снабжение!Q312="","",Снабжение!Q312)</f>
        <v/>
      </c>
      <c r="U312" s="68" t="str">
        <f>IF(Снабжение!S312="Указать снабжение","",Снабжение!S312)</f>
        <v/>
      </c>
    </row>
    <row r="313" spans="1:21" ht="41.4" customHeight="1" x14ac:dyDescent="0.3">
      <c r="A313" s="67" t="str">
        <f>IF(INDEX(Спецификация!$A$3:$I$500,ROW()-3,COLUMN())="","",INDEX(Спецификация!$A$3:$I$500,ROW()-3,COLUMN()))</f>
        <v/>
      </c>
      <c r="B313" s="67" t="str">
        <f>IF(INDEX(Спецификация!$A$3:$I$500,ROW()-3,COLUMN())="","",INDEX(Спецификация!$A$3:$I$500,ROW()-3,COLUMN()))</f>
        <v/>
      </c>
      <c r="C313" s="67" t="str">
        <f>IF(INDEX(Спецификация!$A$3:$I$500,ROW()-3,COLUMN())="","",INDEX(Спецификация!$A$3:$I$500,ROW()-3,COLUMN()))</f>
        <v/>
      </c>
      <c r="D313" s="67" t="str">
        <f>IF(INDEX(Спецификация!$A$3:$I$500,ROW()-3,COLUMN())="","",INDEX(Спецификация!$A$3:$I$500,ROW()-3,COLUMN()))</f>
        <v/>
      </c>
      <c r="E313" s="67" t="str">
        <f>IF(INDEX(Спецификация!$A$3:$I$500,ROW()-3,COLUMN())="","",INDEX(Спецификация!$A$3:$I$500,ROW()-3,COLUMN()))</f>
        <v/>
      </c>
      <c r="F313" s="67" t="str">
        <f>IF(INDEX(Спецификация!$A$3:$I$500,ROW()-3,COLUMN())="","",INDEX(Спецификация!$A$3:$I$500,ROW()-3,COLUMN()))</f>
        <v/>
      </c>
      <c r="G313" s="67" t="str">
        <f>IF(INDEX(Спецификация!$A$3:$I$500,ROW()-3,COLUMN())="","",INDEX(Спецификация!$A$3:$I$500,ROW()-3,COLUMN()))</f>
        <v/>
      </c>
      <c r="H313" s="67" t="str">
        <f>IF(INDEX(Спецификация!$A$3:$I$500,ROW()-3,COLUMN())="","",INDEX(Спецификация!$A$3:$I$500,ROW()-3,COLUMN()))</f>
        <v/>
      </c>
      <c r="I313" s="154" t="str">
        <f>IF(INDEX(Спецификация!$A$3:$I$500,ROW()-3,COLUMN())="","",INDEX(Спецификация!$A$3:$I$500,ROW()-3,COLUMN()))</f>
        <v/>
      </c>
      <c r="J313" s="46"/>
      <c r="K313" s="27" t="s">
        <v>326</v>
      </c>
      <c r="L313" s="73" t="str">
        <f t="shared" si="9"/>
        <v/>
      </c>
      <c r="M313" s="73" t="str">
        <f t="shared" si="10"/>
        <v/>
      </c>
      <c r="N313" s="68"/>
      <c r="O313" s="68"/>
      <c r="P313" s="68"/>
      <c r="Q313" s="68"/>
      <c r="T313" s="85" t="str">
        <f>IF(Снабжение!Q313="","",Снабжение!Q313)</f>
        <v/>
      </c>
      <c r="U313" s="68" t="str">
        <f>IF(Снабжение!S313="Указать снабжение","",Снабжение!S313)</f>
        <v/>
      </c>
    </row>
    <row r="314" spans="1:21" ht="41.4" customHeight="1" x14ac:dyDescent="0.3">
      <c r="A314" s="67" t="str">
        <f>IF(INDEX(Спецификация!$A$3:$I$500,ROW()-3,COLUMN())="","",INDEX(Спецификация!$A$3:$I$500,ROW()-3,COLUMN()))</f>
        <v/>
      </c>
      <c r="B314" s="67" t="str">
        <f>IF(INDEX(Спецификация!$A$3:$I$500,ROW()-3,COLUMN())="","",INDEX(Спецификация!$A$3:$I$500,ROW()-3,COLUMN()))</f>
        <v/>
      </c>
      <c r="C314" s="67" t="str">
        <f>IF(INDEX(Спецификация!$A$3:$I$500,ROW()-3,COLUMN())="","",INDEX(Спецификация!$A$3:$I$500,ROW()-3,COLUMN()))</f>
        <v/>
      </c>
      <c r="D314" s="67" t="str">
        <f>IF(INDEX(Спецификация!$A$3:$I$500,ROW()-3,COLUMN())="","",INDEX(Спецификация!$A$3:$I$500,ROW()-3,COLUMN()))</f>
        <v/>
      </c>
      <c r="E314" s="67" t="str">
        <f>IF(INDEX(Спецификация!$A$3:$I$500,ROW()-3,COLUMN())="","",INDEX(Спецификация!$A$3:$I$500,ROW()-3,COLUMN()))</f>
        <v/>
      </c>
      <c r="F314" s="67" t="str">
        <f>IF(INDEX(Спецификация!$A$3:$I$500,ROW()-3,COLUMN())="","",INDEX(Спецификация!$A$3:$I$500,ROW()-3,COLUMN()))</f>
        <v/>
      </c>
      <c r="G314" s="67" t="str">
        <f>IF(INDEX(Спецификация!$A$3:$I$500,ROW()-3,COLUMN())="","",INDEX(Спецификация!$A$3:$I$500,ROW()-3,COLUMN()))</f>
        <v/>
      </c>
      <c r="H314" s="67" t="str">
        <f>IF(INDEX(Спецификация!$A$3:$I$500,ROW()-3,COLUMN())="","",INDEX(Спецификация!$A$3:$I$500,ROW()-3,COLUMN()))</f>
        <v/>
      </c>
      <c r="I314" s="154" t="str">
        <f>IF(INDEX(Спецификация!$A$3:$I$500,ROW()-3,COLUMN())="","",INDEX(Спецификация!$A$3:$I$500,ROW()-3,COLUMN()))</f>
        <v/>
      </c>
      <c r="J314" s="156"/>
      <c r="K314" s="27" t="s">
        <v>326</v>
      </c>
      <c r="L314" s="73" t="str">
        <f t="shared" si="9"/>
        <v/>
      </c>
      <c r="M314" s="73" t="str">
        <f t="shared" si="10"/>
        <v/>
      </c>
      <c r="N314" s="68"/>
      <c r="O314" s="68"/>
      <c r="P314" s="68"/>
      <c r="Q314" s="68"/>
      <c r="T314" s="85" t="str">
        <f>IF(Снабжение!Q314="","",Снабжение!Q314)</f>
        <v/>
      </c>
      <c r="U314" s="68" t="str">
        <f>IF(Снабжение!S314="Указать снабжение","",Снабжение!S314)</f>
        <v/>
      </c>
    </row>
    <row r="315" spans="1:21" ht="41.4" customHeight="1" x14ac:dyDescent="0.3">
      <c r="A315" s="67" t="str">
        <f>IF(INDEX(Спецификация!$A$3:$I$500,ROW()-3,COLUMN())="","",INDEX(Спецификация!$A$3:$I$500,ROW()-3,COLUMN()))</f>
        <v/>
      </c>
      <c r="B315" s="67" t="str">
        <f>IF(INDEX(Спецификация!$A$3:$I$500,ROW()-3,COLUMN())="","",INDEX(Спецификация!$A$3:$I$500,ROW()-3,COLUMN()))</f>
        <v/>
      </c>
      <c r="C315" s="67" t="str">
        <f>IF(INDEX(Спецификация!$A$3:$I$500,ROW()-3,COLUMN())="","",INDEX(Спецификация!$A$3:$I$500,ROW()-3,COLUMN()))</f>
        <v/>
      </c>
      <c r="D315" s="67" t="str">
        <f>IF(INDEX(Спецификация!$A$3:$I$500,ROW()-3,COLUMN())="","",INDEX(Спецификация!$A$3:$I$500,ROW()-3,COLUMN()))</f>
        <v/>
      </c>
      <c r="E315" s="67" t="str">
        <f>IF(INDEX(Спецификация!$A$3:$I$500,ROW()-3,COLUMN())="","",INDEX(Спецификация!$A$3:$I$500,ROW()-3,COLUMN()))</f>
        <v/>
      </c>
      <c r="F315" s="67" t="str">
        <f>IF(INDEX(Спецификация!$A$3:$I$500,ROW()-3,COLUMN())="","",INDEX(Спецификация!$A$3:$I$500,ROW()-3,COLUMN()))</f>
        <v/>
      </c>
      <c r="G315" s="67" t="str">
        <f>IF(INDEX(Спецификация!$A$3:$I$500,ROW()-3,COLUMN())="","",INDEX(Спецификация!$A$3:$I$500,ROW()-3,COLUMN()))</f>
        <v/>
      </c>
      <c r="H315" s="67" t="str">
        <f>IF(INDEX(Спецификация!$A$3:$I$500,ROW()-3,COLUMN())="","",INDEX(Спецификация!$A$3:$I$500,ROW()-3,COLUMN()))</f>
        <v/>
      </c>
      <c r="I315" s="154" t="str">
        <f>IF(INDEX(Спецификация!$A$3:$I$500,ROW()-3,COLUMN())="","",INDEX(Спецификация!$A$3:$I$500,ROW()-3,COLUMN()))</f>
        <v/>
      </c>
      <c r="J315" s="156"/>
      <c r="K315" s="27" t="s">
        <v>326</v>
      </c>
      <c r="L315" s="73" t="str">
        <f t="shared" si="9"/>
        <v/>
      </c>
      <c r="M315" s="73" t="str">
        <f t="shared" si="10"/>
        <v/>
      </c>
      <c r="N315" s="68"/>
      <c r="O315" s="68"/>
      <c r="P315" s="68"/>
      <c r="Q315" s="68"/>
      <c r="T315" s="85" t="str">
        <f>IF(Снабжение!Q315="","",Снабжение!Q315)</f>
        <v/>
      </c>
      <c r="U315" s="68" t="str">
        <f>IF(Снабжение!S315="Указать снабжение","",Снабжение!S315)</f>
        <v/>
      </c>
    </row>
    <row r="316" spans="1:21" ht="41.4" customHeight="1" x14ac:dyDescent="0.3">
      <c r="A316" s="67" t="str">
        <f>IF(INDEX(Спецификация!$A$3:$I$500,ROW()-3,COLUMN())="","",INDEX(Спецификация!$A$3:$I$500,ROW()-3,COLUMN()))</f>
        <v/>
      </c>
      <c r="B316" s="67" t="str">
        <f>IF(INDEX(Спецификация!$A$3:$I$500,ROW()-3,COLUMN())="","",INDEX(Спецификация!$A$3:$I$500,ROW()-3,COLUMN()))</f>
        <v/>
      </c>
      <c r="C316" s="67" t="str">
        <f>IF(INDEX(Спецификация!$A$3:$I$500,ROW()-3,COLUMN())="","",INDEX(Спецификация!$A$3:$I$500,ROW()-3,COLUMN()))</f>
        <v/>
      </c>
      <c r="D316" s="67" t="str">
        <f>IF(INDEX(Спецификация!$A$3:$I$500,ROW()-3,COLUMN())="","",INDEX(Спецификация!$A$3:$I$500,ROW()-3,COLUMN()))</f>
        <v/>
      </c>
      <c r="E316" s="67" t="str">
        <f>IF(INDEX(Спецификация!$A$3:$I$500,ROW()-3,COLUMN())="","",INDEX(Спецификация!$A$3:$I$500,ROW()-3,COLUMN()))</f>
        <v/>
      </c>
      <c r="F316" s="67" t="str">
        <f>IF(INDEX(Спецификация!$A$3:$I$500,ROW()-3,COLUMN())="","",INDEX(Спецификация!$A$3:$I$500,ROW()-3,COLUMN()))</f>
        <v/>
      </c>
      <c r="G316" s="67" t="str">
        <f>IF(INDEX(Спецификация!$A$3:$I$500,ROW()-3,COLUMN())="","",INDEX(Спецификация!$A$3:$I$500,ROW()-3,COLUMN()))</f>
        <v/>
      </c>
      <c r="H316" s="67" t="str">
        <f>IF(INDEX(Спецификация!$A$3:$I$500,ROW()-3,COLUMN())="","",INDEX(Спецификация!$A$3:$I$500,ROW()-3,COLUMN()))</f>
        <v/>
      </c>
      <c r="I316" s="154" t="str">
        <f>IF(INDEX(Спецификация!$A$3:$I$500,ROW()-3,COLUMN())="","",INDEX(Спецификация!$A$3:$I$500,ROW()-3,COLUMN()))</f>
        <v/>
      </c>
      <c r="J316" s="156"/>
      <c r="K316" s="27" t="s">
        <v>326</v>
      </c>
      <c r="L316" s="73" t="str">
        <f t="shared" si="9"/>
        <v/>
      </c>
      <c r="M316" s="73" t="str">
        <f t="shared" si="10"/>
        <v/>
      </c>
      <c r="N316" s="68"/>
      <c r="O316" s="68"/>
      <c r="P316" s="68"/>
      <c r="Q316" s="68"/>
      <c r="T316" s="85" t="str">
        <f>IF(Снабжение!Q316="","",Снабжение!Q316)</f>
        <v/>
      </c>
      <c r="U316" s="68" t="str">
        <f>IF(Снабжение!S316="Указать снабжение","",Снабжение!S316)</f>
        <v/>
      </c>
    </row>
    <row r="317" spans="1:21" ht="41.4" customHeight="1" x14ac:dyDescent="0.3">
      <c r="A317" s="67" t="str">
        <f>IF(INDEX(Спецификация!$A$3:$I$500,ROW()-3,COLUMN())="","",INDEX(Спецификация!$A$3:$I$500,ROW()-3,COLUMN()))</f>
        <v/>
      </c>
      <c r="B317" s="67" t="str">
        <f>IF(INDEX(Спецификация!$A$3:$I$500,ROW()-3,COLUMN())="","",INDEX(Спецификация!$A$3:$I$500,ROW()-3,COLUMN()))</f>
        <v/>
      </c>
      <c r="C317" s="67" t="str">
        <f>IF(INDEX(Спецификация!$A$3:$I$500,ROW()-3,COLUMN())="","",INDEX(Спецификация!$A$3:$I$500,ROW()-3,COLUMN()))</f>
        <v/>
      </c>
      <c r="D317" s="67" t="str">
        <f>IF(INDEX(Спецификация!$A$3:$I$500,ROW()-3,COLUMN())="","",INDEX(Спецификация!$A$3:$I$500,ROW()-3,COLUMN()))</f>
        <v/>
      </c>
      <c r="E317" s="67" t="str">
        <f>IF(INDEX(Спецификация!$A$3:$I$500,ROW()-3,COLUMN())="","",INDEX(Спецификация!$A$3:$I$500,ROW()-3,COLUMN()))</f>
        <v/>
      </c>
      <c r="F317" s="67" t="str">
        <f>IF(INDEX(Спецификация!$A$3:$I$500,ROW()-3,COLUMN())="","",INDEX(Спецификация!$A$3:$I$500,ROW()-3,COLUMN()))</f>
        <v/>
      </c>
      <c r="G317" s="67" t="str">
        <f>IF(INDEX(Спецификация!$A$3:$I$500,ROW()-3,COLUMN())="","",INDEX(Спецификация!$A$3:$I$500,ROW()-3,COLUMN()))</f>
        <v/>
      </c>
      <c r="H317" s="67" t="str">
        <f>IF(INDEX(Спецификация!$A$3:$I$500,ROW()-3,COLUMN())="","",INDEX(Спецификация!$A$3:$I$500,ROW()-3,COLUMN()))</f>
        <v/>
      </c>
      <c r="I317" s="154" t="str">
        <f>IF(INDEX(Спецификация!$A$3:$I$500,ROW()-3,COLUMN())="","",INDEX(Спецификация!$A$3:$I$500,ROW()-3,COLUMN()))</f>
        <v/>
      </c>
      <c r="J317" s="156"/>
      <c r="K317" s="27" t="s">
        <v>326</v>
      </c>
      <c r="L317" s="73" t="str">
        <f t="shared" si="9"/>
        <v/>
      </c>
      <c r="M317" s="73" t="str">
        <f t="shared" si="10"/>
        <v/>
      </c>
      <c r="N317" s="68"/>
      <c r="O317" s="68"/>
      <c r="P317" s="68"/>
      <c r="Q317" s="68"/>
      <c r="T317" s="85" t="str">
        <f>IF(Снабжение!Q317="","",Снабжение!Q317)</f>
        <v/>
      </c>
      <c r="U317" s="68" t="str">
        <f>IF(Снабжение!S317="Указать снабжение","",Снабжение!S317)</f>
        <v/>
      </c>
    </row>
    <row r="318" spans="1:21" ht="41.4" customHeight="1" x14ac:dyDescent="0.3">
      <c r="A318" s="67" t="str">
        <f>IF(INDEX(Спецификация!$A$3:$I$500,ROW()-3,COLUMN())="","",INDEX(Спецификация!$A$3:$I$500,ROW()-3,COLUMN()))</f>
        <v/>
      </c>
      <c r="B318" s="67" t="str">
        <f>IF(INDEX(Спецификация!$A$3:$I$500,ROW()-3,COLUMN())="","",INDEX(Спецификация!$A$3:$I$500,ROW()-3,COLUMN()))</f>
        <v/>
      </c>
      <c r="C318" s="67" t="str">
        <f>IF(INDEX(Спецификация!$A$3:$I$500,ROW()-3,COLUMN())="","",INDEX(Спецификация!$A$3:$I$500,ROW()-3,COLUMN()))</f>
        <v/>
      </c>
      <c r="D318" s="67" t="str">
        <f>IF(INDEX(Спецификация!$A$3:$I$500,ROW()-3,COLUMN())="","",INDEX(Спецификация!$A$3:$I$500,ROW()-3,COLUMN()))</f>
        <v/>
      </c>
      <c r="E318" s="67" t="str">
        <f>IF(INDEX(Спецификация!$A$3:$I$500,ROW()-3,COLUMN())="","",INDEX(Спецификация!$A$3:$I$500,ROW()-3,COLUMN()))</f>
        <v/>
      </c>
      <c r="F318" s="67" t="str">
        <f>IF(INDEX(Спецификация!$A$3:$I$500,ROW()-3,COLUMN())="","",INDEX(Спецификация!$A$3:$I$500,ROW()-3,COLUMN()))</f>
        <v/>
      </c>
      <c r="G318" s="67" t="str">
        <f>IF(INDEX(Спецификация!$A$3:$I$500,ROW()-3,COLUMN())="","",INDEX(Спецификация!$A$3:$I$500,ROW()-3,COLUMN()))</f>
        <v/>
      </c>
      <c r="H318" s="67" t="str">
        <f>IF(INDEX(Спецификация!$A$3:$I$500,ROW()-3,COLUMN())="","",INDEX(Спецификация!$A$3:$I$500,ROW()-3,COLUMN()))</f>
        <v/>
      </c>
      <c r="I318" s="154" t="str">
        <f>IF(INDEX(Спецификация!$A$3:$I$500,ROW()-3,COLUMN())="","",INDEX(Спецификация!$A$3:$I$500,ROW()-3,COLUMN()))</f>
        <v/>
      </c>
      <c r="J318" s="156"/>
      <c r="K318" s="27" t="s">
        <v>326</v>
      </c>
      <c r="L318" s="73" t="str">
        <f t="shared" si="9"/>
        <v/>
      </c>
      <c r="M318" s="73" t="str">
        <f t="shared" si="10"/>
        <v/>
      </c>
      <c r="N318" s="68"/>
      <c r="O318" s="68"/>
      <c r="P318" s="68"/>
      <c r="Q318" s="68"/>
      <c r="T318" s="85" t="str">
        <f>IF(Снабжение!Q318="","",Снабжение!Q318)</f>
        <v/>
      </c>
      <c r="U318" s="68" t="str">
        <f>IF(Снабжение!S318="Указать снабжение","",Снабжение!S318)</f>
        <v/>
      </c>
    </row>
    <row r="319" spans="1:21" ht="41.4" customHeight="1" x14ac:dyDescent="0.3">
      <c r="A319" s="67" t="str">
        <f>IF(INDEX(Спецификация!$A$3:$I$500,ROW()-3,COLUMN())="","",INDEX(Спецификация!$A$3:$I$500,ROW()-3,COLUMN()))</f>
        <v/>
      </c>
      <c r="B319" s="67" t="str">
        <f>IF(INDEX(Спецификация!$A$3:$I$500,ROW()-3,COLUMN())="","",INDEX(Спецификация!$A$3:$I$500,ROW()-3,COLUMN()))</f>
        <v/>
      </c>
      <c r="C319" s="67" t="str">
        <f>IF(INDEX(Спецификация!$A$3:$I$500,ROW()-3,COLUMN())="","",INDEX(Спецификация!$A$3:$I$500,ROW()-3,COLUMN()))</f>
        <v/>
      </c>
      <c r="D319" s="67" t="str">
        <f>IF(INDEX(Спецификация!$A$3:$I$500,ROW()-3,COLUMN())="","",INDEX(Спецификация!$A$3:$I$500,ROW()-3,COLUMN()))</f>
        <v/>
      </c>
      <c r="E319" s="67" t="str">
        <f>IF(INDEX(Спецификация!$A$3:$I$500,ROW()-3,COLUMN())="","",INDEX(Спецификация!$A$3:$I$500,ROW()-3,COLUMN()))</f>
        <v/>
      </c>
      <c r="F319" s="67" t="str">
        <f>IF(INDEX(Спецификация!$A$3:$I$500,ROW()-3,COLUMN())="","",INDEX(Спецификация!$A$3:$I$500,ROW()-3,COLUMN()))</f>
        <v/>
      </c>
      <c r="G319" s="67" t="str">
        <f>IF(INDEX(Спецификация!$A$3:$I$500,ROW()-3,COLUMN())="","",INDEX(Спецификация!$A$3:$I$500,ROW()-3,COLUMN()))</f>
        <v/>
      </c>
      <c r="H319" s="67" t="str">
        <f>IF(INDEX(Спецификация!$A$3:$I$500,ROW()-3,COLUMN())="","",INDEX(Спецификация!$A$3:$I$500,ROW()-3,COLUMN()))</f>
        <v/>
      </c>
      <c r="I319" s="154" t="str">
        <f>IF(INDEX(Спецификация!$A$3:$I$500,ROW()-3,COLUMN())="","",INDEX(Спецификация!$A$3:$I$500,ROW()-3,COLUMN()))</f>
        <v/>
      </c>
      <c r="J319" s="46"/>
      <c r="K319" s="27" t="s">
        <v>326</v>
      </c>
      <c r="L319" s="73" t="str">
        <f t="shared" si="9"/>
        <v/>
      </c>
      <c r="M319" s="73" t="str">
        <f t="shared" si="10"/>
        <v/>
      </c>
      <c r="N319" s="68"/>
      <c r="O319" s="68"/>
      <c r="P319" s="68"/>
      <c r="Q319" s="68"/>
      <c r="T319" s="85" t="str">
        <f>IF(Снабжение!Q319="","",Снабжение!Q319)</f>
        <v/>
      </c>
      <c r="U319" s="68" t="str">
        <f>IF(Снабжение!S319="Указать снабжение","",Снабжение!S319)</f>
        <v/>
      </c>
    </row>
    <row r="320" spans="1:21" ht="41.4" customHeight="1" x14ac:dyDescent="0.3">
      <c r="A320" s="67" t="str">
        <f>IF(INDEX(Спецификация!$A$3:$I$500,ROW()-3,COLUMN())="","",INDEX(Спецификация!$A$3:$I$500,ROW()-3,COLUMN()))</f>
        <v/>
      </c>
      <c r="B320" s="67" t="str">
        <f>IF(INDEX(Спецификация!$A$3:$I$500,ROW()-3,COLUMN())="","",INDEX(Спецификация!$A$3:$I$500,ROW()-3,COLUMN()))</f>
        <v/>
      </c>
      <c r="C320" s="67" t="str">
        <f>IF(INDEX(Спецификация!$A$3:$I$500,ROW()-3,COLUMN())="","",INDEX(Спецификация!$A$3:$I$500,ROW()-3,COLUMN()))</f>
        <v/>
      </c>
      <c r="D320" s="67" t="str">
        <f>IF(INDEX(Спецификация!$A$3:$I$500,ROW()-3,COLUMN())="","",INDEX(Спецификация!$A$3:$I$500,ROW()-3,COLUMN()))</f>
        <v/>
      </c>
      <c r="E320" s="67" t="str">
        <f>IF(INDEX(Спецификация!$A$3:$I$500,ROW()-3,COLUMN())="","",INDEX(Спецификация!$A$3:$I$500,ROW()-3,COLUMN()))</f>
        <v/>
      </c>
      <c r="F320" s="67" t="str">
        <f>IF(INDEX(Спецификация!$A$3:$I$500,ROW()-3,COLUMN())="","",INDEX(Спецификация!$A$3:$I$500,ROW()-3,COLUMN()))</f>
        <v/>
      </c>
      <c r="G320" s="67" t="str">
        <f>IF(INDEX(Спецификация!$A$3:$I$500,ROW()-3,COLUMN())="","",INDEX(Спецификация!$A$3:$I$500,ROW()-3,COLUMN()))</f>
        <v/>
      </c>
      <c r="H320" s="67" t="str">
        <f>IF(INDEX(Спецификация!$A$3:$I$500,ROW()-3,COLUMN())="","",INDEX(Спецификация!$A$3:$I$500,ROW()-3,COLUMN()))</f>
        <v/>
      </c>
      <c r="I320" s="154" t="str">
        <f>IF(INDEX(Спецификация!$A$3:$I$500,ROW()-3,COLUMN())="","",INDEX(Спецификация!$A$3:$I$500,ROW()-3,COLUMN()))</f>
        <v/>
      </c>
      <c r="J320" s="156"/>
      <c r="K320" s="27" t="s">
        <v>326</v>
      </c>
      <c r="L320" s="73" t="str">
        <f t="shared" si="9"/>
        <v/>
      </c>
      <c r="M320" s="73" t="str">
        <f t="shared" si="10"/>
        <v/>
      </c>
      <c r="N320" s="68"/>
      <c r="O320" s="68"/>
      <c r="P320" s="68"/>
      <c r="Q320" s="68"/>
      <c r="T320" s="85" t="str">
        <f>IF(Снабжение!Q320="","",Снабжение!Q320)</f>
        <v/>
      </c>
      <c r="U320" s="68" t="str">
        <f>IF(Снабжение!S320="Указать снабжение","",Снабжение!S320)</f>
        <v/>
      </c>
    </row>
    <row r="321" spans="1:21" ht="41.4" customHeight="1" x14ac:dyDescent="0.3">
      <c r="A321" s="67" t="str">
        <f>IF(INDEX(Спецификация!$A$3:$I$500,ROW()-3,COLUMN())="","",INDEX(Спецификация!$A$3:$I$500,ROW()-3,COLUMN()))</f>
        <v/>
      </c>
      <c r="B321" s="67" t="str">
        <f>IF(INDEX(Спецификация!$A$3:$I$500,ROW()-3,COLUMN())="","",INDEX(Спецификация!$A$3:$I$500,ROW()-3,COLUMN()))</f>
        <v/>
      </c>
      <c r="C321" s="67" t="str">
        <f>IF(INDEX(Спецификация!$A$3:$I$500,ROW()-3,COLUMN())="","",INDEX(Спецификация!$A$3:$I$500,ROW()-3,COLUMN()))</f>
        <v/>
      </c>
      <c r="D321" s="67" t="str">
        <f>IF(INDEX(Спецификация!$A$3:$I$500,ROW()-3,COLUMN())="","",INDEX(Спецификация!$A$3:$I$500,ROW()-3,COLUMN()))</f>
        <v/>
      </c>
      <c r="E321" s="67" t="str">
        <f>IF(INDEX(Спецификация!$A$3:$I$500,ROW()-3,COLUMN())="","",INDEX(Спецификация!$A$3:$I$500,ROW()-3,COLUMN()))</f>
        <v/>
      </c>
      <c r="F321" s="67" t="str">
        <f>IF(INDEX(Спецификация!$A$3:$I$500,ROW()-3,COLUMN())="","",INDEX(Спецификация!$A$3:$I$500,ROW()-3,COLUMN()))</f>
        <v/>
      </c>
      <c r="G321" s="67" t="str">
        <f>IF(INDEX(Спецификация!$A$3:$I$500,ROW()-3,COLUMN())="","",INDEX(Спецификация!$A$3:$I$500,ROW()-3,COLUMN()))</f>
        <v/>
      </c>
      <c r="H321" s="67" t="str">
        <f>IF(INDEX(Спецификация!$A$3:$I$500,ROW()-3,COLUMN())="","",INDEX(Спецификация!$A$3:$I$500,ROW()-3,COLUMN()))</f>
        <v/>
      </c>
      <c r="I321" s="154" t="str">
        <f>IF(INDEX(Спецификация!$A$3:$I$500,ROW()-3,COLUMN())="","",INDEX(Спецификация!$A$3:$I$500,ROW()-3,COLUMN()))</f>
        <v/>
      </c>
      <c r="J321" s="156"/>
      <c r="K321" s="27" t="s">
        <v>326</v>
      </c>
      <c r="L321" s="73" t="str">
        <f t="shared" si="9"/>
        <v/>
      </c>
      <c r="M321" s="73" t="str">
        <f t="shared" si="10"/>
        <v/>
      </c>
      <c r="N321" s="68"/>
      <c r="O321" s="68"/>
      <c r="P321" s="68"/>
      <c r="Q321" s="68"/>
      <c r="T321" s="85" t="str">
        <f>IF(Снабжение!Q321="","",Снабжение!Q321)</f>
        <v/>
      </c>
      <c r="U321" s="68" t="str">
        <f>IF(Снабжение!S321="Указать снабжение","",Снабжение!S321)</f>
        <v/>
      </c>
    </row>
    <row r="322" spans="1:21" ht="41.4" customHeight="1" x14ac:dyDescent="0.3">
      <c r="A322" s="67" t="str">
        <f>IF(INDEX(Спецификация!$A$3:$I$500,ROW()-3,COLUMN())="","",INDEX(Спецификация!$A$3:$I$500,ROW()-3,COLUMN()))</f>
        <v/>
      </c>
      <c r="B322" s="67" t="str">
        <f>IF(INDEX(Спецификация!$A$3:$I$500,ROW()-3,COLUMN())="","",INDEX(Спецификация!$A$3:$I$500,ROW()-3,COLUMN()))</f>
        <v/>
      </c>
      <c r="C322" s="67" t="str">
        <f>IF(INDEX(Спецификация!$A$3:$I$500,ROW()-3,COLUMN())="","",INDEX(Спецификация!$A$3:$I$500,ROW()-3,COLUMN()))</f>
        <v/>
      </c>
      <c r="D322" s="67" t="str">
        <f>IF(INDEX(Спецификация!$A$3:$I$500,ROW()-3,COLUMN())="","",INDEX(Спецификация!$A$3:$I$500,ROW()-3,COLUMN()))</f>
        <v/>
      </c>
      <c r="E322" s="67" t="str">
        <f>IF(INDEX(Спецификация!$A$3:$I$500,ROW()-3,COLUMN())="","",INDEX(Спецификация!$A$3:$I$500,ROW()-3,COLUMN()))</f>
        <v/>
      </c>
      <c r="F322" s="67" t="str">
        <f>IF(INDEX(Спецификация!$A$3:$I$500,ROW()-3,COLUMN())="","",INDEX(Спецификация!$A$3:$I$500,ROW()-3,COLUMN()))</f>
        <v/>
      </c>
      <c r="G322" s="67" t="str">
        <f>IF(INDEX(Спецификация!$A$3:$I$500,ROW()-3,COLUMN())="","",INDEX(Спецификация!$A$3:$I$500,ROW()-3,COLUMN()))</f>
        <v/>
      </c>
      <c r="H322" s="67" t="str">
        <f>IF(INDEX(Спецификация!$A$3:$I$500,ROW()-3,COLUMN())="","",INDEX(Спецификация!$A$3:$I$500,ROW()-3,COLUMN()))</f>
        <v/>
      </c>
      <c r="I322" s="154" t="str">
        <f>IF(INDEX(Спецификация!$A$3:$I$500,ROW()-3,COLUMN())="","",INDEX(Спецификация!$A$3:$I$500,ROW()-3,COLUMN()))</f>
        <v/>
      </c>
      <c r="J322" s="156"/>
      <c r="K322" s="27" t="s">
        <v>326</v>
      </c>
      <c r="L322" s="73" t="str">
        <f t="shared" si="9"/>
        <v/>
      </c>
      <c r="M322" s="73" t="str">
        <f t="shared" si="10"/>
        <v/>
      </c>
      <c r="N322" s="68"/>
      <c r="O322" s="68"/>
      <c r="P322" s="68"/>
      <c r="Q322" s="68"/>
      <c r="T322" s="85" t="str">
        <f>IF(Снабжение!Q322="","",Снабжение!Q322)</f>
        <v/>
      </c>
      <c r="U322" s="68" t="str">
        <f>IF(Снабжение!S322="Указать снабжение","",Снабжение!S322)</f>
        <v/>
      </c>
    </row>
    <row r="323" spans="1:21" ht="41.4" customHeight="1" x14ac:dyDescent="0.3">
      <c r="A323" s="67" t="str">
        <f>IF(INDEX(Спецификация!$A$3:$I$500,ROW()-3,COLUMN())="","",INDEX(Спецификация!$A$3:$I$500,ROW()-3,COLUMN()))</f>
        <v/>
      </c>
      <c r="B323" s="67" t="str">
        <f>IF(INDEX(Спецификация!$A$3:$I$500,ROW()-3,COLUMN())="","",INDEX(Спецификация!$A$3:$I$500,ROW()-3,COLUMN()))</f>
        <v/>
      </c>
      <c r="C323" s="67" t="str">
        <f>IF(INDEX(Спецификация!$A$3:$I$500,ROW()-3,COLUMN())="","",INDEX(Спецификация!$A$3:$I$500,ROW()-3,COLUMN()))</f>
        <v/>
      </c>
      <c r="D323" s="67" t="str">
        <f>IF(INDEX(Спецификация!$A$3:$I$500,ROW()-3,COLUMN())="","",INDEX(Спецификация!$A$3:$I$500,ROW()-3,COLUMN()))</f>
        <v/>
      </c>
      <c r="E323" s="67" t="str">
        <f>IF(INDEX(Спецификация!$A$3:$I$500,ROW()-3,COLUMN())="","",INDEX(Спецификация!$A$3:$I$500,ROW()-3,COLUMN()))</f>
        <v/>
      </c>
      <c r="F323" s="67" t="str">
        <f>IF(INDEX(Спецификация!$A$3:$I$500,ROW()-3,COLUMN())="","",INDEX(Спецификация!$A$3:$I$500,ROW()-3,COLUMN()))</f>
        <v/>
      </c>
      <c r="G323" s="67" t="str">
        <f>IF(INDEX(Спецификация!$A$3:$I$500,ROW()-3,COLUMN())="","",INDEX(Спецификация!$A$3:$I$500,ROW()-3,COLUMN()))</f>
        <v/>
      </c>
      <c r="H323" s="67" t="str">
        <f>IF(INDEX(Спецификация!$A$3:$I$500,ROW()-3,COLUMN())="","",INDEX(Спецификация!$A$3:$I$500,ROW()-3,COLUMN()))</f>
        <v/>
      </c>
      <c r="I323" s="154" t="str">
        <f>IF(INDEX(Спецификация!$A$3:$I$500,ROW()-3,COLUMN())="","",INDEX(Спецификация!$A$3:$I$500,ROW()-3,COLUMN()))</f>
        <v/>
      </c>
      <c r="J323" s="156"/>
      <c r="K323" s="27" t="s">
        <v>326</v>
      </c>
      <c r="L323" s="73" t="str">
        <f t="shared" si="9"/>
        <v/>
      </c>
      <c r="M323" s="73" t="str">
        <f t="shared" si="10"/>
        <v/>
      </c>
      <c r="N323" s="68"/>
      <c r="O323" s="68"/>
      <c r="P323" s="68"/>
      <c r="Q323" s="68"/>
      <c r="T323" s="85" t="str">
        <f>IF(Снабжение!Q323="","",Снабжение!Q323)</f>
        <v/>
      </c>
      <c r="U323" s="68" t="str">
        <f>IF(Снабжение!S323="Указать снабжение","",Снабжение!S323)</f>
        <v/>
      </c>
    </row>
    <row r="324" spans="1:21" ht="41.4" customHeight="1" x14ac:dyDescent="0.3">
      <c r="A324" s="67" t="str">
        <f>IF(INDEX(Спецификация!$A$3:$I$500,ROW()-3,COLUMN())="","",INDEX(Спецификация!$A$3:$I$500,ROW()-3,COLUMN()))</f>
        <v/>
      </c>
      <c r="B324" s="67" t="str">
        <f>IF(INDEX(Спецификация!$A$3:$I$500,ROW()-3,COLUMN())="","",INDEX(Спецификация!$A$3:$I$500,ROW()-3,COLUMN()))</f>
        <v/>
      </c>
      <c r="C324" s="67" t="str">
        <f>IF(INDEX(Спецификация!$A$3:$I$500,ROW()-3,COLUMN())="","",INDEX(Спецификация!$A$3:$I$500,ROW()-3,COLUMN()))</f>
        <v/>
      </c>
      <c r="D324" s="67" t="str">
        <f>IF(INDEX(Спецификация!$A$3:$I$500,ROW()-3,COLUMN())="","",INDEX(Спецификация!$A$3:$I$500,ROW()-3,COLUMN()))</f>
        <v/>
      </c>
      <c r="E324" s="67" t="str">
        <f>IF(INDEX(Спецификация!$A$3:$I$500,ROW()-3,COLUMN())="","",INDEX(Спецификация!$A$3:$I$500,ROW()-3,COLUMN()))</f>
        <v/>
      </c>
      <c r="F324" s="67" t="str">
        <f>IF(INDEX(Спецификация!$A$3:$I$500,ROW()-3,COLUMN())="","",INDEX(Спецификация!$A$3:$I$500,ROW()-3,COLUMN()))</f>
        <v/>
      </c>
      <c r="G324" s="67" t="str">
        <f>IF(INDEX(Спецификация!$A$3:$I$500,ROW()-3,COLUMN())="","",INDEX(Спецификация!$A$3:$I$500,ROW()-3,COLUMN()))</f>
        <v/>
      </c>
      <c r="H324" s="67" t="str">
        <f>IF(INDEX(Спецификация!$A$3:$I$500,ROW()-3,COLUMN())="","",INDEX(Спецификация!$A$3:$I$500,ROW()-3,COLUMN()))</f>
        <v/>
      </c>
      <c r="I324" s="154" t="str">
        <f>IF(INDEX(Спецификация!$A$3:$I$500,ROW()-3,COLUMN())="","",INDEX(Спецификация!$A$3:$I$500,ROW()-3,COLUMN()))</f>
        <v/>
      </c>
      <c r="J324" s="46"/>
      <c r="K324" s="27" t="s">
        <v>326</v>
      </c>
      <c r="L324" s="73" t="str">
        <f t="shared" si="9"/>
        <v/>
      </c>
      <c r="M324" s="73" t="str">
        <f t="shared" si="10"/>
        <v/>
      </c>
      <c r="N324" s="68"/>
      <c r="O324" s="68"/>
      <c r="P324" s="68"/>
      <c r="Q324" s="68"/>
      <c r="T324" s="85" t="str">
        <f>IF(Снабжение!Q324="","",Снабжение!Q324)</f>
        <v/>
      </c>
      <c r="U324" s="68" t="str">
        <f>IF(Снабжение!S324="Указать снабжение","",Снабжение!S324)</f>
        <v/>
      </c>
    </row>
    <row r="325" spans="1:21" ht="41.4" customHeight="1" x14ac:dyDescent="0.3">
      <c r="A325" s="67" t="str">
        <f>IF(INDEX(Спецификация!$A$3:$I$500,ROW()-3,COLUMN())="","",INDEX(Спецификация!$A$3:$I$500,ROW()-3,COLUMN()))</f>
        <v/>
      </c>
      <c r="B325" s="67" t="str">
        <f>IF(INDEX(Спецификация!$A$3:$I$500,ROW()-3,COLUMN())="","",INDEX(Спецификация!$A$3:$I$500,ROW()-3,COLUMN()))</f>
        <v/>
      </c>
      <c r="C325" s="67" t="str">
        <f>IF(INDEX(Спецификация!$A$3:$I$500,ROW()-3,COLUMN())="","",INDEX(Спецификация!$A$3:$I$500,ROW()-3,COLUMN()))</f>
        <v/>
      </c>
      <c r="D325" s="67" t="str">
        <f>IF(INDEX(Спецификация!$A$3:$I$500,ROW()-3,COLUMN())="","",INDEX(Спецификация!$A$3:$I$500,ROW()-3,COLUMN()))</f>
        <v/>
      </c>
      <c r="E325" s="67" t="str">
        <f>IF(INDEX(Спецификация!$A$3:$I$500,ROW()-3,COLUMN())="","",INDEX(Спецификация!$A$3:$I$500,ROW()-3,COLUMN()))</f>
        <v/>
      </c>
      <c r="F325" s="67" t="str">
        <f>IF(INDEX(Спецификация!$A$3:$I$500,ROW()-3,COLUMN())="","",INDEX(Спецификация!$A$3:$I$500,ROW()-3,COLUMN()))</f>
        <v/>
      </c>
      <c r="G325" s="67" t="str">
        <f>IF(INDEX(Спецификация!$A$3:$I$500,ROW()-3,COLUMN())="","",INDEX(Спецификация!$A$3:$I$500,ROW()-3,COLUMN()))</f>
        <v/>
      </c>
      <c r="H325" s="67" t="str">
        <f>IF(INDEX(Спецификация!$A$3:$I$500,ROW()-3,COLUMN())="","",INDEX(Спецификация!$A$3:$I$500,ROW()-3,COLUMN()))</f>
        <v/>
      </c>
      <c r="I325" s="154" t="str">
        <f>IF(INDEX(Спецификация!$A$3:$I$500,ROW()-3,COLUMN())="","",INDEX(Спецификация!$A$3:$I$500,ROW()-3,COLUMN()))</f>
        <v/>
      </c>
      <c r="J325" s="46"/>
      <c r="K325" s="27" t="s">
        <v>326</v>
      </c>
      <c r="L325" s="73" t="str">
        <f t="shared" si="9"/>
        <v/>
      </c>
      <c r="M325" s="73" t="str">
        <f t="shared" si="10"/>
        <v/>
      </c>
      <c r="N325" s="68"/>
      <c r="O325" s="68"/>
      <c r="P325" s="68"/>
      <c r="Q325" s="68"/>
      <c r="T325" s="85" t="str">
        <f>IF(Снабжение!Q325="","",Снабжение!Q325)</f>
        <v/>
      </c>
      <c r="U325" s="68" t="str">
        <f>IF(Снабжение!S325="Указать снабжение","",Снабжение!S325)</f>
        <v/>
      </c>
    </row>
    <row r="326" spans="1:21" ht="41.4" customHeight="1" x14ac:dyDescent="0.3">
      <c r="A326" s="67" t="str">
        <f>IF(INDEX(Спецификация!$A$3:$I$500,ROW()-3,COLUMN())="","",INDEX(Спецификация!$A$3:$I$500,ROW()-3,COLUMN()))</f>
        <v/>
      </c>
      <c r="B326" s="67" t="str">
        <f>IF(INDEX(Спецификация!$A$3:$I$500,ROW()-3,COLUMN())="","",INDEX(Спецификация!$A$3:$I$500,ROW()-3,COLUMN()))</f>
        <v/>
      </c>
      <c r="C326" s="67" t="str">
        <f>IF(INDEX(Спецификация!$A$3:$I$500,ROW()-3,COLUMN())="","",INDEX(Спецификация!$A$3:$I$500,ROW()-3,COLUMN()))</f>
        <v/>
      </c>
      <c r="D326" s="67" t="str">
        <f>IF(INDEX(Спецификация!$A$3:$I$500,ROW()-3,COLUMN())="","",INDEX(Спецификация!$A$3:$I$500,ROW()-3,COLUMN()))</f>
        <v/>
      </c>
      <c r="E326" s="67" t="str">
        <f>IF(INDEX(Спецификация!$A$3:$I$500,ROW()-3,COLUMN())="","",INDEX(Спецификация!$A$3:$I$500,ROW()-3,COLUMN()))</f>
        <v/>
      </c>
      <c r="F326" s="67" t="str">
        <f>IF(INDEX(Спецификация!$A$3:$I$500,ROW()-3,COLUMN())="","",INDEX(Спецификация!$A$3:$I$500,ROW()-3,COLUMN()))</f>
        <v/>
      </c>
      <c r="G326" s="67" t="str">
        <f>IF(INDEX(Спецификация!$A$3:$I$500,ROW()-3,COLUMN())="","",INDEX(Спецификация!$A$3:$I$500,ROW()-3,COLUMN()))</f>
        <v/>
      </c>
      <c r="H326" s="67" t="str">
        <f>IF(INDEX(Спецификация!$A$3:$I$500,ROW()-3,COLUMN())="","",INDEX(Спецификация!$A$3:$I$500,ROW()-3,COLUMN()))</f>
        <v/>
      </c>
      <c r="I326" s="154" t="str">
        <f>IF(INDEX(Спецификация!$A$3:$I$500,ROW()-3,COLUMN())="","",INDEX(Спецификация!$A$3:$I$500,ROW()-3,COLUMN()))</f>
        <v/>
      </c>
      <c r="J326" s="46"/>
      <c r="K326" s="27" t="s">
        <v>326</v>
      </c>
      <c r="L326" s="73" t="str">
        <f t="shared" si="9"/>
        <v/>
      </c>
      <c r="M326" s="73" t="str">
        <f t="shared" si="10"/>
        <v/>
      </c>
      <c r="N326" s="68"/>
      <c r="O326" s="68"/>
      <c r="P326" s="68"/>
      <c r="Q326" s="68"/>
      <c r="T326" s="85" t="str">
        <f>IF(Снабжение!Q326="","",Снабжение!Q326)</f>
        <v/>
      </c>
      <c r="U326" s="68" t="str">
        <f>IF(Снабжение!S326="Указать снабжение","",Снабжение!S326)</f>
        <v/>
      </c>
    </row>
    <row r="327" spans="1:21" ht="41.4" customHeight="1" x14ac:dyDescent="0.3">
      <c r="A327" s="67" t="str">
        <f>IF(INDEX(Спецификация!$A$3:$I$500,ROW()-3,COLUMN())="","",INDEX(Спецификация!$A$3:$I$500,ROW()-3,COLUMN()))</f>
        <v/>
      </c>
      <c r="B327" s="67" t="str">
        <f>IF(INDEX(Спецификация!$A$3:$I$500,ROW()-3,COLUMN())="","",INDEX(Спецификация!$A$3:$I$500,ROW()-3,COLUMN()))</f>
        <v/>
      </c>
      <c r="C327" s="67" t="str">
        <f>IF(INDEX(Спецификация!$A$3:$I$500,ROW()-3,COLUMN())="","",INDEX(Спецификация!$A$3:$I$500,ROW()-3,COLUMN()))</f>
        <v/>
      </c>
      <c r="D327" s="67" t="str">
        <f>IF(INDEX(Спецификация!$A$3:$I$500,ROW()-3,COLUMN())="","",INDEX(Спецификация!$A$3:$I$500,ROW()-3,COLUMN()))</f>
        <v/>
      </c>
      <c r="E327" s="67" t="str">
        <f>IF(INDEX(Спецификация!$A$3:$I$500,ROW()-3,COLUMN())="","",INDEX(Спецификация!$A$3:$I$500,ROW()-3,COLUMN()))</f>
        <v/>
      </c>
      <c r="F327" s="67" t="str">
        <f>IF(INDEX(Спецификация!$A$3:$I$500,ROW()-3,COLUMN())="","",INDEX(Спецификация!$A$3:$I$500,ROW()-3,COLUMN()))</f>
        <v/>
      </c>
      <c r="G327" s="67" t="str">
        <f>IF(INDEX(Спецификация!$A$3:$I$500,ROW()-3,COLUMN())="","",INDEX(Спецификация!$A$3:$I$500,ROW()-3,COLUMN()))</f>
        <v/>
      </c>
      <c r="H327" s="67" t="str">
        <f>IF(INDEX(Спецификация!$A$3:$I$500,ROW()-3,COLUMN())="","",INDEX(Спецификация!$A$3:$I$500,ROW()-3,COLUMN()))</f>
        <v/>
      </c>
      <c r="I327" s="154" t="str">
        <f>IF(INDEX(Спецификация!$A$3:$I$500,ROW()-3,COLUMN())="","",INDEX(Спецификация!$A$3:$I$500,ROW()-3,COLUMN()))</f>
        <v/>
      </c>
      <c r="J327" s="46"/>
      <c r="K327" s="27" t="s">
        <v>326</v>
      </c>
      <c r="L327" s="73" t="str">
        <f t="shared" si="9"/>
        <v/>
      </c>
      <c r="M327" s="73" t="str">
        <f t="shared" si="10"/>
        <v/>
      </c>
      <c r="N327" s="68"/>
      <c r="O327" s="68"/>
      <c r="P327" s="68"/>
      <c r="Q327" s="68"/>
      <c r="T327" s="85" t="str">
        <f>IF(Снабжение!Q327="","",Снабжение!Q327)</f>
        <v/>
      </c>
      <c r="U327" s="68" t="str">
        <f>IF(Снабжение!S327="Указать снабжение","",Снабжение!S327)</f>
        <v/>
      </c>
    </row>
    <row r="328" spans="1:21" ht="41.4" customHeight="1" x14ac:dyDescent="0.3">
      <c r="A328" s="67" t="str">
        <f>IF(INDEX(Спецификация!$A$3:$I$500,ROW()-3,COLUMN())="","",INDEX(Спецификация!$A$3:$I$500,ROW()-3,COLUMN()))</f>
        <v/>
      </c>
      <c r="B328" s="67" t="str">
        <f>IF(INDEX(Спецификация!$A$3:$I$500,ROW()-3,COLUMN())="","",INDEX(Спецификация!$A$3:$I$500,ROW()-3,COLUMN()))</f>
        <v/>
      </c>
      <c r="C328" s="67" t="str">
        <f>IF(INDEX(Спецификация!$A$3:$I$500,ROW()-3,COLUMN())="","",INDEX(Спецификация!$A$3:$I$500,ROW()-3,COLUMN()))</f>
        <v/>
      </c>
      <c r="D328" s="67" t="str">
        <f>IF(INDEX(Спецификация!$A$3:$I$500,ROW()-3,COLUMN())="","",INDEX(Спецификация!$A$3:$I$500,ROW()-3,COLUMN()))</f>
        <v/>
      </c>
      <c r="E328" s="67" t="str">
        <f>IF(INDEX(Спецификация!$A$3:$I$500,ROW()-3,COLUMN())="","",INDEX(Спецификация!$A$3:$I$500,ROW()-3,COLUMN()))</f>
        <v/>
      </c>
      <c r="F328" s="67" t="str">
        <f>IF(INDEX(Спецификация!$A$3:$I$500,ROW()-3,COLUMN())="","",INDEX(Спецификация!$A$3:$I$500,ROW()-3,COLUMN()))</f>
        <v/>
      </c>
      <c r="G328" s="67" t="str">
        <f>IF(INDEX(Спецификация!$A$3:$I$500,ROW()-3,COLUMN())="","",INDEX(Спецификация!$A$3:$I$500,ROW()-3,COLUMN()))</f>
        <v/>
      </c>
      <c r="H328" s="67" t="str">
        <f>IF(INDEX(Спецификация!$A$3:$I$500,ROW()-3,COLUMN())="","",INDEX(Спецификация!$A$3:$I$500,ROW()-3,COLUMN()))</f>
        <v/>
      </c>
      <c r="I328" s="154" t="str">
        <f>IF(INDEX(Спецификация!$A$3:$I$500,ROW()-3,COLUMN())="","",INDEX(Спецификация!$A$3:$I$500,ROW()-3,COLUMN()))</f>
        <v/>
      </c>
      <c r="J328" s="46"/>
      <c r="K328" s="27" t="s">
        <v>326</v>
      </c>
      <c r="L328" s="73" t="str">
        <f t="shared" ref="L328:L391" si="11">IF(N328=0,"","ЗАМЕНА")</f>
        <v/>
      </c>
      <c r="M328" s="73" t="str">
        <f t="shared" ref="M328:M391" si="12">IF(P328=0,"","ЗАМЕНА")</f>
        <v/>
      </c>
      <c r="N328" s="68"/>
      <c r="O328" s="68"/>
      <c r="P328" s="68"/>
      <c r="Q328" s="68"/>
      <c r="T328" s="85" t="str">
        <f>IF(Снабжение!Q328="","",Снабжение!Q328)</f>
        <v/>
      </c>
      <c r="U328" s="68" t="str">
        <f>IF(Снабжение!S328="Указать снабжение","",Снабжение!S328)</f>
        <v/>
      </c>
    </row>
    <row r="329" spans="1:21" ht="41.4" customHeight="1" x14ac:dyDescent="0.3">
      <c r="A329" s="67" t="str">
        <f>IF(INDEX(Спецификация!$A$3:$I$500,ROW()-3,COLUMN())="","",INDEX(Спецификация!$A$3:$I$500,ROW()-3,COLUMN()))</f>
        <v/>
      </c>
      <c r="B329" s="67" t="str">
        <f>IF(INDEX(Спецификация!$A$3:$I$500,ROW()-3,COLUMN())="","",INDEX(Спецификация!$A$3:$I$500,ROW()-3,COLUMN()))</f>
        <v/>
      </c>
      <c r="C329" s="67" t="str">
        <f>IF(INDEX(Спецификация!$A$3:$I$500,ROW()-3,COLUMN())="","",INDEX(Спецификация!$A$3:$I$500,ROW()-3,COLUMN()))</f>
        <v/>
      </c>
      <c r="D329" s="67" t="str">
        <f>IF(INDEX(Спецификация!$A$3:$I$500,ROW()-3,COLUMN())="","",INDEX(Спецификация!$A$3:$I$500,ROW()-3,COLUMN()))</f>
        <v/>
      </c>
      <c r="E329" s="67" t="str">
        <f>IF(INDEX(Спецификация!$A$3:$I$500,ROW()-3,COLUMN())="","",INDEX(Спецификация!$A$3:$I$500,ROW()-3,COLUMN()))</f>
        <v/>
      </c>
      <c r="F329" s="67" t="str">
        <f>IF(INDEX(Спецификация!$A$3:$I$500,ROW()-3,COLUMN())="","",INDEX(Спецификация!$A$3:$I$500,ROW()-3,COLUMN()))</f>
        <v/>
      </c>
      <c r="G329" s="67" t="str">
        <f>IF(INDEX(Спецификация!$A$3:$I$500,ROW()-3,COLUMN())="","",INDEX(Спецификация!$A$3:$I$500,ROW()-3,COLUMN()))</f>
        <v/>
      </c>
      <c r="H329" s="67" t="str">
        <f>IF(INDEX(Спецификация!$A$3:$I$500,ROW()-3,COLUMN())="","",INDEX(Спецификация!$A$3:$I$500,ROW()-3,COLUMN()))</f>
        <v/>
      </c>
      <c r="I329" s="154" t="str">
        <f>IF(INDEX(Спецификация!$A$3:$I$500,ROW()-3,COLUMN())="","",INDEX(Спецификация!$A$3:$I$500,ROW()-3,COLUMN()))</f>
        <v/>
      </c>
      <c r="J329" s="46"/>
      <c r="K329" s="27" t="s">
        <v>326</v>
      </c>
      <c r="L329" s="73" t="str">
        <f t="shared" si="11"/>
        <v/>
      </c>
      <c r="M329" s="73" t="str">
        <f t="shared" si="12"/>
        <v/>
      </c>
      <c r="N329" s="68"/>
      <c r="O329" s="68"/>
      <c r="P329" s="68"/>
      <c r="Q329" s="68"/>
      <c r="T329" s="85" t="str">
        <f>IF(Снабжение!Q329="","",Снабжение!Q329)</f>
        <v/>
      </c>
      <c r="U329" s="68" t="str">
        <f>IF(Снабжение!S329="Указать снабжение","",Снабжение!S329)</f>
        <v/>
      </c>
    </row>
    <row r="330" spans="1:21" ht="41.4" customHeight="1" x14ac:dyDescent="0.3">
      <c r="A330" s="67" t="str">
        <f>IF(INDEX(Спецификация!$A$3:$I$500,ROW()-3,COLUMN())="","",INDEX(Спецификация!$A$3:$I$500,ROW()-3,COLUMN()))</f>
        <v/>
      </c>
      <c r="B330" s="67" t="str">
        <f>IF(INDEX(Спецификация!$A$3:$I$500,ROW()-3,COLUMN())="","",INDEX(Спецификация!$A$3:$I$500,ROW()-3,COLUMN()))</f>
        <v/>
      </c>
      <c r="C330" s="67" t="str">
        <f>IF(INDEX(Спецификация!$A$3:$I$500,ROW()-3,COLUMN())="","",INDEX(Спецификация!$A$3:$I$500,ROW()-3,COLUMN()))</f>
        <v/>
      </c>
      <c r="D330" s="67" t="str">
        <f>IF(INDEX(Спецификация!$A$3:$I$500,ROW()-3,COLUMN())="","",INDEX(Спецификация!$A$3:$I$500,ROW()-3,COLUMN()))</f>
        <v/>
      </c>
      <c r="E330" s="67" t="str">
        <f>IF(INDEX(Спецификация!$A$3:$I$500,ROW()-3,COLUMN())="","",INDEX(Спецификация!$A$3:$I$500,ROW()-3,COLUMN()))</f>
        <v/>
      </c>
      <c r="F330" s="67" t="str">
        <f>IF(INDEX(Спецификация!$A$3:$I$500,ROW()-3,COLUMN())="","",INDEX(Спецификация!$A$3:$I$500,ROW()-3,COLUMN()))</f>
        <v/>
      </c>
      <c r="G330" s="67" t="str">
        <f>IF(INDEX(Спецификация!$A$3:$I$500,ROW()-3,COLUMN())="","",INDEX(Спецификация!$A$3:$I$500,ROW()-3,COLUMN()))</f>
        <v/>
      </c>
      <c r="H330" s="67" t="str">
        <f>IF(INDEX(Спецификация!$A$3:$I$500,ROW()-3,COLUMN())="","",INDEX(Спецификация!$A$3:$I$500,ROW()-3,COLUMN()))</f>
        <v/>
      </c>
      <c r="I330" s="154" t="str">
        <f>IF(INDEX(Спецификация!$A$3:$I$500,ROW()-3,COLUMN())="","",INDEX(Спецификация!$A$3:$I$500,ROW()-3,COLUMN()))</f>
        <v/>
      </c>
      <c r="J330" s="46"/>
      <c r="K330" s="27" t="s">
        <v>326</v>
      </c>
      <c r="L330" s="73" t="str">
        <f t="shared" si="11"/>
        <v/>
      </c>
      <c r="M330" s="73" t="str">
        <f t="shared" si="12"/>
        <v/>
      </c>
      <c r="N330" s="68"/>
      <c r="O330" s="68"/>
      <c r="P330" s="68"/>
      <c r="Q330" s="68"/>
      <c r="T330" s="85" t="str">
        <f>IF(Снабжение!Q330="","",Снабжение!Q330)</f>
        <v/>
      </c>
      <c r="U330" s="68" t="str">
        <f>IF(Снабжение!S330="Указать снабжение","",Снабжение!S330)</f>
        <v/>
      </c>
    </row>
    <row r="331" spans="1:21" ht="41.4" customHeight="1" x14ac:dyDescent="0.3">
      <c r="A331" s="67" t="str">
        <f>IF(INDEX(Спецификация!$A$3:$I$500,ROW()-3,COLUMN())="","",INDEX(Спецификация!$A$3:$I$500,ROW()-3,COLUMN()))</f>
        <v/>
      </c>
      <c r="B331" s="67" t="str">
        <f>IF(INDEX(Спецификация!$A$3:$I$500,ROW()-3,COLUMN())="","",INDEX(Спецификация!$A$3:$I$500,ROW()-3,COLUMN()))</f>
        <v/>
      </c>
      <c r="C331" s="67" t="str">
        <f>IF(INDEX(Спецификация!$A$3:$I$500,ROW()-3,COLUMN())="","",INDEX(Спецификация!$A$3:$I$500,ROW()-3,COLUMN()))</f>
        <v/>
      </c>
      <c r="D331" s="67" t="str">
        <f>IF(INDEX(Спецификация!$A$3:$I$500,ROW()-3,COLUMN())="","",INDEX(Спецификация!$A$3:$I$500,ROW()-3,COLUMN()))</f>
        <v/>
      </c>
      <c r="E331" s="67" t="str">
        <f>IF(INDEX(Спецификация!$A$3:$I$500,ROW()-3,COLUMN())="","",INDEX(Спецификация!$A$3:$I$500,ROW()-3,COLUMN()))</f>
        <v/>
      </c>
      <c r="F331" s="67" t="str">
        <f>IF(INDEX(Спецификация!$A$3:$I$500,ROW()-3,COLUMN())="","",INDEX(Спецификация!$A$3:$I$500,ROW()-3,COLUMN()))</f>
        <v/>
      </c>
      <c r="G331" s="67" t="str">
        <f>IF(INDEX(Спецификация!$A$3:$I$500,ROW()-3,COLUMN())="","",INDEX(Спецификация!$A$3:$I$500,ROW()-3,COLUMN()))</f>
        <v/>
      </c>
      <c r="H331" s="67" t="str">
        <f>IF(INDEX(Спецификация!$A$3:$I$500,ROW()-3,COLUMN())="","",INDEX(Спецификация!$A$3:$I$500,ROW()-3,COLUMN()))</f>
        <v/>
      </c>
      <c r="I331" s="154" t="str">
        <f>IF(INDEX(Спецификация!$A$3:$I$500,ROW()-3,COLUMN())="","",INDEX(Спецификация!$A$3:$I$500,ROW()-3,COLUMN()))</f>
        <v/>
      </c>
      <c r="J331" s="156"/>
      <c r="K331" s="27" t="s">
        <v>326</v>
      </c>
      <c r="L331" s="73" t="str">
        <f t="shared" si="11"/>
        <v/>
      </c>
      <c r="M331" s="73" t="str">
        <f t="shared" si="12"/>
        <v/>
      </c>
      <c r="N331" s="68"/>
      <c r="O331" s="68"/>
      <c r="P331" s="68"/>
      <c r="Q331" s="68"/>
      <c r="T331" s="85" t="str">
        <f>IF(Снабжение!Q331="","",Снабжение!Q331)</f>
        <v/>
      </c>
      <c r="U331" s="68" t="str">
        <f>IF(Снабжение!S331="Указать снабжение","",Снабжение!S331)</f>
        <v/>
      </c>
    </row>
    <row r="332" spans="1:21" ht="41.4" customHeight="1" x14ac:dyDescent="0.3">
      <c r="A332" s="67" t="str">
        <f>IF(INDEX(Спецификация!$A$3:$I$500,ROW()-3,COLUMN())="","",INDEX(Спецификация!$A$3:$I$500,ROW()-3,COLUMN()))</f>
        <v/>
      </c>
      <c r="B332" s="67" t="str">
        <f>IF(INDEX(Спецификация!$A$3:$I$500,ROW()-3,COLUMN())="","",INDEX(Спецификация!$A$3:$I$500,ROW()-3,COLUMN()))</f>
        <v/>
      </c>
      <c r="C332" s="67" t="str">
        <f>IF(INDEX(Спецификация!$A$3:$I$500,ROW()-3,COLUMN())="","",INDEX(Спецификация!$A$3:$I$500,ROW()-3,COLUMN()))</f>
        <v/>
      </c>
      <c r="D332" s="67" t="str">
        <f>IF(INDEX(Спецификация!$A$3:$I$500,ROW()-3,COLUMN())="","",INDEX(Спецификация!$A$3:$I$500,ROW()-3,COLUMN()))</f>
        <v/>
      </c>
      <c r="E332" s="67" t="str">
        <f>IF(INDEX(Спецификация!$A$3:$I$500,ROW()-3,COLUMN())="","",INDEX(Спецификация!$A$3:$I$500,ROW()-3,COLUMN()))</f>
        <v/>
      </c>
      <c r="F332" s="67" t="str">
        <f>IF(INDEX(Спецификация!$A$3:$I$500,ROW()-3,COLUMN())="","",INDEX(Спецификация!$A$3:$I$500,ROW()-3,COLUMN()))</f>
        <v/>
      </c>
      <c r="G332" s="67" t="str">
        <f>IF(INDEX(Спецификация!$A$3:$I$500,ROW()-3,COLUMN())="","",INDEX(Спецификация!$A$3:$I$500,ROW()-3,COLUMN()))</f>
        <v/>
      </c>
      <c r="H332" s="67" t="str">
        <f>IF(INDEX(Спецификация!$A$3:$I$500,ROW()-3,COLUMN())="","",INDEX(Спецификация!$A$3:$I$500,ROW()-3,COLUMN()))</f>
        <v/>
      </c>
      <c r="I332" s="154" t="str">
        <f>IF(INDEX(Спецификация!$A$3:$I$500,ROW()-3,COLUMN())="","",INDEX(Спецификация!$A$3:$I$500,ROW()-3,COLUMN()))</f>
        <v/>
      </c>
      <c r="J332" s="156"/>
      <c r="K332" s="27" t="s">
        <v>326</v>
      </c>
      <c r="L332" s="73" t="str">
        <f t="shared" si="11"/>
        <v/>
      </c>
      <c r="M332" s="73" t="str">
        <f t="shared" si="12"/>
        <v/>
      </c>
      <c r="N332" s="68"/>
      <c r="O332" s="68"/>
      <c r="P332" s="68"/>
      <c r="Q332" s="68"/>
      <c r="T332" s="85" t="str">
        <f>IF(Снабжение!Q332="","",Снабжение!Q332)</f>
        <v/>
      </c>
      <c r="U332" s="68" t="str">
        <f>IF(Снабжение!S332="Указать снабжение","",Снабжение!S332)</f>
        <v/>
      </c>
    </row>
    <row r="333" spans="1:21" ht="41.4" customHeight="1" x14ac:dyDescent="0.3">
      <c r="A333" s="67" t="str">
        <f>IF(INDEX(Спецификация!$A$3:$I$500,ROW()-3,COLUMN())="","",INDEX(Спецификация!$A$3:$I$500,ROW()-3,COLUMN()))</f>
        <v/>
      </c>
      <c r="B333" s="67" t="str">
        <f>IF(INDEX(Спецификация!$A$3:$I$500,ROW()-3,COLUMN())="","",INDEX(Спецификация!$A$3:$I$500,ROW()-3,COLUMN()))</f>
        <v/>
      </c>
      <c r="C333" s="67" t="str">
        <f>IF(INDEX(Спецификация!$A$3:$I$500,ROW()-3,COLUMN())="","",INDEX(Спецификация!$A$3:$I$500,ROW()-3,COLUMN()))</f>
        <v/>
      </c>
      <c r="D333" s="67" t="str">
        <f>IF(INDEX(Спецификация!$A$3:$I$500,ROW()-3,COLUMN())="","",INDEX(Спецификация!$A$3:$I$500,ROW()-3,COLUMN()))</f>
        <v/>
      </c>
      <c r="E333" s="67" t="str">
        <f>IF(INDEX(Спецификация!$A$3:$I$500,ROW()-3,COLUMN())="","",INDEX(Спецификация!$A$3:$I$500,ROW()-3,COLUMN()))</f>
        <v/>
      </c>
      <c r="F333" s="67" t="str">
        <f>IF(INDEX(Спецификация!$A$3:$I$500,ROW()-3,COLUMN())="","",INDEX(Спецификация!$A$3:$I$500,ROW()-3,COLUMN()))</f>
        <v/>
      </c>
      <c r="G333" s="67" t="str">
        <f>IF(INDEX(Спецификация!$A$3:$I$500,ROW()-3,COLUMN())="","",INDEX(Спецификация!$A$3:$I$500,ROW()-3,COLUMN()))</f>
        <v/>
      </c>
      <c r="H333" s="67" t="str">
        <f>IF(INDEX(Спецификация!$A$3:$I$500,ROW()-3,COLUMN())="","",INDEX(Спецификация!$A$3:$I$500,ROW()-3,COLUMN()))</f>
        <v/>
      </c>
      <c r="I333" s="154" t="str">
        <f>IF(INDEX(Спецификация!$A$3:$I$500,ROW()-3,COLUMN())="","",INDEX(Спецификация!$A$3:$I$500,ROW()-3,COLUMN()))</f>
        <v/>
      </c>
      <c r="J333" s="156"/>
      <c r="K333" s="27" t="s">
        <v>326</v>
      </c>
      <c r="L333" s="73" t="str">
        <f t="shared" si="11"/>
        <v/>
      </c>
      <c r="M333" s="73" t="str">
        <f t="shared" si="12"/>
        <v/>
      </c>
      <c r="N333" s="68"/>
      <c r="O333" s="68"/>
      <c r="P333" s="68"/>
      <c r="Q333" s="68"/>
      <c r="T333" s="85" t="str">
        <f>IF(Снабжение!Q333="","",Снабжение!Q333)</f>
        <v/>
      </c>
      <c r="U333" s="68" t="str">
        <f>IF(Снабжение!S333="Указать снабжение","",Снабжение!S333)</f>
        <v/>
      </c>
    </row>
    <row r="334" spans="1:21" ht="41.4" customHeight="1" x14ac:dyDescent="0.3">
      <c r="A334" s="67" t="str">
        <f>IF(INDEX(Спецификация!$A$3:$I$500,ROW()-3,COLUMN())="","",INDEX(Спецификация!$A$3:$I$500,ROW()-3,COLUMN()))</f>
        <v/>
      </c>
      <c r="B334" s="67" t="str">
        <f>IF(INDEX(Спецификация!$A$3:$I$500,ROW()-3,COLUMN())="","",INDEX(Спецификация!$A$3:$I$500,ROW()-3,COLUMN()))</f>
        <v/>
      </c>
      <c r="C334" s="67" t="str">
        <f>IF(INDEX(Спецификация!$A$3:$I$500,ROW()-3,COLUMN())="","",INDEX(Спецификация!$A$3:$I$500,ROW()-3,COLUMN()))</f>
        <v/>
      </c>
      <c r="D334" s="67" t="str">
        <f>IF(INDEX(Спецификация!$A$3:$I$500,ROW()-3,COLUMN())="","",INDEX(Спецификация!$A$3:$I$500,ROW()-3,COLUMN()))</f>
        <v/>
      </c>
      <c r="E334" s="67" t="str">
        <f>IF(INDEX(Спецификация!$A$3:$I$500,ROW()-3,COLUMN())="","",INDEX(Спецификация!$A$3:$I$500,ROW()-3,COLUMN()))</f>
        <v/>
      </c>
      <c r="F334" s="67" t="str">
        <f>IF(INDEX(Спецификация!$A$3:$I$500,ROW()-3,COLUMN())="","",INDEX(Спецификация!$A$3:$I$500,ROW()-3,COLUMN()))</f>
        <v/>
      </c>
      <c r="G334" s="67" t="str">
        <f>IF(INDEX(Спецификация!$A$3:$I$500,ROW()-3,COLUMN())="","",INDEX(Спецификация!$A$3:$I$500,ROW()-3,COLUMN()))</f>
        <v/>
      </c>
      <c r="H334" s="67" t="str">
        <f>IF(INDEX(Спецификация!$A$3:$I$500,ROW()-3,COLUMN())="","",INDEX(Спецификация!$A$3:$I$500,ROW()-3,COLUMN()))</f>
        <v/>
      </c>
      <c r="I334" s="154" t="str">
        <f>IF(INDEX(Спецификация!$A$3:$I$500,ROW()-3,COLUMN())="","",INDEX(Спецификация!$A$3:$I$500,ROW()-3,COLUMN()))</f>
        <v/>
      </c>
      <c r="J334" s="156"/>
      <c r="K334" s="27" t="s">
        <v>326</v>
      </c>
      <c r="L334" s="73" t="str">
        <f t="shared" si="11"/>
        <v/>
      </c>
      <c r="M334" s="73" t="str">
        <f t="shared" si="12"/>
        <v/>
      </c>
      <c r="N334" s="68"/>
      <c r="O334" s="68"/>
      <c r="P334" s="68"/>
      <c r="Q334" s="68"/>
      <c r="T334" s="85" t="str">
        <f>IF(Снабжение!Q334="","",Снабжение!Q334)</f>
        <v/>
      </c>
      <c r="U334" s="68" t="str">
        <f>IF(Снабжение!S334="Указать снабжение","",Снабжение!S334)</f>
        <v/>
      </c>
    </row>
    <row r="335" spans="1:21" ht="41.4" customHeight="1" x14ac:dyDescent="0.3">
      <c r="A335" s="67" t="str">
        <f>IF(INDEX(Спецификация!$A$3:$I$500,ROW()-3,COLUMN())="","",INDEX(Спецификация!$A$3:$I$500,ROW()-3,COLUMN()))</f>
        <v/>
      </c>
      <c r="B335" s="67" t="str">
        <f>IF(INDEX(Спецификация!$A$3:$I$500,ROW()-3,COLUMN())="","",INDEX(Спецификация!$A$3:$I$500,ROW()-3,COLUMN()))</f>
        <v/>
      </c>
      <c r="C335" s="67" t="str">
        <f>IF(INDEX(Спецификация!$A$3:$I$500,ROW()-3,COLUMN())="","",INDEX(Спецификация!$A$3:$I$500,ROW()-3,COLUMN()))</f>
        <v/>
      </c>
      <c r="D335" s="67" t="str">
        <f>IF(INDEX(Спецификация!$A$3:$I$500,ROW()-3,COLUMN())="","",INDEX(Спецификация!$A$3:$I$500,ROW()-3,COLUMN()))</f>
        <v/>
      </c>
      <c r="E335" s="67" t="str">
        <f>IF(INDEX(Спецификация!$A$3:$I$500,ROW()-3,COLUMN())="","",INDEX(Спецификация!$A$3:$I$500,ROW()-3,COLUMN()))</f>
        <v/>
      </c>
      <c r="F335" s="67" t="str">
        <f>IF(INDEX(Спецификация!$A$3:$I$500,ROW()-3,COLUMN())="","",INDEX(Спецификация!$A$3:$I$500,ROW()-3,COLUMN()))</f>
        <v/>
      </c>
      <c r="G335" s="67" t="str">
        <f>IF(INDEX(Спецификация!$A$3:$I$500,ROW()-3,COLUMN())="","",INDEX(Спецификация!$A$3:$I$500,ROW()-3,COLUMN()))</f>
        <v/>
      </c>
      <c r="H335" s="67" t="str">
        <f>IF(INDEX(Спецификация!$A$3:$I$500,ROW()-3,COLUMN())="","",INDEX(Спецификация!$A$3:$I$500,ROW()-3,COLUMN()))</f>
        <v/>
      </c>
      <c r="I335" s="154" t="str">
        <f>IF(INDEX(Спецификация!$A$3:$I$500,ROW()-3,COLUMN())="","",INDEX(Спецификация!$A$3:$I$500,ROW()-3,COLUMN()))</f>
        <v/>
      </c>
      <c r="J335" s="156"/>
      <c r="K335" s="27" t="s">
        <v>326</v>
      </c>
      <c r="L335" s="73" t="str">
        <f t="shared" si="11"/>
        <v/>
      </c>
      <c r="M335" s="73" t="str">
        <f t="shared" si="12"/>
        <v/>
      </c>
      <c r="N335" s="68"/>
      <c r="O335" s="68"/>
      <c r="P335" s="68"/>
      <c r="Q335" s="68"/>
      <c r="T335" s="85" t="str">
        <f>IF(Снабжение!Q335="","",Снабжение!Q335)</f>
        <v/>
      </c>
      <c r="U335" s="68" t="str">
        <f>IF(Снабжение!S335="Указать снабжение","",Снабжение!S335)</f>
        <v/>
      </c>
    </row>
    <row r="336" spans="1:21" ht="41.4" customHeight="1" x14ac:dyDescent="0.3">
      <c r="A336" s="67" t="str">
        <f>IF(INDEX(Спецификация!$A$3:$I$500,ROW()-3,COLUMN())="","",INDEX(Спецификация!$A$3:$I$500,ROW()-3,COLUMN()))</f>
        <v/>
      </c>
      <c r="B336" s="67" t="str">
        <f>IF(INDEX(Спецификация!$A$3:$I$500,ROW()-3,COLUMN())="","",INDEX(Спецификация!$A$3:$I$500,ROW()-3,COLUMN()))</f>
        <v/>
      </c>
      <c r="C336" s="67" t="str">
        <f>IF(INDEX(Спецификация!$A$3:$I$500,ROW()-3,COLUMN())="","",INDEX(Спецификация!$A$3:$I$500,ROW()-3,COLUMN()))</f>
        <v/>
      </c>
      <c r="D336" s="67" t="str">
        <f>IF(INDEX(Спецификация!$A$3:$I$500,ROW()-3,COLUMN())="","",INDEX(Спецификация!$A$3:$I$500,ROW()-3,COLUMN()))</f>
        <v/>
      </c>
      <c r="E336" s="67" t="str">
        <f>IF(INDEX(Спецификация!$A$3:$I$500,ROW()-3,COLUMN())="","",INDEX(Спецификация!$A$3:$I$500,ROW()-3,COLUMN()))</f>
        <v/>
      </c>
      <c r="F336" s="67" t="str">
        <f>IF(INDEX(Спецификация!$A$3:$I$500,ROW()-3,COLUMN())="","",INDEX(Спецификация!$A$3:$I$500,ROW()-3,COLUMN()))</f>
        <v/>
      </c>
      <c r="G336" s="67" t="str">
        <f>IF(INDEX(Спецификация!$A$3:$I$500,ROW()-3,COLUMN())="","",INDEX(Спецификация!$A$3:$I$500,ROW()-3,COLUMN()))</f>
        <v/>
      </c>
      <c r="H336" s="67" t="str">
        <f>IF(INDEX(Спецификация!$A$3:$I$500,ROW()-3,COLUMN())="","",INDEX(Спецификация!$A$3:$I$500,ROW()-3,COLUMN()))</f>
        <v/>
      </c>
      <c r="I336" s="154" t="str">
        <f>IF(INDEX(Спецификация!$A$3:$I$500,ROW()-3,COLUMN())="","",INDEX(Спецификация!$A$3:$I$500,ROW()-3,COLUMN()))</f>
        <v/>
      </c>
      <c r="J336" s="46"/>
      <c r="K336" s="27" t="s">
        <v>326</v>
      </c>
      <c r="L336" s="73" t="str">
        <f t="shared" si="11"/>
        <v/>
      </c>
      <c r="M336" s="73" t="str">
        <f t="shared" si="12"/>
        <v/>
      </c>
      <c r="N336" s="68"/>
      <c r="O336" s="68"/>
      <c r="P336" s="68"/>
      <c r="Q336" s="68"/>
      <c r="T336" s="85" t="str">
        <f>IF(Снабжение!Q336="","",Снабжение!Q336)</f>
        <v/>
      </c>
      <c r="U336" s="68" t="str">
        <f>IF(Снабжение!S336="Указать снабжение","",Снабжение!S336)</f>
        <v/>
      </c>
    </row>
    <row r="337" spans="1:21" ht="41.4" customHeight="1" x14ac:dyDescent="0.3">
      <c r="A337" s="67" t="str">
        <f>IF(INDEX(Спецификация!$A$3:$I$500,ROW()-3,COLUMN())="","",INDEX(Спецификация!$A$3:$I$500,ROW()-3,COLUMN()))</f>
        <v/>
      </c>
      <c r="B337" s="67" t="str">
        <f>IF(INDEX(Спецификация!$A$3:$I$500,ROW()-3,COLUMN())="","",INDEX(Спецификация!$A$3:$I$500,ROW()-3,COLUMN()))</f>
        <v/>
      </c>
      <c r="C337" s="67" t="str">
        <f>IF(INDEX(Спецификация!$A$3:$I$500,ROW()-3,COLUMN())="","",INDEX(Спецификация!$A$3:$I$500,ROW()-3,COLUMN()))</f>
        <v/>
      </c>
      <c r="D337" s="67" t="str">
        <f>IF(INDEX(Спецификация!$A$3:$I$500,ROW()-3,COLUMN())="","",INDEX(Спецификация!$A$3:$I$500,ROW()-3,COLUMN()))</f>
        <v/>
      </c>
      <c r="E337" s="67" t="str">
        <f>IF(INDEX(Спецификация!$A$3:$I$500,ROW()-3,COLUMN())="","",INDEX(Спецификация!$A$3:$I$500,ROW()-3,COLUMN()))</f>
        <v/>
      </c>
      <c r="F337" s="67" t="str">
        <f>IF(INDEX(Спецификация!$A$3:$I$500,ROW()-3,COLUMN())="","",INDEX(Спецификация!$A$3:$I$500,ROW()-3,COLUMN()))</f>
        <v/>
      </c>
      <c r="G337" s="67" t="str">
        <f>IF(INDEX(Спецификация!$A$3:$I$500,ROW()-3,COLUMN())="","",INDEX(Спецификация!$A$3:$I$500,ROW()-3,COLUMN()))</f>
        <v/>
      </c>
      <c r="H337" s="67" t="str">
        <f>IF(INDEX(Спецификация!$A$3:$I$500,ROW()-3,COLUMN())="","",INDEX(Спецификация!$A$3:$I$500,ROW()-3,COLUMN()))</f>
        <v/>
      </c>
      <c r="I337" s="154" t="str">
        <f>IF(INDEX(Спецификация!$A$3:$I$500,ROW()-3,COLUMN())="","",INDEX(Спецификация!$A$3:$I$500,ROW()-3,COLUMN()))</f>
        <v/>
      </c>
      <c r="J337" s="27"/>
      <c r="K337" s="27" t="s">
        <v>326</v>
      </c>
      <c r="L337" s="73" t="str">
        <f t="shared" si="11"/>
        <v/>
      </c>
      <c r="M337" s="73" t="str">
        <f t="shared" si="12"/>
        <v/>
      </c>
      <c r="N337" s="68"/>
      <c r="O337" s="68"/>
      <c r="P337" s="68"/>
      <c r="Q337" s="68"/>
      <c r="T337" s="85" t="str">
        <f>IF(Снабжение!Q337="","",Снабжение!Q337)</f>
        <v/>
      </c>
      <c r="U337" s="68" t="str">
        <f>IF(Снабжение!S337="Указать снабжение","",Снабжение!S337)</f>
        <v/>
      </c>
    </row>
    <row r="338" spans="1:21" ht="41.4" customHeight="1" x14ac:dyDescent="0.3">
      <c r="A338" s="67" t="str">
        <f>IF(INDEX(Спецификация!$A$3:$I$500,ROW()-3,COLUMN())="","",INDEX(Спецификация!$A$3:$I$500,ROW()-3,COLUMN()))</f>
        <v/>
      </c>
      <c r="B338" s="67" t="str">
        <f>IF(INDEX(Спецификация!$A$3:$I$500,ROW()-3,COLUMN())="","",INDEX(Спецификация!$A$3:$I$500,ROW()-3,COLUMN()))</f>
        <v/>
      </c>
      <c r="C338" s="67" t="str">
        <f>IF(INDEX(Спецификация!$A$3:$I$500,ROW()-3,COLUMN())="","",INDEX(Спецификация!$A$3:$I$500,ROW()-3,COLUMN()))</f>
        <v/>
      </c>
      <c r="D338" s="67" t="str">
        <f>IF(INDEX(Спецификация!$A$3:$I$500,ROW()-3,COLUMN())="","",INDEX(Спецификация!$A$3:$I$500,ROW()-3,COLUMN()))</f>
        <v/>
      </c>
      <c r="E338" s="67" t="str">
        <f>IF(INDEX(Спецификация!$A$3:$I$500,ROW()-3,COLUMN())="","",INDEX(Спецификация!$A$3:$I$500,ROW()-3,COLUMN()))</f>
        <v/>
      </c>
      <c r="F338" s="67" t="str">
        <f>IF(INDEX(Спецификация!$A$3:$I$500,ROW()-3,COLUMN())="","",INDEX(Спецификация!$A$3:$I$500,ROW()-3,COLUMN()))</f>
        <v/>
      </c>
      <c r="G338" s="67" t="str">
        <f>IF(INDEX(Спецификация!$A$3:$I$500,ROW()-3,COLUMN())="","",INDEX(Спецификация!$A$3:$I$500,ROW()-3,COLUMN()))</f>
        <v/>
      </c>
      <c r="H338" s="67" t="str">
        <f>IF(INDEX(Спецификация!$A$3:$I$500,ROW()-3,COLUMN())="","",INDEX(Спецификация!$A$3:$I$500,ROW()-3,COLUMN()))</f>
        <v/>
      </c>
      <c r="I338" s="154" t="str">
        <f>IF(INDEX(Спецификация!$A$3:$I$500,ROW()-3,COLUMN())="","",INDEX(Спецификация!$A$3:$I$500,ROW()-3,COLUMN()))</f>
        <v/>
      </c>
      <c r="J338" s="27"/>
      <c r="K338" s="27" t="s">
        <v>326</v>
      </c>
      <c r="L338" s="73" t="str">
        <f t="shared" si="11"/>
        <v/>
      </c>
      <c r="M338" s="73" t="str">
        <f t="shared" si="12"/>
        <v/>
      </c>
      <c r="N338" s="68"/>
      <c r="O338" s="68"/>
      <c r="P338" s="68"/>
      <c r="Q338" s="68"/>
      <c r="T338" s="85" t="str">
        <f>IF(Снабжение!Q338="","",Снабжение!Q338)</f>
        <v/>
      </c>
      <c r="U338" s="68" t="str">
        <f>IF(Снабжение!S338="Указать снабжение","",Снабжение!S338)</f>
        <v/>
      </c>
    </row>
    <row r="339" spans="1:21" ht="41.4" customHeight="1" x14ac:dyDescent="0.3">
      <c r="A339" s="67" t="str">
        <f>IF(INDEX(Спецификация!$A$3:$I$500,ROW()-3,COLUMN())="","",INDEX(Спецификация!$A$3:$I$500,ROW()-3,COLUMN()))</f>
        <v/>
      </c>
      <c r="B339" s="67" t="str">
        <f>IF(INDEX(Спецификация!$A$3:$I$500,ROW()-3,COLUMN())="","",INDEX(Спецификация!$A$3:$I$500,ROW()-3,COLUMN()))</f>
        <v/>
      </c>
      <c r="C339" s="67" t="str">
        <f>IF(INDEX(Спецификация!$A$3:$I$500,ROW()-3,COLUMN())="","",INDEX(Спецификация!$A$3:$I$500,ROW()-3,COLUMN()))</f>
        <v/>
      </c>
      <c r="D339" s="67" t="str">
        <f>IF(INDEX(Спецификация!$A$3:$I$500,ROW()-3,COLUMN())="","",INDEX(Спецификация!$A$3:$I$500,ROW()-3,COLUMN()))</f>
        <v/>
      </c>
      <c r="E339" s="67" t="str">
        <f>IF(INDEX(Спецификация!$A$3:$I$500,ROW()-3,COLUMN())="","",INDEX(Спецификация!$A$3:$I$500,ROW()-3,COLUMN()))</f>
        <v/>
      </c>
      <c r="F339" s="67" t="str">
        <f>IF(INDEX(Спецификация!$A$3:$I$500,ROW()-3,COLUMN())="","",INDEX(Спецификация!$A$3:$I$500,ROW()-3,COLUMN()))</f>
        <v/>
      </c>
      <c r="G339" s="67" t="str">
        <f>IF(INDEX(Спецификация!$A$3:$I$500,ROW()-3,COLUMN())="","",INDEX(Спецификация!$A$3:$I$500,ROW()-3,COLUMN()))</f>
        <v/>
      </c>
      <c r="H339" s="67" t="str">
        <f>IF(INDEX(Спецификация!$A$3:$I$500,ROW()-3,COLUMN())="","",INDEX(Спецификация!$A$3:$I$500,ROW()-3,COLUMN()))</f>
        <v/>
      </c>
      <c r="I339" s="154" t="str">
        <f>IF(INDEX(Спецификация!$A$3:$I$500,ROW()-3,COLUMN())="","",INDEX(Спецификация!$A$3:$I$500,ROW()-3,COLUMN()))</f>
        <v/>
      </c>
      <c r="J339" s="27"/>
      <c r="K339" s="27" t="s">
        <v>326</v>
      </c>
      <c r="L339" s="73" t="str">
        <f t="shared" si="11"/>
        <v/>
      </c>
      <c r="M339" s="73" t="str">
        <f t="shared" si="12"/>
        <v/>
      </c>
      <c r="N339" s="68"/>
      <c r="O339" s="68"/>
      <c r="P339" s="68"/>
      <c r="Q339" s="68"/>
      <c r="T339" s="85" t="str">
        <f>IF(Снабжение!Q339="","",Снабжение!Q339)</f>
        <v/>
      </c>
      <c r="U339" s="68" t="str">
        <f>IF(Снабжение!S339="Указать снабжение","",Снабжение!S339)</f>
        <v/>
      </c>
    </row>
    <row r="340" spans="1:21" ht="41.4" customHeight="1" x14ac:dyDescent="0.3">
      <c r="A340" s="67" t="str">
        <f>IF(INDEX(Спецификация!$A$3:$I$500,ROW()-3,COLUMN())="","",INDEX(Спецификация!$A$3:$I$500,ROW()-3,COLUMN()))</f>
        <v/>
      </c>
      <c r="B340" s="67" t="str">
        <f>IF(INDEX(Спецификация!$A$3:$I$500,ROW()-3,COLUMN())="","",INDEX(Спецификация!$A$3:$I$500,ROW()-3,COLUMN()))</f>
        <v/>
      </c>
      <c r="C340" s="67" t="str">
        <f>IF(INDEX(Спецификация!$A$3:$I$500,ROW()-3,COLUMN())="","",INDEX(Спецификация!$A$3:$I$500,ROW()-3,COLUMN()))</f>
        <v/>
      </c>
      <c r="D340" s="67" t="str">
        <f>IF(INDEX(Спецификация!$A$3:$I$500,ROW()-3,COLUMN())="","",INDEX(Спецификация!$A$3:$I$500,ROW()-3,COLUMN()))</f>
        <v/>
      </c>
      <c r="E340" s="67" t="str">
        <f>IF(INDEX(Спецификация!$A$3:$I$500,ROW()-3,COLUMN())="","",INDEX(Спецификация!$A$3:$I$500,ROW()-3,COLUMN()))</f>
        <v/>
      </c>
      <c r="F340" s="67" t="str">
        <f>IF(INDEX(Спецификация!$A$3:$I$500,ROW()-3,COLUMN())="","",INDEX(Спецификация!$A$3:$I$500,ROW()-3,COLUMN()))</f>
        <v/>
      </c>
      <c r="G340" s="67" t="str">
        <f>IF(INDEX(Спецификация!$A$3:$I$500,ROW()-3,COLUMN())="","",INDEX(Спецификация!$A$3:$I$500,ROW()-3,COLUMN()))</f>
        <v/>
      </c>
      <c r="H340" s="67" t="str">
        <f>IF(INDEX(Спецификация!$A$3:$I$500,ROW()-3,COLUMN())="","",INDEX(Спецификация!$A$3:$I$500,ROW()-3,COLUMN()))</f>
        <v/>
      </c>
      <c r="I340" s="154" t="str">
        <f>IF(INDEX(Спецификация!$A$3:$I$500,ROW()-3,COLUMN())="","",INDEX(Спецификация!$A$3:$I$500,ROW()-3,COLUMN()))</f>
        <v/>
      </c>
      <c r="J340" s="27"/>
      <c r="K340" s="27" t="s">
        <v>326</v>
      </c>
      <c r="L340" s="73" t="str">
        <f t="shared" si="11"/>
        <v/>
      </c>
      <c r="M340" s="73" t="str">
        <f t="shared" si="12"/>
        <v/>
      </c>
      <c r="N340" s="68"/>
      <c r="O340" s="68"/>
      <c r="P340" s="68"/>
      <c r="Q340" s="68"/>
      <c r="T340" s="85" t="str">
        <f>IF(Снабжение!Q340="","",Снабжение!Q340)</f>
        <v/>
      </c>
      <c r="U340" s="68" t="str">
        <f>IF(Снабжение!S340="Указать снабжение","",Снабжение!S340)</f>
        <v/>
      </c>
    </row>
    <row r="341" spans="1:21" ht="41.4" customHeight="1" x14ac:dyDescent="0.3">
      <c r="A341" s="67" t="str">
        <f>IF(INDEX(Спецификация!$A$3:$I$500,ROW()-3,COLUMN())="","",INDEX(Спецификация!$A$3:$I$500,ROW()-3,COLUMN()))</f>
        <v/>
      </c>
      <c r="B341" s="67" t="str">
        <f>IF(INDEX(Спецификация!$A$3:$I$500,ROW()-3,COLUMN())="","",INDEX(Спецификация!$A$3:$I$500,ROW()-3,COLUMN()))</f>
        <v/>
      </c>
      <c r="C341" s="67" t="str">
        <f>IF(INDEX(Спецификация!$A$3:$I$500,ROW()-3,COLUMN())="","",INDEX(Спецификация!$A$3:$I$500,ROW()-3,COLUMN()))</f>
        <v/>
      </c>
      <c r="D341" s="67" t="str">
        <f>IF(INDEX(Спецификация!$A$3:$I$500,ROW()-3,COLUMN())="","",INDEX(Спецификация!$A$3:$I$500,ROW()-3,COLUMN()))</f>
        <v/>
      </c>
      <c r="E341" s="67" t="str">
        <f>IF(INDEX(Спецификация!$A$3:$I$500,ROW()-3,COLUMN())="","",INDEX(Спецификация!$A$3:$I$500,ROW()-3,COLUMN()))</f>
        <v/>
      </c>
      <c r="F341" s="67" t="str">
        <f>IF(INDEX(Спецификация!$A$3:$I$500,ROW()-3,COLUMN())="","",INDEX(Спецификация!$A$3:$I$500,ROW()-3,COLUMN()))</f>
        <v/>
      </c>
      <c r="G341" s="67" t="str">
        <f>IF(INDEX(Спецификация!$A$3:$I$500,ROW()-3,COLUMN())="","",INDEX(Спецификация!$A$3:$I$500,ROW()-3,COLUMN()))</f>
        <v/>
      </c>
      <c r="H341" s="67" t="str">
        <f>IF(INDEX(Спецификация!$A$3:$I$500,ROW()-3,COLUMN())="","",INDEX(Спецификация!$A$3:$I$500,ROW()-3,COLUMN()))</f>
        <v/>
      </c>
      <c r="I341" s="154" t="str">
        <f>IF(INDEX(Спецификация!$A$3:$I$500,ROW()-3,COLUMN())="","",INDEX(Спецификация!$A$3:$I$500,ROW()-3,COLUMN()))</f>
        <v/>
      </c>
      <c r="J341" s="27"/>
      <c r="K341" s="27" t="s">
        <v>326</v>
      </c>
      <c r="L341" s="73" t="str">
        <f t="shared" si="11"/>
        <v/>
      </c>
      <c r="M341" s="73" t="str">
        <f t="shared" si="12"/>
        <v/>
      </c>
      <c r="N341" s="68"/>
      <c r="O341" s="68"/>
      <c r="P341" s="68"/>
      <c r="Q341" s="68"/>
      <c r="T341" s="85" t="str">
        <f>IF(Снабжение!Q341="","",Снабжение!Q341)</f>
        <v/>
      </c>
      <c r="U341" s="68" t="str">
        <f>IF(Снабжение!S341="Указать снабжение","",Снабжение!S341)</f>
        <v/>
      </c>
    </row>
    <row r="342" spans="1:21" ht="41.4" customHeight="1" x14ac:dyDescent="0.3">
      <c r="A342" s="67" t="str">
        <f>IF(INDEX(Спецификация!$A$3:$I$500,ROW()-3,COLUMN())="","",INDEX(Спецификация!$A$3:$I$500,ROW()-3,COLUMN()))</f>
        <v/>
      </c>
      <c r="B342" s="67" t="str">
        <f>IF(INDEX(Спецификация!$A$3:$I$500,ROW()-3,COLUMN())="","",INDEX(Спецификация!$A$3:$I$500,ROW()-3,COLUMN()))</f>
        <v/>
      </c>
      <c r="C342" s="67" t="str">
        <f>IF(INDEX(Спецификация!$A$3:$I$500,ROW()-3,COLUMN())="","",INDEX(Спецификация!$A$3:$I$500,ROW()-3,COLUMN()))</f>
        <v/>
      </c>
      <c r="D342" s="67" t="str">
        <f>IF(INDEX(Спецификация!$A$3:$I$500,ROW()-3,COLUMN())="","",INDEX(Спецификация!$A$3:$I$500,ROW()-3,COLUMN()))</f>
        <v/>
      </c>
      <c r="E342" s="67" t="str">
        <f>IF(INDEX(Спецификация!$A$3:$I$500,ROW()-3,COLUMN())="","",INDEX(Спецификация!$A$3:$I$500,ROW()-3,COLUMN()))</f>
        <v/>
      </c>
      <c r="F342" s="67" t="str">
        <f>IF(INDEX(Спецификация!$A$3:$I$500,ROW()-3,COLUMN())="","",INDEX(Спецификация!$A$3:$I$500,ROW()-3,COLUMN()))</f>
        <v/>
      </c>
      <c r="G342" s="67" t="str">
        <f>IF(INDEX(Спецификация!$A$3:$I$500,ROW()-3,COLUMN())="","",INDEX(Спецификация!$A$3:$I$500,ROW()-3,COLUMN()))</f>
        <v/>
      </c>
      <c r="H342" s="67" t="str">
        <f>IF(INDEX(Спецификация!$A$3:$I$500,ROW()-3,COLUMN())="","",INDEX(Спецификация!$A$3:$I$500,ROW()-3,COLUMN()))</f>
        <v/>
      </c>
      <c r="I342" s="154" t="str">
        <f>IF(INDEX(Спецификация!$A$3:$I$500,ROW()-3,COLUMN())="","",INDEX(Спецификация!$A$3:$I$500,ROW()-3,COLUMN()))</f>
        <v/>
      </c>
      <c r="J342" s="27"/>
      <c r="K342" s="27" t="s">
        <v>326</v>
      </c>
      <c r="L342" s="73" t="str">
        <f t="shared" si="11"/>
        <v/>
      </c>
      <c r="M342" s="73" t="str">
        <f t="shared" si="12"/>
        <v/>
      </c>
      <c r="N342" s="68"/>
      <c r="O342" s="68"/>
      <c r="P342" s="68"/>
      <c r="Q342" s="68"/>
      <c r="T342" s="85" t="str">
        <f>IF(Снабжение!Q342="","",Снабжение!Q342)</f>
        <v/>
      </c>
      <c r="U342" s="68" t="str">
        <f>IF(Снабжение!S342="Указать снабжение","",Снабжение!S342)</f>
        <v/>
      </c>
    </row>
    <row r="343" spans="1:21" ht="41.4" customHeight="1" x14ac:dyDescent="0.3">
      <c r="A343" s="67" t="str">
        <f>IF(INDEX(Спецификация!$A$3:$I$500,ROW()-3,COLUMN())="","",INDEX(Спецификация!$A$3:$I$500,ROW()-3,COLUMN()))</f>
        <v/>
      </c>
      <c r="B343" s="67" t="str">
        <f>IF(INDEX(Спецификация!$A$3:$I$500,ROW()-3,COLUMN())="","",INDEX(Спецификация!$A$3:$I$500,ROW()-3,COLUMN()))</f>
        <v/>
      </c>
      <c r="C343" s="67" t="str">
        <f>IF(INDEX(Спецификация!$A$3:$I$500,ROW()-3,COLUMN())="","",INDEX(Спецификация!$A$3:$I$500,ROW()-3,COLUMN()))</f>
        <v/>
      </c>
      <c r="D343" s="67" t="str">
        <f>IF(INDEX(Спецификация!$A$3:$I$500,ROW()-3,COLUMN())="","",INDEX(Спецификация!$A$3:$I$500,ROW()-3,COLUMN()))</f>
        <v/>
      </c>
      <c r="E343" s="67" t="str">
        <f>IF(INDEX(Спецификация!$A$3:$I$500,ROW()-3,COLUMN())="","",INDEX(Спецификация!$A$3:$I$500,ROW()-3,COLUMN()))</f>
        <v/>
      </c>
      <c r="F343" s="67" t="str">
        <f>IF(INDEX(Спецификация!$A$3:$I$500,ROW()-3,COLUMN())="","",INDEX(Спецификация!$A$3:$I$500,ROW()-3,COLUMN()))</f>
        <v/>
      </c>
      <c r="G343" s="67" t="str">
        <f>IF(INDEX(Спецификация!$A$3:$I$500,ROW()-3,COLUMN())="","",INDEX(Спецификация!$A$3:$I$500,ROW()-3,COLUMN()))</f>
        <v/>
      </c>
      <c r="H343" s="67" t="str">
        <f>IF(INDEX(Спецификация!$A$3:$I$500,ROW()-3,COLUMN())="","",INDEX(Спецификация!$A$3:$I$500,ROW()-3,COLUMN()))</f>
        <v/>
      </c>
      <c r="I343" s="154" t="str">
        <f>IF(INDEX(Спецификация!$A$3:$I$500,ROW()-3,COLUMN())="","",INDEX(Спецификация!$A$3:$I$500,ROW()-3,COLUMN()))</f>
        <v/>
      </c>
      <c r="J343" s="27"/>
      <c r="K343" s="27" t="s">
        <v>326</v>
      </c>
      <c r="L343" s="73" t="str">
        <f t="shared" si="11"/>
        <v/>
      </c>
      <c r="M343" s="73" t="str">
        <f t="shared" si="12"/>
        <v/>
      </c>
      <c r="N343" s="68"/>
      <c r="O343" s="68"/>
      <c r="P343" s="68"/>
      <c r="Q343" s="68"/>
      <c r="T343" s="85" t="str">
        <f>IF(Снабжение!Q343="","",Снабжение!Q343)</f>
        <v/>
      </c>
      <c r="U343" s="68" t="str">
        <f>IF(Снабжение!S343="Указать снабжение","",Снабжение!S343)</f>
        <v/>
      </c>
    </row>
    <row r="344" spans="1:21" ht="41.4" customHeight="1" x14ac:dyDescent="0.3">
      <c r="A344" s="67" t="str">
        <f>IF(INDEX(Спецификация!$A$3:$I$500,ROW()-3,COLUMN())="","",INDEX(Спецификация!$A$3:$I$500,ROW()-3,COLUMN()))</f>
        <v/>
      </c>
      <c r="B344" s="67" t="str">
        <f>IF(INDEX(Спецификация!$A$3:$I$500,ROW()-3,COLUMN())="","",INDEX(Спецификация!$A$3:$I$500,ROW()-3,COLUMN()))</f>
        <v/>
      </c>
      <c r="C344" s="67" t="str">
        <f>IF(INDEX(Спецификация!$A$3:$I$500,ROW()-3,COLUMN())="","",INDEX(Спецификация!$A$3:$I$500,ROW()-3,COLUMN()))</f>
        <v/>
      </c>
      <c r="D344" s="67" t="str">
        <f>IF(INDEX(Спецификация!$A$3:$I$500,ROW()-3,COLUMN())="","",INDEX(Спецификация!$A$3:$I$500,ROW()-3,COLUMN()))</f>
        <v/>
      </c>
      <c r="E344" s="67" t="str">
        <f>IF(INDEX(Спецификация!$A$3:$I$500,ROW()-3,COLUMN())="","",INDEX(Спецификация!$A$3:$I$500,ROW()-3,COLUMN()))</f>
        <v/>
      </c>
      <c r="F344" s="67" t="str">
        <f>IF(INDEX(Спецификация!$A$3:$I$500,ROW()-3,COLUMN())="","",INDEX(Спецификация!$A$3:$I$500,ROW()-3,COLUMN()))</f>
        <v/>
      </c>
      <c r="G344" s="67" t="str">
        <f>IF(INDEX(Спецификация!$A$3:$I$500,ROW()-3,COLUMN())="","",INDEX(Спецификация!$A$3:$I$500,ROW()-3,COLUMN()))</f>
        <v/>
      </c>
      <c r="H344" s="67" t="str">
        <f>IF(INDEX(Спецификация!$A$3:$I$500,ROW()-3,COLUMN())="","",INDEX(Спецификация!$A$3:$I$500,ROW()-3,COLUMN()))</f>
        <v/>
      </c>
      <c r="I344" s="154" t="str">
        <f>IF(INDEX(Спецификация!$A$3:$I$500,ROW()-3,COLUMN())="","",INDEX(Спецификация!$A$3:$I$500,ROW()-3,COLUMN()))</f>
        <v/>
      </c>
      <c r="J344" s="27"/>
      <c r="K344" s="27" t="s">
        <v>326</v>
      </c>
      <c r="L344" s="73" t="str">
        <f t="shared" si="11"/>
        <v/>
      </c>
      <c r="M344" s="73" t="str">
        <f t="shared" si="12"/>
        <v/>
      </c>
      <c r="N344" s="68"/>
      <c r="O344" s="68"/>
      <c r="P344" s="68"/>
      <c r="Q344" s="68"/>
      <c r="T344" s="85" t="str">
        <f>IF(Снабжение!Q344="","",Снабжение!Q344)</f>
        <v/>
      </c>
      <c r="U344" s="68" t="str">
        <f>IF(Снабжение!S344="Указать снабжение","",Снабжение!S344)</f>
        <v/>
      </c>
    </row>
    <row r="345" spans="1:21" ht="41.4" customHeight="1" x14ac:dyDescent="0.3">
      <c r="A345" s="67" t="str">
        <f>IF(INDEX(Спецификация!$A$3:$I$500,ROW()-3,COLUMN())="","",INDEX(Спецификация!$A$3:$I$500,ROW()-3,COLUMN()))</f>
        <v/>
      </c>
      <c r="B345" s="67" t="str">
        <f>IF(INDEX(Спецификация!$A$3:$I$500,ROW()-3,COLUMN())="","",INDEX(Спецификация!$A$3:$I$500,ROW()-3,COLUMN()))</f>
        <v/>
      </c>
      <c r="C345" s="67" t="str">
        <f>IF(INDEX(Спецификация!$A$3:$I$500,ROW()-3,COLUMN())="","",INDEX(Спецификация!$A$3:$I$500,ROW()-3,COLUMN()))</f>
        <v/>
      </c>
      <c r="D345" s="67" t="str">
        <f>IF(INDEX(Спецификация!$A$3:$I$500,ROW()-3,COLUMN())="","",INDEX(Спецификация!$A$3:$I$500,ROW()-3,COLUMN()))</f>
        <v/>
      </c>
      <c r="E345" s="67" t="str">
        <f>IF(INDEX(Спецификация!$A$3:$I$500,ROW()-3,COLUMN())="","",INDEX(Спецификация!$A$3:$I$500,ROW()-3,COLUMN()))</f>
        <v/>
      </c>
      <c r="F345" s="67" t="str">
        <f>IF(INDEX(Спецификация!$A$3:$I$500,ROW()-3,COLUMN())="","",INDEX(Спецификация!$A$3:$I$500,ROW()-3,COLUMN()))</f>
        <v/>
      </c>
      <c r="G345" s="67" t="str">
        <f>IF(INDEX(Спецификация!$A$3:$I$500,ROW()-3,COLUMN())="","",INDEX(Спецификация!$A$3:$I$500,ROW()-3,COLUMN()))</f>
        <v/>
      </c>
      <c r="H345" s="67" t="str">
        <f>IF(INDEX(Спецификация!$A$3:$I$500,ROW()-3,COLUMN())="","",INDEX(Спецификация!$A$3:$I$500,ROW()-3,COLUMN()))</f>
        <v/>
      </c>
      <c r="I345" s="154" t="str">
        <f>IF(INDEX(Спецификация!$A$3:$I$500,ROW()-3,COLUMN())="","",INDEX(Спецификация!$A$3:$I$500,ROW()-3,COLUMN()))</f>
        <v/>
      </c>
      <c r="J345" s="27"/>
      <c r="K345" s="27" t="s">
        <v>326</v>
      </c>
      <c r="L345" s="73" t="str">
        <f t="shared" si="11"/>
        <v/>
      </c>
      <c r="M345" s="73" t="str">
        <f t="shared" si="12"/>
        <v/>
      </c>
      <c r="N345" s="68"/>
      <c r="O345" s="68"/>
      <c r="P345" s="68"/>
      <c r="Q345" s="68"/>
      <c r="T345" s="85" t="str">
        <f>IF(Снабжение!Q345="","",Снабжение!Q345)</f>
        <v/>
      </c>
      <c r="U345" s="68" t="str">
        <f>IF(Снабжение!S345="Указать снабжение","",Снабжение!S345)</f>
        <v/>
      </c>
    </row>
    <row r="346" spans="1:21" ht="41.4" customHeight="1" x14ac:dyDescent="0.3">
      <c r="A346" s="67" t="str">
        <f>IF(INDEX(Спецификация!$A$3:$I$500,ROW()-3,COLUMN())="","",INDEX(Спецификация!$A$3:$I$500,ROW()-3,COLUMN()))</f>
        <v/>
      </c>
      <c r="B346" s="67" t="str">
        <f>IF(INDEX(Спецификация!$A$3:$I$500,ROW()-3,COLUMN())="","",INDEX(Спецификация!$A$3:$I$500,ROW()-3,COLUMN()))</f>
        <v/>
      </c>
      <c r="C346" s="67" t="str">
        <f>IF(INDEX(Спецификация!$A$3:$I$500,ROW()-3,COLUMN())="","",INDEX(Спецификация!$A$3:$I$500,ROW()-3,COLUMN()))</f>
        <v/>
      </c>
      <c r="D346" s="67" t="str">
        <f>IF(INDEX(Спецификация!$A$3:$I$500,ROW()-3,COLUMN())="","",INDEX(Спецификация!$A$3:$I$500,ROW()-3,COLUMN()))</f>
        <v/>
      </c>
      <c r="E346" s="67" t="str">
        <f>IF(INDEX(Спецификация!$A$3:$I$500,ROW()-3,COLUMN())="","",INDEX(Спецификация!$A$3:$I$500,ROW()-3,COLUMN()))</f>
        <v/>
      </c>
      <c r="F346" s="67" t="str">
        <f>IF(INDEX(Спецификация!$A$3:$I$500,ROW()-3,COLUMN())="","",INDEX(Спецификация!$A$3:$I$500,ROW()-3,COLUMN()))</f>
        <v/>
      </c>
      <c r="G346" s="67" t="str">
        <f>IF(INDEX(Спецификация!$A$3:$I$500,ROW()-3,COLUMN())="","",INDEX(Спецификация!$A$3:$I$500,ROW()-3,COLUMN()))</f>
        <v/>
      </c>
      <c r="H346" s="67" t="str">
        <f>IF(INDEX(Спецификация!$A$3:$I$500,ROW()-3,COLUMN())="","",INDEX(Спецификация!$A$3:$I$500,ROW()-3,COLUMN()))</f>
        <v/>
      </c>
      <c r="I346" s="154" t="str">
        <f>IF(INDEX(Спецификация!$A$3:$I$500,ROW()-3,COLUMN())="","",INDEX(Спецификация!$A$3:$I$500,ROW()-3,COLUMN()))</f>
        <v/>
      </c>
      <c r="J346" s="27"/>
      <c r="K346" s="27" t="s">
        <v>326</v>
      </c>
      <c r="L346" s="73" t="str">
        <f t="shared" si="11"/>
        <v/>
      </c>
      <c r="M346" s="73" t="str">
        <f t="shared" si="12"/>
        <v/>
      </c>
      <c r="N346" s="68"/>
      <c r="O346" s="68"/>
      <c r="P346" s="68"/>
      <c r="Q346" s="68"/>
      <c r="T346" s="85" t="str">
        <f>IF(Снабжение!Q346="","",Снабжение!Q346)</f>
        <v/>
      </c>
      <c r="U346" s="68" t="str">
        <f>IF(Снабжение!S346="Указать снабжение","",Снабжение!S346)</f>
        <v/>
      </c>
    </row>
    <row r="347" spans="1:21" ht="41.4" customHeight="1" x14ac:dyDescent="0.3">
      <c r="A347" s="67" t="str">
        <f>IF(INDEX(Спецификация!$A$3:$I$500,ROW()-3,COLUMN())="","",INDEX(Спецификация!$A$3:$I$500,ROW()-3,COLUMN()))</f>
        <v/>
      </c>
      <c r="B347" s="67" t="str">
        <f>IF(INDEX(Спецификация!$A$3:$I$500,ROW()-3,COLUMN())="","",INDEX(Спецификация!$A$3:$I$500,ROW()-3,COLUMN()))</f>
        <v/>
      </c>
      <c r="C347" s="67" t="str">
        <f>IF(INDEX(Спецификация!$A$3:$I$500,ROW()-3,COLUMN())="","",INDEX(Спецификация!$A$3:$I$500,ROW()-3,COLUMN()))</f>
        <v/>
      </c>
      <c r="D347" s="67" t="str">
        <f>IF(INDEX(Спецификация!$A$3:$I$500,ROW()-3,COLUMN())="","",INDEX(Спецификация!$A$3:$I$500,ROW()-3,COLUMN()))</f>
        <v/>
      </c>
      <c r="E347" s="67" t="str">
        <f>IF(INDEX(Спецификация!$A$3:$I$500,ROW()-3,COLUMN())="","",INDEX(Спецификация!$A$3:$I$500,ROW()-3,COLUMN()))</f>
        <v/>
      </c>
      <c r="F347" s="67" t="str">
        <f>IF(INDEX(Спецификация!$A$3:$I$500,ROW()-3,COLUMN())="","",INDEX(Спецификация!$A$3:$I$500,ROW()-3,COLUMN()))</f>
        <v/>
      </c>
      <c r="G347" s="67" t="str">
        <f>IF(INDEX(Спецификация!$A$3:$I$500,ROW()-3,COLUMN())="","",INDEX(Спецификация!$A$3:$I$500,ROW()-3,COLUMN()))</f>
        <v/>
      </c>
      <c r="H347" s="67" t="str">
        <f>IF(INDEX(Спецификация!$A$3:$I$500,ROW()-3,COLUMN())="","",INDEX(Спецификация!$A$3:$I$500,ROW()-3,COLUMN()))</f>
        <v/>
      </c>
      <c r="I347" s="154" t="str">
        <f>IF(INDEX(Спецификация!$A$3:$I$500,ROW()-3,COLUMN())="","",INDEX(Спецификация!$A$3:$I$500,ROW()-3,COLUMN()))</f>
        <v/>
      </c>
      <c r="J347" s="46"/>
      <c r="K347" s="27" t="s">
        <v>326</v>
      </c>
      <c r="L347" s="73" t="str">
        <f t="shared" si="11"/>
        <v/>
      </c>
      <c r="M347" s="73" t="str">
        <f t="shared" si="12"/>
        <v/>
      </c>
      <c r="N347" s="68"/>
      <c r="O347" s="68"/>
      <c r="P347" s="68"/>
      <c r="Q347" s="68"/>
      <c r="T347" s="85" t="str">
        <f>IF(Снабжение!Q347="","",Снабжение!Q347)</f>
        <v/>
      </c>
      <c r="U347" s="68" t="str">
        <f>IF(Снабжение!S347="Указать снабжение","",Снабжение!S347)</f>
        <v/>
      </c>
    </row>
    <row r="348" spans="1:21" ht="41.4" customHeight="1" x14ac:dyDescent="0.3">
      <c r="A348" s="67" t="str">
        <f>IF(INDEX(Спецификация!$A$3:$I$500,ROW()-3,COLUMN())="","",INDEX(Спецификация!$A$3:$I$500,ROW()-3,COLUMN()))</f>
        <v/>
      </c>
      <c r="B348" s="67" t="str">
        <f>IF(INDEX(Спецификация!$A$3:$I$500,ROW()-3,COLUMN())="","",INDEX(Спецификация!$A$3:$I$500,ROW()-3,COLUMN()))</f>
        <v/>
      </c>
      <c r="C348" s="67" t="str">
        <f>IF(INDEX(Спецификация!$A$3:$I$500,ROW()-3,COLUMN())="","",INDEX(Спецификация!$A$3:$I$500,ROW()-3,COLUMN()))</f>
        <v/>
      </c>
      <c r="D348" s="67" t="str">
        <f>IF(INDEX(Спецификация!$A$3:$I$500,ROW()-3,COLUMN())="","",INDEX(Спецификация!$A$3:$I$500,ROW()-3,COLUMN()))</f>
        <v/>
      </c>
      <c r="E348" s="67" t="str">
        <f>IF(INDEX(Спецификация!$A$3:$I$500,ROW()-3,COLUMN())="","",INDEX(Спецификация!$A$3:$I$500,ROW()-3,COLUMN()))</f>
        <v/>
      </c>
      <c r="F348" s="67" t="str">
        <f>IF(INDEX(Спецификация!$A$3:$I$500,ROW()-3,COLUMN())="","",INDEX(Спецификация!$A$3:$I$500,ROW()-3,COLUMN()))</f>
        <v/>
      </c>
      <c r="G348" s="67" t="str">
        <f>IF(INDEX(Спецификация!$A$3:$I$500,ROW()-3,COLUMN())="","",INDEX(Спецификация!$A$3:$I$500,ROW()-3,COLUMN()))</f>
        <v/>
      </c>
      <c r="H348" s="67" t="str">
        <f>IF(INDEX(Спецификация!$A$3:$I$500,ROW()-3,COLUMN())="","",INDEX(Спецификация!$A$3:$I$500,ROW()-3,COLUMN()))</f>
        <v/>
      </c>
      <c r="I348" s="154" t="str">
        <f>IF(INDEX(Спецификация!$A$3:$I$500,ROW()-3,COLUMN())="","",INDEX(Спецификация!$A$3:$I$500,ROW()-3,COLUMN()))</f>
        <v/>
      </c>
      <c r="J348" s="156"/>
      <c r="K348" s="27" t="s">
        <v>326</v>
      </c>
      <c r="L348" s="73" t="str">
        <f t="shared" si="11"/>
        <v/>
      </c>
      <c r="M348" s="73" t="str">
        <f t="shared" si="12"/>
        <v/>
      </c>
      <c r="N348" s="68"/>
      <c r="O348" s="68"/>
      <c r="P348" s="68"/>
      <c r="Q348" s="68"/>
      <c r="T348" s="85" t="str">
        <f>IF(Снабжение!Q348="","",Снабжение!Q348)</f>
        <v/>
      </c>
      <c r="U348" s="68" t="str">
        <f>IF(Снабжение!S348="Указать снабжение","",Снабжение!S348)</f>
        <v/>
      </c>
    </row>
    <row r="349" spans="1:21" ht="41.4" customHeight="1" x14ac:dyDescent="0.3">
      <c r="A349" s="67" t="str">
        <f>IF(INDEX(Спецификация!$A$3:$I$500,ROW()-3,COLUMN())="","",INDEX(Спецификация!$A$3:$I$500,ROW()-3,COLUMN()))</f>
        <v/>
      </c>
      <c r="B349" s="67" t="str">
        <f>IF(INDEX(Спецификация!$A$3:$I$500,ROW()-3,COLUMN())="","",INDEX(Спецификация!$A$3:$I$500,ROW()-3,COLUMN()))</f>
        <v/>
      </c>
      <c r="C349" s="67" t="str">
        <f>IF(INDEX(Спецификация!$A$3:$I$500,ROW()-3,COLUMN())="","",INDEX(Спецификация!$A$3:$I$500,ROW()-3,COLUMN()))</f>
        <v/>
      </c>
      <c r="D349" s="67" t="str">
        <f>IF(INDEX(Спецификация!$A$3:$I$500,ROW()-3,COLUMN())="","",INDEX(Спецификация!$A$3:$I$500,ROW()-3,COLUMN()))</f>
        <v/>
      </c>
      <c r="E349" s="67" t="str">
        <f>IF(INDEX(Спецификация!$A$3:$I$500,ROW()-3,COLUMN())="","",INDEX(Спецификация!$A$3:$I$500,ROW()-3,COLUMN()))</f>
        <v/>
      </c>
      <c r="F349" s="67" t="str">
        <f>IF(INDEX(Спецификация!$A$3:$I$500,ROW()-3,COLUMN())="","",INDEX(Спецификация!$A$3:$I$500,ROW()-3,COLUMN()))</f>
        <v/>
      </c>
      <c r="G349" s="67" t="str">
        <f>IF(INDEX(Спецификация!$A$3:$I$500,ROW()-3,COLUMN())="","",INDEX(Спецификация!$A$3:$I$500,ROW()-3,COLUMN()))</f>
        <v/>
      </c>
      <c r="H349" s="67" t="str">
        <f>IF(INDEX(Спецификация!$A$3:$I$500,ROW()-3,COLUMN())="","",INDEX(Спецификация!$A$3:$I$500,ROW()-3,COLUMN()))</f>
        <v/>
      </c>
      <c r="I349" s="154" t="str">
        <f>IF(INDEX(Спецификация!$A$3:$I$500,ROW()-3,COLUMN())="","",INDEX(Спецификация!$A$3:$I$500,ROW()-3,COLUMN()))</f>
        <v/>
      </c>
      <c r="J349" s="156"/>
      <c r="K349" s="27" t="s">
        <v>326</v>
      </c>
      <c r="L349" s="73" t="str">
        <f t="shared" si="11"/>
        <v/>
      </c>
      <c r="M349" s="73" t="str">
        <f t="shared" si="12"/>
        <v/>
      </c>
      <c r="N349" s="68"/>
      <c r="O349" s="68"/>
      <c r="P349" s="68"/>
      <c r="Q349" s="68"/>
      <c r="T349" s="85" t="str">
        <f>IF(Снабжение!Q349="","",Снабжение!Q349)</f>
        <v/>
      </c>
      <c r="U349" s="68" t="str">
        <f>IF(Снабжение!S349="Указать снабжение","",Снабжение!S349)</f>
        <v/>
      </c>
    </row>
    <row r="350" spans="1:21" ht="41.4" customHeight="1" x14ac:dyDescent="0.3">
      <c r="A350" s="67" t="str">
        <f>IF(INDEX(Спецификация!$A$3:$I$500,ROW()-3,COLUMN())="","",INDEX(Спецификация!$A$3:$I$500,ROW()-3,COLUMN()))</f>
        <v/>
      </c>
      <c r="B350" s="67" t="str">
        <f>IF(INDEX(Спецификация!$A$3:$I$500,ROW()-3,COLUMN())="","",INDEX(Спецификация!$A$3:$I$500,ROW()-3,COLUMN()))</f>
        <v/>
      </c>
      <c r="C350" s="67" t="str">
        <f>IF(INDEX(Спецификация!$A$3:$I$500,ROW()-3,COLUMN())="","",INDEX(Спецификация!$A$3:$I$500,ROW()-3,COLUMN()))</f>
        <v/>
      </c>
      <c r="D350" s="67" t="str">
        <f>IF(INDEX(Спецификация!$A$3:$I$500,ROW()-3,COLUMN())="","",INDEX(Спецификация!$A$3:$I$500,ROW()-3,COLUMN()))</f>
        <v/>
      </c>
      <c r="E350" s="67" t="str">
        <f>IF(INDEX(Спецификация!$A$3:$I$500,ROW()-3,COLUMN())="","",INDEX(Спецификация!$A$3:$I$500,ROW()-3,COLUMN()))</f>
        <v/>
      </c>
      <c r="F350" s="67" t="str">
        <f>IF(INDEX(Спецификация!$A$3:$I$500,ROW()-3,COLUMN())="","",INDEX(Спецификация!$A$3:$I$500,ROW()-3,COLUMN()))</f>
        <v/>
      </c>
      <c r="G350" s="67" t="str">
        <f>IF(INDEX(Спецификация!$A$3:$I$500,ROW()-3,COLUMN())="","",INDEX(Спецификация!$A$3:$I$500,ROW()-3,COLUMN()))</f>
        <v/>
      </c>
      <c r="H350" s="67" t="str">
        <f>IF(INDEX(Спецификация!$A$3:$I$500,ROW()-3,COLUMN())="","",INDEX(Спецификация!$A$3:$I$500,ROW()-3,COLUMN()))</f>
        <v/>
      </c>
      <c r="I350" s="154" t="str">
        <f>IF(INDEX(Спецификация!$A$3:$I$500,ROW()-3,COLUMN())="","",INDEX(Спецификация!$A$3:$I$500,ROW()-3,COLUMN()))</f>
        <v/>
      </c>
      <c r="J350" s="156"/>
      <c r="K350" s="27" t="s">
        <v>326</v>
      </c>
      <c r="L350" s="73" t="str">
        <f t="shared" si="11"/>
        <v/>
      </c>
      <c r="M350" s="73" t="str">
        <f t="shared" si="12"/>
        <v/>
      </c>
      <c r="N350" s="68"/>
      <c r="O350" s="68"/>
      <c r="P350" s="68"/>
      <c r="Q350" s="68"/>
      <c r="T350" s="85" t="str">
        <f>IF(Снабжение!Q350="","",Снабжение!Q350)</f>
        <v/>
      </c>
      <c r="U350" s="68" t="str">
        <f>IF(Снабжение!S350="Указать снабжение","",Снабжение!S350)</f>
        <v/>
      </c>
    </row>
    <row r="351" spans="1:21" ht="41.4" customHeight="1" x14ac:dyDescent="0.3">
      <c r="A351" s="67" t="str">
        <f>IF(INDEX(Спецификация!$A$3:$I$500,ROW()-3,COLUMN())="","",INDEX(Спецификация!$A$3:$I$500,ROW()-3,COLUMN()))</f>
        <v/>
      </c>
      <c r="B351" s="67" t="str">
        <f>IF(INDEX(Спецификация!$A$3:$I$500,ROW()-3,COLUMN())="","",INDEX(Спецификация!$A$3:$I$500,ROW()-3,COLUMN()))</f>
        <v/>
      </c>
      <c r="C351" s="67" t="str">
        <f>IF(INDEX(Спецификация!$A$3:$I$500,ROW()-3,COLUMN())="","",INDEX(Спецификация!$A$3:$I$500,ROW()-3,COLUMN()))</f>
        <v/>
      </c>
      <c r="D351" s="67" t="str">
        <f>IF(INDEX(Спецификация!$A$3:$I$500,ROW()-3,COLUMN())="","",INDEX(Спецификация!$A$3:$I$500,ROW()-3,COLUMN()))</f>
        <v/>
      </c>
      <c r="E351" s="67" t="str">
        <f>IF(INDEX(Спецификация!$A$3:$I$500,ROW()-3,COLUMN())="","",INDEX(Спецификация!$A$3:$I$500,ROW()-3,COLUMN()))</f>
        <v/>
      </c>
      <c r="F351" s="67" t="str">
        <f>IF(INDEX(Спецификация!$A$3:$I$500,ROW()-3,COLUMN())="","",INDEX(Спецификация!$A$3:$I$500,ROW()-3,COLUMN()))</f>
        <v/>
      </c>
      <c r="G351" s="67" t="str">
        <f>IF(INDEX(Спецификация!$A$3:$I$500,ROW()-3,COLUMN())="","",INDEX(Спецификация!$A$3:$I$500,ROW()-3,COLUMN()))</f>
        <v/>
      </c>
      <c r="H351" s="67" t="str">
        <f>IF(INDEX(Спецификация!$A$3:$I$500,ROW()-3,COLUMN())="","",INDEX(Спецификация!$A$3:$I$500,ROW()-3,COLUMN()))</f>
        <v/>
      </c>
      <c r="I351" s="154" t="str">
        <f>IF(INDEX(Спецификация!$A$3:$I$500,ROW()-3,COLUMN())="","",INDEX(Спецификация!$A$3:$I$500,ROW()-3,COLUMN()))</f>
        <v/>
      </c>
      <c r="J351" s="156"/>
      <c r="K351" s="27" t="s">
        <v>326</v>
      </c>
      <c r="L351" s="73" t="str">
        <f t="shared" si="11"/>
        <v/>
      </c>
      <c r="M351" s="73" t="str">
        <f t="shared" si="12"/>
        <v/>
      </c>
      <c r="N351" s="68"/>
      <c r="O351" s="68"/>
      <c r="P351" s="68"/>
      <c r="Q351" s="68"/>
      <c r="T351" s="85" t="str">
        <f>IF(Снабжение!Q351="","",Снабжение!Q351)</f>
        <v/>
      </c>
      <c r="U351" s="68" t="str">
        <f>IF(Снабжение!S351="Указать снабжение","",Снабжение!S351)</f>
        <v/>
      </c>
    </row>
    <row r="352" spans="1:21" ht="41.4" customHeight="1" x14ac:dyDescent="0.3">
      <c r="A352" s="67" t="str">
        <f>IF(INDEX(Спецификация!$A$3:$I$500,ROW()-3,COLUMN())="","",INDEX(Спецификация!$A$3:$I$500,ROW()-3,COLUMN()))</f>
        <v/>
      </c>
      <c r="B352" s="67" t="str">
        <f>IF(INDEX(Спецификация!$A$3:$I$500,ROW()-3,COLUMN())="","",INDEX(Спецификация!$A$3:$I$500,ROW()-3,COLUMN()))</f>
        <v/>
      </c>
      <c r="C352" s="67" t="str">
        <f>IF(INDEX(Спецификация!$A$3:$I$500,ROW()-3,COLUMN())="","",INDEX(Спецификация!$A$3:$I$500,ROW()-3,COLUMN()))</f>
        <v/>
      </c>
      <c r="D352" s="67" t="str">
        <f>IF(INDEX(Спецификация!$A$3:$I$500,ROW()-3,COLUMN())="","",INDEX(Спецификация!$A$3:$I$500,ROW()-3,COLUMN()))</f>
        <v/>
      </c>
      <c r="E352" s="67" t="str">
        <f>IF(INDEX(Спецификация!$A$3:$I$500,ROW()-3,COLUMN())="","",INDEX(Спецификация!$A$3:$I$500,ROW()-3,COLUMN()))</f>
        <v/>
      </c>
      <c r="F352" s="67" t="str">
        <f>IF(INDEX(Спецификация!$A$3:$I$500,ROW()-3,COLUMN())="","",INDEX(Спецификация!$A$3:$I$500,ROW()-3,COLUMN()))</f>
        <v/>
      </c>
      <c r="G352" s="67" t="str">
        <f>IF(INDEX(Спецификация!$A$3:$I$500,ROW()-3,COLUMN())="","",INDEX(Спецификация!$A$3:$I$500,ROW()-3,COLUMN()))</f>
        <v/>
      </c>
      <c r="H352" s="67" t="str">
        <f>IF(INDEX(Спецификация!$A$3:$I$500,ROW()-3,COLUMN())="","",INDEX(Спецификация!$A$3:$I$500,ROW()-3,COLUMN()))</f>
        <v/>
      </c>
      <c r="I352" s="154" t="str">
        <f>IF(INDEX(Спецификация!$A$3:$I$500,ROW()-3,COLUMN())="","",INDEX(Спецификация!$A$3:$I$500,ROW()-3,COLUMN()))</f>
        <v/>
      </c>
      <c r="J352" s="156"/>
      <c r="K352" s="27" t="s">
        <v>326</v>
      </c>
      <c r="L352" s="73" t="str">
        <f t="shared" si="11"/>
        <v/>
      </c>
      <c r="M352" s="73" t="str">
        <f t="shared" si="12"/>
        <v/>
      </c>
      <c r="N352" s="68"/>
      <c r="O352" s="68"/>
      <c r="P352" s="68"/>
      <c r="Q352" s="68"/>
      <c r="T352" s="85" t="str">
        <f>IF(Снабжение!Q352="","",Снабжение!Q352)</f>
        <v/>
      </c>
      <c r="U352" s="68" t="str">
        <f>IF(Снабжение!S352="Указать снабжение","",Снабжение!S352)</f>
        <v/>
      </c>
    </row>
    <row r="353" spans="1:21" ht="41.4" customHeight="1" x14ac:dyDescent="0.3">
      <c r="A353" s="67" t="str">
        <f>IF(INDEX(Спецификация!$A$3:$I$500,ROW()-3,COLUMN())="","",INDEX(Спецификация!$A$3:$I$500,ROW()-3,COLUMN()))</f>
        <v/>
      </c>
      <c r="B353" s="67" t="str">
        <f>IF(INDEX(Спецификация!$A$3:$I$500,ROW()-3,COLUMN())="","",INDEX(Спецификация!$A$3:$I$500,ROW()-3,COLUMN()))</f>
        <v/>
      </c>
      <c r="C353" s="67" t="str">
        <f>IF(INDEX(Спецификация!$A$3:$I$500,ROW()-3,COLUMN())="","",INDEX(Спецификация!$A$3:$I$500,ROW()-3,COLUMN()))</f>
        <v/>
      </c>
      <c r="D353" s="67" t="str">
        <f>IF(INDEX(Спецификация!$A$3:$I$500,ROW()-3,COLUMN())="","",INDEX(Спецификация!$A$3:$I$500,ROW()-3,COLUMN()))</f>
        <v/>
      </c>
      <c r="E353" s="67" t="str">
        <f>IF(INDEX(Спецификация!$A$3:$I$500,ROW()-3,COLUMN())="","",INDEX(Спецификация!$A$3:$I$500,ROW()-3,COLUMN()))</f>
        <v/>
      </c>
      <c r="F353" s="67" t="str">
        <f>IF(INDEX(Спецификация!$A$3:$I$500,ROW()-3,COLUMN())="","",INDEX(Спецификация!$A$3:$I$500,ROW()-3,COLUMN()))</f>
        <v/>
      </c>
      <c r="G353" s="67" t="str">
        <f>IF(INDEX(Спецификация!$A$3:$I$500,ROW()-3,COLUMN())="","",INDEX(Спецификация!$A$3:$I$500,ROW()-3,COLUMN()))</f>
        <v/>
      </c>
      <c r="H353" s="67" t="str">
        <f>IF(INDEX(Спецификация!$A$3:$I$500,ROW()-3,COLUMN())="","",INDEX(Спецификация!$A$3:$I$500,ROW()-3,COLUMN()))</f>
        <v/>
      </c>
      <c r="I353" s="154" t="str">
        <f>IF(INDEX(Спецификация!$A$3:$I$500,ROW()-3,COLUMN())="","",INDEX(Спецификация!$A$3:$I$500,ROW()-3,COLUMN()))</f>
        <v/>
      </c>
      <c r="J353" s="156"/>
      <c r="K353" s="27" t="s">
        <v>326</v>
      </c>
      <c r="L353" s="73" t="str">
        <f t="shared" si="11"/>
        <v/>
      </c>
      <c r="M353" s="73" t="str">
        <f t="shared" si="12"/>
        <v/>
      </c>
      <c r="N353" s="68"/>
      <c r="O353" s="68"/>
      <c r="P353" s="68"/>
      <c r="Q353" s="68"/>
      <c r="T353" s="85" t="str">
        <f>IF(Снабжение!Q353="","",Снабжение!Q353)</f>
        <v/>
      </c>
      <c r="U353" s="68" t="str">
        <f>IF(Снабжение!S353="Указать снабжение","",Снабжение!S353)</f>
        <v/>
      </c>
    </row>
    <row r="354" spans="1:21" ht="41.4" customHeight="1" x14ac:dyDescent="0.3">
      <c r="A354" s="67" t="str">
        <f>IF(INDEX(Спецификация!$A$3:$I$500,ROW()-3,COLUMN())="","",INDEX(Спецификация!$A$3:$I$500,ROW()-3,COLUMN()))</f>
        <v/>
      </c>
      <c r="B354" s="67" t="str">
        <f>IF(INDEX(Спецификация!$A$3:$I$500,ROW()-3,COLUMN())="","",INDEX(Спецификация!$A$3:$I$500,ROW()-3,COLUMN()))</f>
        <v/>
      </c>
      <c r="C354" s="67" t="str">
        <f>IF(INDEX(Спецификация!$A$3:$I$500,ROW()-3,COLUMN())="","",INDEX(Спецификация!$A$3:$I$500,ROW()-3,COLUMN()))</f>
        <v/>
      </c>
      <c r="D354" s="67" t="str">
        <f>IF(INDEX(Спецификация!$A$3:$I$500,ROW()-3,COLUMN())="","",INDEX(Спецификация!$A$3:$I$500,ROW()-3,COLUMN()))</f>
        <v/>
      </c>
      <c r="E354" s="67" t="str">
        <f>IF(INDEX(Спецификация!$A$3:$I$500,ROW()-3,COLUMN())="","",INDEX(Спецификация!$A$3:$I$500,ROW()-3,COLUMN()))</f>
        <v/>
      </c>
      <c r="F354" s="67" t="str">
        <f>IF(INDEX(Спецификация!$A$3:$I$500,ROW()-3,COLUMN())="","",INDEX(Спецификация!$A$3:$I$500,ROW()-3,COLUMN()))</f>
        <v/>
      </c>
      <c r="G354" s="67" t="str">
        <f>IF(INDEX(Спецификация!$A$3:$I$500,ROW()-3,COLUMN())="","",INDEX(Спецификация!$A$3:$I$500,ROW()-3,COLUMN()))</f>
        <v/>
      </c>
      <c r="H354" s="67" t="str">
        <f>IF(INDEX(Спецификация!$A$3:$I$500,ROW()-3,COLUMN())="","",INDEX(Спецификация!$A$3:$I$500,ROW()-3,COLUMN()))</f>
        <v/>
      </c>
      <c r="I354" s="154" t="str">
        <f>IF(INDEX(Спецификация!$A$3:$I$500,ROW()-3,COLUMN())="","",INDEX(Спецификация!$A$3:$I$500,ROW()-3,COLUMN()))</f>
        <v/>
      </c>
      <c r="J354" s="156"/>
      <c r="K354" s="27" t="s">
        <v>326</v>
      </c>
      <c r="L354" s="73" t="str">
        <f t="shared" si="11"/>
        <v/>
      </c>
      <c r="M354" s="73" t="str">
        <f t="shared" si="12"/>
        <v/>
      </c>
      <c r="N354" s="68"/>
      <c r="O354" s="68"/>
      <c r="P354" s="68"/>
      <c r="Q354" s="68"/>
      <c r="T354" s="85" t="str">
        <f>IF(Снабжение!Q354="","",Снабжение!Q354)</f>
        <v/>
      </c>
      <c r="U354" s="68" t="str">
        <f>IF(Снабжение!S354="Указать снабжение","",Снабжение!S354)</f>
        <v/>
      </c>
    </row>
    <row r="355" spans="1:21" ht="41.4" customHeight="1" x14ac:dyDescent="0.3">
      <c r="A355" s="67" t="str">
        <f>IF(INDEX(Спецификация!$A$3:$I$500,ROW()-3,COLUMN())="","",INDEX(Спецификация!$A$3:$I$500,ROW()-3,COLUMN()))</f>
        <v/>
      </c>
      <c r="B355" s="67" t="str">
        <f>IF(INDEX(Спецификация!$A$3:$I$500,ROW()-3,COLUMN())="","",INDEX(Спецификация!$A$3:$I$500,ROW()-3,COLUMN()))</f>
        <v/>
      </c>
      <c r="C355" s="67" t="str">
        <f>IF(INDEX(Спецификация!$A$3:$I$500,ROW()-3,COLUMN())="","",INDEX(Спецификация!$A$3:$I$500,ROW()-3,COLUMN()))</f>
        <v/>
      </c>
      <c r="D355" s="67" t="str">
        <f>IF(INDEX(Спецификация!$A$3:$I$500,ROW()-3,COLUMN())="","",INDEX(Спецификация!$A$3:$I$500,ROW()-3,COLUMN()))</f>
        <v/>
      </c>
      <c r="E355" s="67" t="str">
        <f>IF(INDEX(Спецификация!$A$3:$I$500,ROW()-3,COLUMN())="","",INDEX(Спецификация!$A$3:$I$500,ROW()-3,COLUMN()))</f>
        <v/>
      </c>
      <c r="F355" s="67" t="str">
        <f>IF(INDEX(Спецификация!$A$3:$I$500,ROW()-3,COLUMN())="","",INDEX(Спецификация!$A$3:$I$500,ROW()-3,COLUMN()))</f>
        <v/>
      </c>
      <c r="G355" s="67" t="str">
        <f>IF(INDEX(Спецификация!$A$3:$I$500,ROW()-3,COLUMN())="","",INDEX(Спецификация!$A$3:$I$500,ROW()-3,COLUMN()))</f>
        <v/>
      </c>
      <c r="H355" s="67" t="str">
        <f>IF(INDEX(Спецификация!$A$3:$I$500,ROW()-3,COLUMN())="","",INDEX(Спецификация!$A$3:$I$500,ROW()-3,COLUMN()))</f>
        <v/>
      </c>
      <c r="I355" s="154" t="str">
        <f>IF(INDEX(Спецификация!$A$3:$I$500,ROW()-3,COLUMN())="","",INDEX(Спецификация!$A$3:$I$500,ROW()-3,COLUMN()))</f>
        <v/>
      </c>
      <c r="J355" s="156"/>
      <c r="K355" s="27" t="s">
        <v>326</v>
      </c>
      <c r="L355" s="73" t="str">
        <f t="shared" si="11"/>
        <v/>
      </c>
      <c r="M355" s="73" t="str">
        <f t="shared" si="12"/>
        <v/>
      </c>
      <c r="N355" s="68"/>
      <c r="O355" s="68"/>
      <c r="P355" s="68"/>
      <c r="Q355" s="68"/>
      <c r="T355" s="85" t="str">
        <f>IF(Снабжение!Q355="","",Снабжение!Q355)</f>
        <v/>
      </c>
      <c r="U355" s="68" t="str">
        <f>IF(Снабжение!S355="Указать снабжение","",Снабжение!S355)</f>
        <v/>
      </c>
    </row>
    <row r="356" spans="1:21" ht="41.4" customHeight="1" x14ac:dyDescent="0.3">
      <c r="A356" s="67" t="str">
        <f>IF(INDEX(Спецификация!$A$3:$I$500,ROW()-3,COLUMN())="","",INDEX(Спецификация!$A$3:$I$500,ROW()-3,COLUMN()))</f>
        <v/>
      </c>
      <c r="B356" s="67" t="str">
        <f>IF(INDEX(Спецификация!$A$3:$I$500,ROW()-3,COLUMN())="","",INDEX(Спецификация!$A$3:$I$500,ROW()-3,COLUMN()))</f>
        <v/>
      </c>
      <c r="C356" s="67" t="str">
        <f>IF(INDEX(Спецификация!$A$3:$I$500,ROW()-3,COLUMN())="","",INDEX(Спецификация!$A$3:$I$500,ROW()-3,COLUMN()))</f>
        <v/>
      </c>
      <c r="D356" s="67" t="str">
        <f>IF(INDEX(Спецификация!$A$3:$I$500,ROW()-3,COLUMN())="","",INDEX(Спецификация!$A$3:$I$500,ROW()-3,COLUMN()))</f>
        <v/>
      </c>
      <c r="E356" s="67" t="str">
        <f>IF(INDEX(Спецификация!$A$3:$I$500,ROW()-3,COLUMN())="","",INDEX(Спецификация!$A$3:$I$500,ROW()-3,COLUMN()))</f>
        <v/>
      </c>
      <c r="F356" s="67" t="str">
        <f>IF(INDEX(Спецификация!$A$3:$I$500,ROW()-3,COLUMN())="","",INDEX(Спецификация!$A$3:$I$500,ROW()-3,COLUMN()))</f>
        <v/>
      </c>
      <c r="G356" s="67" t="str">
        <f>IF(INDEX(Спецификация!$A$3:$I$500,ROW()-3,COLUMN())="","",INDEX(Спецификация!$A$3:$I$500,ROW()-3,COLUMN()))</f>
        <v/>
      </c>
      <c r="H356" s="67" t="str">
        <f>IF(INDEX(Спецификация!$A$3:$I$500,ROW()-3,COLUMN())="","",INDEX(Спецификация!$A$3:$I$500,ROW()-3,COLUMN()))</f>
        <v/>
      </c>
      <c r="I356" s="154" t="str">
        <f>IF(INDEX(Спецификация!$A$3:$I$500,ROW()-3,COLUMN())="","",INDEX(Спецификация!$A$3:$I$500,ROW()-3,COLUMN()))</f>
        <v/>
      </c>
      <c r="J356" s="156"/>
      <c r="K356" s="27" t="s">
        <v>326</v>
      </c>
      <c r="L356" s="73" t="str">
        <f t="shared" si="11"/>
        <v/>
      </c>
      <c r="M356" s="73" t="str">
        <f t="shared" si="12"/>
        <v/>
      </c>
      <c r="N356" s="68"/>
      <c r="O356" s="68"/>
      <c r="P356" s="68"/>
      <c r="Q356" s="68"/>
      <c r="T356" s="85" t="str">
        <f>IF(Снабжение!Q356="","",Снабжение!Q356)</f>
        <v/>
      </c>
      <c r="U356" s="68" t="str">
        <f>IF(Снабжение!S356="Указать снабжение","",Снабжение!S356)</f>
        <v/>
      </c>
    </row>
    <row r="357" spans="1:21" ht="41.4" customHeight="1" x14ac:dyDescent="0.3">
      <c r="A357" s="67" t="str">
        <f>IF(INDEX(Спецификация!$A$3:$I$500,ROW()-3,COLUMN())="","",INDEX(Спецификация!$A$3:$I$500,ROW()-3,COLUMN()))</f>
        <v/>
      </c>
      <c r="B357" s="67" t="str">
        <f>IF(INDEX(Спецификация!$A$3:$I$500,ROW()-3,COLUMN())="","",INDEX(Спецификация!$A$3:$I$500,ROW()-3,COLUMN()))</f>
        <v/>
      </c>
      <c r="C357" s="67" t="str">
        <f>IF(INDEX(Спецификация!$A$3:$I$500,ROW()-3,COLUMN())="","",INDEX(Спецификация!$A$3:$I$500,ROW()-3,COLUMN()))</f>
        <v/>
      </c>
      <c r="D357" s="67" t="str">
        <f>IF(INDEX(Спецификация!$A$3:$I$500,ROW()-3,COLUMN())="","",INDEX(Спецификация!$A$3:$I$500,ROW()-3,COLUMN()))</f>
        <v/>
      </c>
      <c r="E357" s="67" t="str">
        <f>IF(INDEX(Спецификация!$A$3:$I$500,ROW()-3,COLUMN())="","",INDEX(Спецификация!$A$3:$I$500,ROW()-3,COLUMN()))</f>
        <v/>
      </c>
      <c r="F357" s="67" t="str">
        <f>IF(INDEX(Спецификация!$A$3:$I$500,ROW()-3,COLUMN())="","",INDEX(Спецификация!$A$3:$I$500,ROW()-3,COLUMN()))</f>
        <v/>
      </c>
      <c r="G357" s="67" t="str">
        <f>IF(INDEX(Спецификация!$A$3:$I$500,ROW()-3,COLUMN())="","",INDEX(Спецификация!$A$3:$I$500,ROW()-3,COLUMN()))</f>
        <v/>
      </c>
      <c r="H357" s="67" t="str">
        <f>IF(INDEX(Спецификация!$A$3:$I$500,ROW()-3,COLUMN())="","",INDEX(Спецификация!$A$3:$I$500,ROW()-3,COLUMN()))</f>
        <v/>
      </c>
      <c r="I357" s="154" t="str">
        <f>IF(INDEX(Спецификация!$A$3:$I$500,ROW()-3,COLUMN())="","",INDEX(Спецификация!$A$3:$I$500,ROW()-3,COLUMN()))</f>
        <v/>
      </c>
      <c r="J357" s="156"/>
      <c r="K357" s="27" t="s">
        <v>326</v>
      </c>
      <c r="L357" s="73" t="str">
        <f t="shared" si="11"/>
        <v/>
      </c>
      <c r="M357" s="73" t="str">
        <f t="shared" si="12"/>
        <v/>
      </c>
      <c r="N357" s="68"/>
      <c r="O357" s="68"/>
      <c r="P357" s="68"/>
      <c r="Q357" s="68"/>
      <c r="T357" s="85" t="str">
        <f>IF(Снабжение!Q357="","",Снабжение!Q357)</f>
        <v/>
      </c>
      <c r="U357" s="68" t="str">
        <f>IF(Снабжение!S357="Указать снабжение","",Снабжение!S357)</f>
        <v/>
      </c>
    </row>
    <row r="358" spans="1:21" ht="41.4" customHeight="1" x14ac:dyDescent="0.3">
      <c r="A358" s="67" t="str">
        <f>IF(INDEX(Спецификация!$A$3:$I$500,ROW()-3,COLUMN())="","",INDEX(Спецификация!$A$3:$I$500,ROW()-3,COLUMN()))</f>
        <v/>
      </c>
      <c r="B358" s="67" t="str">
        <f>IF(INDEX(Спецификация!$A$3:$I$500,ROW()-3,COLUMN())="","",INDEX(Спецификация!$A$3:$I$500,ROW()-3,COLUMN()))</f>
        <v/>
      </c>
      <c r="C358" s="67" t="str">
        <f>IF(INDEX(Спецификация!$A$3:$I$500,ROW()-3,COLUMN())="","",INDEX(Спецификация!$A$3:$I$500,ROW()-3,COLUMN()))</f>
        <v/>
      </c>
      <c r="D358" s="67" t="str">
        <f>IF(INDEX(Спецификация!$A$3:$I$500,ROW()-3,COLUMN())="","",INDEX(Спецификация!$A$3:$I$500,ROW()-3,COLUMN()))</f>
        <v/>
      </c>
      <c r="E358" s="67" t="str">
        <f>IF(INDEX(Спецификация!$A$3:$I$500,ROW()-3,COLUMN())="","",INDEX(Спецификация!$A$3:$I$500,ROW()-3,COLUMN()))</f>
        <v/>
      </c>
      <c r="F358" s="67" t="str">
        <f>IF(INDEX(Спецификация!$A$3:$I$500,ROW()-3,COLUMN())="","",INDEX(Спецификация!$A$3:$I$500,ROW()-3,COLUMN()))</f>
        <v/>
      </c>
      <c r="G358" s="67" t="str">
        <f>IF(INDEX(Спецификация!$A$3:$I$500,ROW()-3,COLUMN())="","",INDEX(Спецификация!$A$3:$I$500,ROW()-3,COLUMN()))</f>
        <v/>
      </c>
      <c r="H358" s="67" t="str">
        <f>IF(INDEX(Спецификация!$A$3:$I$500,ROW()-3,COLUMN())="","",INDEX(Спецификация!$A$3:$I$500,ROW()-3,COLUMN()))</f>
        <v/>
      </c>
      <c r="I358" s="154" t="str">
        <f>IF(INDEX(Спецификация!$A$3:$I$500,ROW()-3,COLUMN())="","",INDEX(Спецификация!$A$3:$I$500,ROW()-3,COLUMN()))</f>
        <v/>
      </c>
      <c r="J358" s="156"/>
      <c r="K358" s="27" t="s">
        <v>326</v>
      </c>
      <c r="L358" s="73" t="str">
        <f t="shared" si="11"/>
        <v/>
      </c>
      <c r="M358" s="73" t="str">
        <f t="shared" si="12"/>
        <v/>
      </c>
      <c r="N358" s="68"/>
      <c r="O358" s="68"/>
      <c r="P358" s="68"/>
      <c r="Q358" s="68"/>
      <c r="T358" s="85" t="str">
        <f>IF(Снабжение!Q358="","",Снабжение!Q358)</f>
        <v/>
      </c>
      <c r="U358" s="68" t="str">
        <f>IF(Снабжение!S358="Указать снабжение","",Снабжение!S358)</f>
        <v/>
      </c>
    </row>
    <row r="359" spans="1:21" ht="41.4" customHeight="1" x14ac:dyDescent="0.3">
      <c r="A359" s="67" t="str">
        <f>IF(INDEX(Спецификация!$A$3:$I$500,ROW()-3,COLUMN())="","",INDEX(Спецификация!$A$3:$I$500,ROW()-3,COLUMN()))</f>
        <v/>
      </c>
      <c r="B359" s="67" t="str">
        <f>IF(INDEX(Спецификация!$A$3:$I$500,ROW()-3,COLUMN())="","",INDEX(Спецификация!$A$3:$I$500,ROW()-3,COLUMN()))</f>
        <v/>
      </c>
      <c r="C359" s="67" t="str">
        <f>IF(INDEX(Спецификация!$A$3:$I$500,ROW()-3,COLUMN())="","",INDEX(Спецификация!$A$3:$I$500,ROW()-3,COLUMN()))</f>
        <v/>
      </c>
      <c r="D359" s="67" t="str">
        <f>IF(INDEX(Спецификация!$A$3:$I$500,ROW()-3,COLUMN())="","",INDEX(Спецификация!$A$3:$I$500,ROW()-3,COLUMN()))</f>
        <v/>
      </c>
      <c r="E359" s="67" t="str">
        <f>IF(INDEX(Спецификация!$A$3:$I$500,ROW()-3,COLUMN())="","",INDEX(Спецификация!$A$3:$I$500,ROW()-3,COLUMN()))</f>
        <v/>
      </c>
      <c r="F359" s="67" t="str">
        <f>IF(INDEX(Спецификация!$A$3:$I$500,ROW()-3,COLUMN())="","",INDEX(Спецификация!$A$3:$I$500,ROW()-3,COLUMN()))</f>
        <v/>
      </c>
      <c r="G359" s="67" t="str">
        <f>IF(INDEX(Спецификация!$A$3:$I$500,ROW()-3,COLUMN())="","",INDEX(Спецификация!$A$3:$I$500,ROW()-3,COLUMN()))</f>
        <v/>
      </c>
      <c r="H359" s="67" t="str">
        <f>IF(INDEX(Спецификация!$A$3:$I$500,ROW()-3,COLUMN())="","",INDEX(Спецификация!$A$3:$I$500,ROW()-3,COLUMN()))</f>
        <v/>
      </c>
      <c r="I359" s="154" t="str">
        <f>IF(INDEX(Спецификация!$A$3:$I$500,ROW()-3,COLUMN())="","",INDEX(Спецификация!$A$3:$I$500,ROW()-3,COLUMN()))</f>
        <v/>
      </c>
      <c r="J359" s="46"/>
      <c r="K359" s="27" t="s">
        <v>326</v>
      </c>
      <c r="L359" s="73" t="str">
        <f t="shared" si="11"/>
        <v/>
      </c>
      <c r="M359" s="73" t="str">
        <f t="shared" si="12"/>
        <v/>
      </c>
      <c r="N359" s="68"/>
      <c r="O359" s="68"/>
      <c r="P359" s="68"/>
      <c r="Q359" s="68"/>
      <c r="T359" s="85" t="str">
        <f>IF(Снабжение!Q359="","",Снабжение!Q359)</f>
        <v/>
      </c>
      <c r="U359" s="68" t="str">
        <f>IF(Снабжение!S359="Указать снабжение","",Снабжение!S359)</f>
        <v/>
      </c>
    </row>
    <row r="360" spans="1:21" ht="41.4" customHeight="1" x14ac:dyDescent="0.3">
      <c r="A360" s="67" t="str">
        <f>IF(INDEX(Спецификация!$A$3:$I$500,ROW()-3,COLUMN())="","",INDEX(Спецификация!$A$3:$I$500,ROW()-3,COLUMN()))</f>
        <v/>
      </c>
      <c r="B360" s="67" t="str">
        <f>IF(INDEX(Спецификация!$A$3:$I$500,ROW()-3,COLUMN())="","",INDEX(Спецификация!$A$3:$I$500,ROW()-3,COLUMN()))</f>
        <v/>
      </c>
      <c r="C360" s="67" t="str">
        <f>IF(INDEX(Спецификация!$A$3:$I$500,ROW()-3,COLUMN())="","",INDEX(Спецификация!$A$3:$I$500,ROW()-3,COLUMN()))</f>
        <v/>
      </c>
      <c r="D360" s="67" t="str">
        <f>IF(INDEX(Спецификация!$A$3:$I$500,ROW()-3,COLUMN())="","",INDEX(Спецификация!$A$3:$I$500,ROW()-3,COLUMN()))</f>
        <v/>
      </c>
      <c r="E360" s="67" t="str">
        <f>IF(INDEX(Спецификация!$A$3:$I$500,ROW()-3,COLUMN())="","",INDEX(Спецификация!$A$3:$I$500,ROW()-3,COLUMN()))</f>
        <v/>
      </c>
      <c r="F360" s="67" t="str">
        <f>IF(INDEX(Спецификация!$A$3:$I$500,ROW()-3,COLUMN())="","",INDEX(Спецификация!$A$3:$I$500,ROW()-3,COLUMN()))</f>
        <v/>
      </c>
      <c r="G360" s="67" t="str">
        <f>IF(INDEX(Спецификация!$A$3:$I$500,ROW()-3,COLUMN())="","",INDEX(Спецификация!$A$3:$I$500,ROW()-3,COLUMN()))</f>
        <v/>
      </c>
      <c r="H360" s="67" t="str">
        <f>IF(INDEX(Спецификация!$A$3:$I$500,ROW()-3,COLUMN())="","",INDEX(Спецификация!$A$3:$I$500,ROW()-3,COLUMN()))</f>
        <v/>
      </c>
      <c r="I360" s="154" t="str">
        <f>IF(INDEX(Спецификация!$A$3:$I$500,ROW()-3,COLUMN())="","",INDEX(Спецификация!$A$3:$I$500,ROW()-3,COLUMN()))</f>
        <v/>
      </c>
      <c r="J360" s="156"/>
      <c r="K360" s="27" t="s">
        <v>326</v>
      </c>
      <c r="L360" s="73" t="str">
        <f t="shared" si="11"/>
        <v/>
      </c>
      <c r="M360" s="73" t="str">
        <f t="shared" si="12"/>
        <v/>
      </c>
      <c r="N360" s="68"/>
      <c r="O360" s="68"/>
      <c r="P360" s="68"/>
      <c r="Q360" s="68"/>
      <c r="T360" s="85" t="str">
        <f>IF(Снабжение!Q360="","",Снабжение!Q360)</f>
        <v/>
      </c>
      <c r="U360" s="68" t="str">
        <f>IF(Снабжение!S360="Указать снабжение","",Снабжение!S360)</f>
        <v/>
      </c>
    </row>
    <row r="361" spans="1:21" ht="41.4" customHeight="1" x14ac:dyDescent="0.3">
      <c r="A361" s="67" t="str">
        <f>IF(INDEX(Спецификация!$A$3:$I$500,ROW()-3,COLUMN())="","",INDEX(Спецификация!$A$3:$I$500,ROW()-3,COLUMN()))</f>
        <v/>
      </c>
      <c r="B361" s="67" t="str">
        <f>IF(INDEX(Спецификация!$A$3:$I$500,ROW()-3,COLUMN())="","",INDEX(Спецификация!$A$3:$I$500,ROW()-3,COLUMN()))</f>
        <v/>
      </c>
      <c r="C361" s="67" t="str">
        <f>IF(INDEX(Спецификация!$A$3:$I$500,ROW()-3,COLUMN())="","",INDEX(Спецификация!$A$3:$I$500,ROW()-3,COLUMN()))</f>
        <v/>
      </c>
      <c r="D361" s="67" t="str">
        <f>IF(INDEX(Спецификация!$A$3:$I$500,ROW()-3,COLUMN())="","",INDEX(Спецификация!$A$3:$I$500,ROW()-3,COLUMN()))</f>
        <v/>
      </c>
      <c r="E361" s="67" t="str">
        <f>IF(INDEX(Спецификация!$A$3:$I$500,ROW()-3,COLUMN())="","",INDEX(Спецификация!$A$3:$I$500,ROW()-3,COLUMN()))</f>
        <v/>
      </c>
      <c r="F361" s="67" t="str">
        <f>IF(INDEX(Спецификация!$A$3:$I$500,ROW()-3,COLUMN())="","",INDEX(Спецификация!$A$3:$I$500,ROW()-3,COLUMN()))</f>
        <v/>
      </c>
      <c r="G361" s="67" t="str">
        <f>IF(INDEX(Спецификация!$A$3:$I$500,ROW()-3,COLUMN())="","",INDEX(Спецификация!$A$3:$I$500,ROW()-3,COLUMN()))</f>
        <v/>
      </c>
      <c r="H361" s="67" t="str">
        <f>IF(INDEX(Спецификация!$A$3:$I$500,ROW()-3,COLUMN())="","",INDEX(Спецификация!$A$3:$I$500,ROW()-3,COLUMN()))</f>
        <v/>
      </c>
      <c r="I361" s="154" t="str">
        <f>IF(INDEX(Спецификация!$A$3:$I$500,ROW()-3,COLUMN())="","",INDEX(Спецификация!$A$3:$I$500,ROW()-3,COLUMN()))</f>
        <v/>
      </c>
      <c r="J361" s="156"/>
      <c r="K361" s="27" t="s">
        <v>326</v>
      </c>
      <c r="L361" s="73" t="str">
        <f t="shared" si="11"/>
        <v/>
      </c>
      <c r="M361" s="73" t="str">
        <f t="shared" si="12"/>
        <v/>
      </c>
      <c r="N361" s="68"/>
      <c r="O361" s="68"/>
      <c r="P361" s="68"/>
      <c r="Q361" s="68"/>
      <c r="T361" s="85" t="str">
        <f>IF(Снабжение!Q361="","",Снабжение!Q361)</f>
        <v/>
      </c>
      <c r="U361" s="68" t="str">
        <f>IF(Снабжение!S361="Указать снабжение","",Снабжение!S361)</f>
        <v/>
      </c>
    </row>
    <row r="362" spans="1:21" ht="41.4" customHeight="1" x14ac:dyDescent="0.3">
      <c r="A362" s="67" t="str">
        <f>IF(INDEX(Спецификация!$A$3:$I$500,ROW()-3,COLUMN())="","",INDEX(Спецификация!$A$3:$I$500,ROW()-3,COLUMN()))</f>
        <v/>
      </c>
      <c r="B362" s="67" t="str">
        <f>IF(INDEX(Спецификация!$A$3:$I$500,ROW()-3,COLUMN())="","",INDEX(Спецификация!$A$3:$I$500,ROW()-3,COLUMN()))</f>
        <v/>
      </c>
      <c r="C362" s="67" t="str">
        <f>IF(INDEX(Спецификация!$A$3:$I$500,ROW()-3,COLUMN())="","",INDEX(Спецификация!$A$3:$I$500,ROW()-3,COLUMN()))</f>
        <v/>
      </c>
      <c r="D362" s="67" t="str">
        <f>IF(INDEX(Спецификация!$A$3:$I$500,ROW()-3,COLUMN())="","",INDEX(Спецификация!$A$3:$I$500,ROW()-3,COLUMN()))</f>
        <v/>
      </c>
      <c r="E362" s="67" t="str">
        <f>IF(INDEX(Спецификация!$A$3:$I$500,ROW()-3,COLUMN())="","",INDEX(Спецификация!$A$3:$I$500,ROW()-3,COLUMN()))</f>
        <v/>
      </c>
      <c r="F362" s="67" t="str">
        <f>IF(INDEX(Спецификация!$A$3:$I$500,ROW()-3,COLUMN())="","",INDEX(Спецификация!$A$3:$I$500,ROW()-3,COLUMN()))</f>
        <v/>
      </c>
      <c r="G362" s="67" t="str">
        <f>IF(INDEX(Спецификация!$A$3:$I$500,ROW()-3,COLUMN())="","",INDEX(Спецификация!$A$3:$I$500,ROW()-3,COLUMN()))</f>
        <v/>
      </c>
      <c r="H362" s="67" t="str">
        <f>IF(INDEX(Спецификация!$A$3:$I$500,ROW()-3,COLUMN())="","",INDEX(Спецификация!$A$3:$I$500,ROW()-3,COLUMN()))</f>
        <v/>
      </c>
      <c r="I362" s="154" t="str">
        <f>IF(INDEX(Спецификация!$A$3:$I$500,ROW()-3,COLUMN())="","",INDEX(Спецификация!$A$3:$I$500,ROW()-3,COLUMN()))</f>
        <v/>
      </c>
      <c r="J362" s="156"/>
      <c r="K362" s="27" t="s">
        <v>326</v>
      </c>
      <c r="L362" s="73" t="str">
        <f t="shared" si="11"/>
        <v/>
      </c>
      <c r="M362" s="73" t="str">
        <f t="shared" si="12"/>
        <v/>
      </c>
      <c r="N362" s="68"/>
      <c r="O362" s="68"/>
      <c r="P362" s="68"/>
      <c r="Q362" s="68"/>
      <c r="T362" s="85" t="str">
        <f>IF(Снабжение!Q362="","",Снабжение!Q362)</f>
        <v/>
      </c>
      <c r="U362" s="68" t="str">
        <f>IF(Снабжение!S362="Указать снабжение","",Снабжение!S362)</f>
        <v/>
      </c>
    </row>
    <row r="363" spans="1:21" ht="41.4" customHeight="1" x14ac:dyDescent="0.3">
      <c r="A363" s="67" t="str">
        <f>IF(INDEX(Спецификация!$A$3:$I$500,ROW()-3,COLUMN())="","",INDEX(Спецификация!$A$3:$I$500,ROW()-3,COLUMN()))</f>
        <v/>
      </c>
      <c r="B363" s="67" t="str">
        <f>IF(INDEX(Спецификация!$A$3:$I$500,ROW()-3,COLUMN())="","",INDEX(Спецификация!$A$3:$I$500,ROW()-3,COLUMN()))</f>
        <v/>
      </c>
      <c r="C363" s="67" t="str">
        <f>IF(INDEX(Спецификация!$A$3:$I$500,ROW()-3,COLUMN())="","",INDEX(Спецификация!$A$3:$I$500,ROW()-3,COLUMN()))</f>
        <v/>
      </c>
      <c r="D363" s="67" t="str">
        <f>IF(INDEX(Спецификация!$A$3:$I$500,ROW()-3,COLUMN())="","",INDEX(Спецификация!$A$3:$I$500,ROW()-3,COLUMN()))</f>
        <v/>
      </c>
      <c r="E363" s="67" t="str">
        <f>IF(INDEX(Спецификация!$A$3:$I$500,ROW()-3,COLUMN())="","",INDEX(Спецификация!$A$3:$I$500,ROW()-3,COLUMN()))</f>
        <v/>
      </c>
      <c r="F363" s="67" t="str">
        <f>IF(INDEX(Спецификация!$A$3:$I$500,ROW()-3,COLUMN())="","",INDEX(Спецификация!$A$3:$I$500,ROW()-3,COLUMN()))</f>
        <v/>
      </c>
      <c r="G363" s="67" t="str">
        <f>IF(INDEX(Спецификация!$A$3:$I$500,ROW()-3,COLUMN())="","",INDEX(Спецификация!$A$3:$I$500,ROW()-3,COLUMN()))</f>
        <v/>
      </c>
      <c r="H363" s="67" t="str">
        <f>IF(INDEX(Спецификация!$A$3:$I$500,ROW()-3,COLUMN())="","",INDEX(Спецификация!$A$3:$I$500,ROW()-3,COLUMN()))</f>
        <v/>
      </c>
      <c r="I363" s="154" t="str">
        <f>IF(INDEX(Спецификация!$A$3:$I$500,ROW()-3,COLUMN())="","",INDEX(Спецификация!$A$3:$I$500,ROW()-3,COLUMN()))</f>
        <v/>
      </c>
      <c r="J363" s="156"/>
      <c r="K363" s="27" t="s">
        <v>326</v>
      </c>
      <c r="L363" s="73" t="str">
        <f t="shared" si="11"/>
        <v/>
      </c>
      <c r="M363" s="73" t="str">
        <f t="shared" si="12"/>
        <v/>
      </c>
      <c r="N363" s="68"/>
      <c r="O363" s="68"/>
      <c r="P363" s="68"/>
      <c r="Q363" s="68"/>
      <c r="T363" s="85" t="str">
        <f>IF(Снабжение!Q363="","",Снабжение!Q363)</f>
        <v/>
      </c>
      <c r="U363" s="68" t="str">
        <f>IF(Снабжение!S363="Указать снабжение","",Снабжение!S363)</f>
        <v/>
      </c>
    </row>
    <row r="364" spans="1:21" ht="41.4" customHeight="1" x14ac:dyDescent="0.3">
      <c r="A364" s="67" t="str">
        <f>IF(INDEX(Спецификация!$A$3:$I$500,ROW()-3,COLUMN())="","",INDEX(Спецификация!$A$3:$I$500,ROW()-3,COLUMN()))</f>
        <v/>
      </c>
      <c r="B364" s="67" t="str">
        <f>IF(INDEX(Спецификация!$A$3:$I$500,ROW()-3,COLUMN())="","",INDEX(Спецификация!$A$3:$I$500,ROW()-3,COLUMN()))</f>
        <v/>
      </c>
      <c r="C364" s="67" t="str">
        <f>IF(INDEX(Спецификация!$A$3:$I$500,ROW()-3,COLUMN())="","",INDEX(Спецификация!$A$3:$I$500,ROW()-3,COLUMN()))</f>
        <v/>
      </c>
      <c r="D364" s="67" t="str">
        <f>IF(INDEX(Спецификация!$A$3:$I$500,ROW()-3,COLUMN())="","",INDEX(Спецификация!$A$3:$I$500,ROW()-3,COLUMN()))</f>
        <v/>
      </c>
      <c r="E364" s="67" t="str">
        <f>IF(INDEX(Спецификация!$A$3:$I$500,ROW()-3,COLUMN())="","",INDEX(Спецификация!$A$3:$I$500,ROW()-3,COLUMN()))</f>
        <v/>
      </c>
      <c r="F364" s="67" t="str">
        <f>IF(INDEX(Спецификация!$A$3:$I$500,ROW()-3,COLUMN())="","",INDEX(Спецификация!$A$3:$I$500,ROW()-3,COLUMN()))</f>
        <v/>
      </c>
      <c r="G364" s="67" t="str">
        <f>IF(INDEX(Спецификация!$A$3:$I$500,ROW()-3,COLUMN())="","",INDEX(Спецификация!$A$3:$I$500,ROW()-3,COLUMN()))</f>
        <v/>
      </c>
      <c r="H364" s="67" t="str">
        <f>IF(INDEX(Спецификация!$A$3:$I$500,ROW()-3,COLUMN())="","",INDEX(Спецификация!$A$3:$I$500,ROW()-3,COLUMN()))</f>
        <v/>
      </c>
      <c r="I364" s="154" t="str">
        <f>IF(INDEX(Спецификация!$A$3:$I$500,ROW()-3,COLUMN())="","",INDEX(Спецификация!$A$3:$I$500,ROW()-3,COLUMN()))</f>
        <v/>
      </c>
      <c r="J364" s="46"/>
      <c r="K364" s="27" t="s">
        <v>326</v>
      </c>
      <c r="L364" s="73" t="str">
        <f t="shared" si="11"/>
        <v/>
      </c>
      <c r="M364" s="73" t="str">
        <f t="shared" si="12"/>
        <v/>
      </c>
      <c r="N364" s="68"/>
      <c r="O364" s="68"/>
      <c r="P364" s="68"/>
      <c r="Q364" s="68"/>
      <c r="T364" s="85" t="str">
        <f>IF(Снабжение!Q364="","",Снабжение!Q364)</f>
        <v/>
      </c>
      <c r="U364" s="68" t="str">
        <f>IF(Снабжение!S364="Указать снабжение","",Снабжение!S364)</f>
        <v/>
      </c>
    </row>
    <row r="365" spans="1:21" ht="41.4" customHeight="1" x14ac:dyDescent="0.3">
      <c r="A365" s="67" t="str">
        <f>IF(INDEX(Спецификация!$A$3:$I$500,ROW()-3,COLUMN())="","",INDEX(Спецификация!$A$3:$I$500,ROW()-3,COLUMN()))</f>
        <v/>
      </c>
      <c r="B365" s="67" t="str">
        <f>IF(INDEX(Спецификация!$A$3:$I$500,ROW()-3,COLUMN())="","",INDEX(Спецификация!$A$3:$I$500,ROW()-3,COLUMN()))</f>
        <v/>
      </c>
      <c r="C365" s="67" t="str">
        <f>IF(INDEX(Спецификация!$A$3:$I$500,ROW()-3,COLUMN())="","",INDEX(Спецификация!$A$3:$I$500,ROW()-3,COLUMN()))</f>
        <v/>
      </c>
      <c r="D365" s="67" t="str">
        <f>IF(INDEX(Спецификация!$A$3:$I$500,ROW()-3,COLUMN())="","",INDEX(Спецификация!$A$3:$I$500,ROW()-3,COLUMN()))</f>
        <v/>
      </c>
      <c r="E365" s="67" t="str">
        <f>IF(INDEX(Спецификация!$A$3:$I$500,ROW()-3,COLUMN())="","",INDEX(Спецификация!$A$3:$I$500,ROW()-3,COLUMN()))</f>
        <v/>
      </c>
      <c r="F365" s="67" t="str">
        <f>IF(INDEX(Спецификация!$A$3:$I$500,ROW()-3,COLUMN())="","",INDEX(Спецификация!$A$3:$I$500,ROW()-3,COLUMN()))</f>
        <v/>
      </c>
      <c r="G365" s="67" t="str">
        <f>IF(INDEX(Спецификация!$A$3:$I$500,ROW()-3,COLUMN())="","",INDEX(Спецификация!$A$3:$I$500,ROW()-3,COLUMN()))</f>
        <v/>
      </c>
      <c r="H365" s="67" t="str">
        <f>IF(INDEX(Спецификация!$A$3:$I$500,ROW()-3,COLUMN())="","",INDEX(Спецификация!$A$3:$I$500,ROW()-3,COLUMN()))</f>
        <v/>
      </c>
      <c r="I365" s="154" t="str">
        <f>IF(INDEX(Спецификация!$A$3:$I$500,ROW()-3,COLUMN())="","",INDEX(Спецификация!$A$3:$I$500,ROW()-3,COLUMN()))</f>
        <v/>
      </c>
      <c r="J365" s="156"/>
      <c r="K365" s="27" t="s">
        <v>326</v>
      </c>
      <c r="L365" s="73" t="str">
        <f t="shared" si="11"/>
        <v/>
      </c>
      <c r="M365" s="73" t="str">
        <f t="shared" si="12"/>
        <v/>
      </c>
      <c r="N365" s="68"/>
      <c r="O365" s="68"/>
      <c r="P365" s="68"/>
      <c r="Q365" s="68"/>
      <c r="T365" s="85" t="str">
        <f>IF(Снабжение!Q365="","",Снабжение!Q365)</f>
        <v/>
      </c>
      <c r="U365" s="68" t="str">
        <f>IF(Снабжение!S365="Указать снабжение","",Снабжение!S365)</f>
        <v/>
      </c>
    </row>
    <row r="366" spans="1:21" ht="41.4" customHeight="1" x14ac:dyDescent="0.3">
      <c r="A366" s="67" t="str">
        <f>IF(INDEX(Спецификация!$A$3:$I$500,ROW()-3,COLUMN())="","",INDEX(Спецификация!$A$3:$I$500,ROW()-3,COLUMN()))</f>
        <v/>
      </c>
      <c r="B366" s="67" t="str">
        <f>IF(INDEX(Спецификация!$A$3:$I$500,ROW()-3,COLUMN())="","",INDEX(Спецификация!$A$3:$I$500,ROW()-3,COLUMN()))</f>
        <v/>
      </c>
      <c r="C366" s="67" t="str">
        <f>IF(INDEX(Спецификация!$A$3:$I$500,ROW()-3,COLUMN())="","",INDEX(Спецификация!$A$3:$I$500,ROW()-3,COLUMN()))</f>
        <v/>
      </c>
      <c r="D366" s="67" t="str">
        <f>IF(INDEX(Спецификация!$A$3:$I$500,ROW()-3,COLUMN())="","",INDEX(Спецификация!$A$3:$I$500,ROW()-3,COLUMN()))</f>
        <v/>
      </c>
      <c r="E366" s="67" t="str">
        <f>IF(INDEX(Спецификация!$A$3:$I$500,ROW()-3,COLUMN())="","",INDEX(Спецификация!$A$3:$I$500,ROW()-3,COLUMN()))</f>
        <v/>
      </c>
      <c r="F366" s="67" t="str">
        <f>IF(INDEX(Спецификация!$A$3:$I$500,ROW()-3,COLUMN())="","",INDEX(Спецификация!$A$3:$I$500,ROW()-3,COLUMN()))</f>
        <v/>
      </c>
      <c r="G366" s="67" t="str">
        <f>IF(INDEX(Спецификация!$A$3:$I$500,ROW()-3,COLUMN())="","",INDEX(Спецификация!$A$3:$I$500,ROW()-3,COLUMN()))</f>
        <v/>
      </c>
      <c r="H366" s="67" t="str">
        <f>IF(INDEX(Спецификация!$A$3:$I$500,ROW()-3,COLUMN())="","",INDEX(Спецификация!$A$3:$I$500,ROW()-3,COLUMN()))</f>
        <v/>
      </c>
      <c r="I366" s="154" t="str">
        <f>IF(INDEX(Спецификация!$A$3:$I$500,ROW()-3,COLUMN())="","",INDEX(Спецификация!$A$3:$I$500,ROW()-3,COLUMN()))</f>
        <v/>
      </c>
      <c r="J366" s="156"/>
      <c r="K366" s="27" t="s">
        <v>326</v>
      </c>
      <c r="L366" s="73" t="str">
        <f t="shared" si="11"/>
        <v/>
      </c>
      <c r="M366" s="73" t="str">
        <f t="shared" si="12"/>
        <v/>
      </c>
      <c r="N366" s="68"/>
      <c r="O366" s="68"/>
      <c r="P366" s="68"/>
      <c r="Q366" s="68"/>
      <c r="T366" s="85" t="str">
        <f>IF(Снабжение!Q366="","",Снабжение!Q366)</f>
        <v/>
      </c>
      <c r="U366" s="68" t="str">
        <f>IF(Снабжение!S366="Указать снабжение","",Снабжение!S366)</f>
        <v/>
      </c>
    </row>
    <row r="367" spans="1:21" ht="41.4" customHeight="1" x14ac:dyDescent="0.3">
      <c r="A367" s="67" t="str">
        <f>IF(INDEX(Спецификация!$A$3:$I$500,ROW()-3,COLUMN())="","",INDEX(Спецификация!$A$3:$I$500,ROW()-3,COLUMN()))</f>
        <v/>
      </c>
      <c r="B367" s="67" t="str">
        <f>IF(INDEX(Спецификация!$A$3:$I$500,ROW()-3,COLUMN())="","",INDEX(Спецификация!$A$3:$I$500,ROW()-3,COLUMN()))</f>
        <v/>
      </c>
      <c r="C367" s="67" t="str">
        <f>IF(INDEX(Спецификация!$A$3:$I$500,ROW()-3,COLUMN())="","",INDEX(Спецификация!$A$3:$I$500,ROW()-3,COLUMN()))</f>
        <v/>
      </c>
      <c r="D367" s="67" t="str">
        <f>IF(INDEX(Спецификация!$A$3:$I$500,ROW()-3,COLUMN())="","",INDEX(Спецификация!$A$3:$I$500,ROW()-3,COLUMN()))</f>
        <v/>
      </c>
      <c r="E367" s="67" t="str">
        <f>IF(INDEX(Спецификация!$A$3:$I$500,ROW()-3,COLUMN())="","",INDEX(Спецификация!$A$3:$I$500,ROW()-3,COLUMN()))</f>
        <v/>
      </c>
      <c r="F367" s="67" t="str">
        <f>IF(INDEX(Спецификация!$A$3:$I$500,ROW()-3,COLUMN())="","",INDEX(Спецификация!$A$3:$I$500,ROW()-3,COLUMN()))</f>
        <v/>
      </c>
      <c r="G367" s="67" t="str">
        <f>IF(INDEX(Спецификация!$A$3:$I$500,ROW()-3,COLUMN())="","",INDEX(Спецификация!$A$3:$I$500,ROW()-3,COLUMN()))</f>
        <v/>
      </c>
      <c r="H367" s="67" t="str">
        <f>IF(INDEX(Спецификация!$A$3:$I$500,ROW()-3,COLUMN())="","",INDEX(Спецификация!$A$3:$I$500,ROW()-3,COLUMN()))</f>
        <v/>
      </c>
      <c r="I367" s="154" t="str">
        <f>IF(INDEX(Спецификация!$A$3:$I$500,ROW()-3,COLUMN())="","",INDEX(Спецификация!$A$3:$I$500,ROW()-3,COLUMN()))</f>
        <v/>
      </c>
      <c r="J367" s="156"/>
      <c r="K367" s="27" t="s">
        <v>326</v>
      </c>
      <c r="L367" s="73" t="str">
        <f t="shared" si="11"/>
        <v/>
      </c>
      <c r="M367" s="73" t="str">
        <f t="shared" si="12"/>
        <v/>
      </c>
      <c r="N367" s="68"/>
      <c r="O367" s="68"/>
      <c r="P367" s="68"/>
      <c r="Q367" s="68"/>
      <c r="T367" s="85" t="str">
        <f>IF(Снабжение!Q367="","",Снабжение!Q367)</f>
        <v/>
      </c>
      <c r="U367" s="68" t="str">
        <f>IF(Снабжение!S367="Указать снабжение","",Снабжение!S367)</f>
        <v/>
      </c>
    </row>
    <row r="368" spans="1:21" ht="41.4" customHeight="1" x14ac:dyDescent="0.3">
      <c r="A368" s="67" t="str">
        <f>IF(INDEX(Спецификация!$A$3:$I$500,ROW()-3,COLUMN())="","",INDEX(Спецификация!$A$3:$I$500,ROW()-3,COLUMN()))</f>
        <v/>
      </c>
      <c r="B368" s="67" t="str">
        <f>IF(INDEX(Спецификация!$A$3:$I$500,ROW()-3,COLUMN())="","",INDEX(Спецификация!$A$3:$I$500,ROW()-3,COLUMN()))</f>
        <v/>
      </c>
      <c r="C368" s="67" t="str">
        <f>IF(INDEX(Спецификация!$A$3:$I$500,ROW()-3,COLUMN())="","",INDEX(Спецификация!$A$3:$I$500,ROW()-3,COLUMN()))</f>
        <v/>
      </c>
      <c r="D368" s="67" t="str">
        <f>IF(INDEX(Спецификация!$A$3:$I$500,ROW()-3,COLUMN())="","",INDEX(Спецификация!$A$3:$I$500,ROW()-3,COLUMN()))</f>
        <v/>
      </c>
      <c r="E368" s="67" t="str">
        <f>IF(INDEX(Спецификация!$A$3:$I$500,ROW()-3,COLUMN())="","",INDEX(Спецификация!$A$3:$I$500,ROW()-3,COLUMN()))</f>
        <v/>
      </c>
      <c r="F368" s="67" t="str">
        <f>IF(INDEX(Спецификация!$A$3:$I$500,ROW()-3,COLUMN())="","",INDEX(Спецификация!$A$3:$I$500,ROW()-3,COLUMN()))</f>
        <v/>
      </c>
      <c r="G368" s="67" t="str">
        <f>IF(INDEX(Спецификация!$A$3:$I$500,ROW()-3,COLUMN())="","",INDEX(Спецификация!$A$3:$I$500,ROW()-3,COLUMN()))</f>
        <v/>
      </c>
      <c r="H368" s="67" t="str">
        <f>IF(INDEX(Спецификация!$A$3:$I$500,ROW()-3,COLUMN())="","",INDEX(Спецификация!$A$3:$I$500,ROW()-3,COLUMN()))</f>
        <v/>
      </c>
      <c r="I368" s="154" t="str">
        <f>IF(INDEX(Спецификация!$A$3:$I$500,ROW()-3,COLUMN())="","",INDEX(Спецификация!$A$3:$I$500,ROW()-3,COLUMN()))</f>
        <v/>
      </c>
      <c r="J368" s="156"/>
      <c r="K368" s="27" t="s">
        <v>326</v>
      </c>
      <c r="L368" s="73" t="str">
        <f t="shared" si="11"/>
        <v/>
      </c>
      <c r="M368" s="73" t="str">
        <f t="shared" si="12"/>
        <v/>
      </c>
      <c r="N368" s="68"/>
      <c r="O368" s="68"/>
      <c r="P368" s="68"/>
      <c r="Q368" s="68"/>
      <c r="T368" s="85" t="str">
        <f>IF(Снабжение!Q368="","",Снабжение!Q368)</f>
        <v/>
      </c>
      <c r="U368" s="68" t="str">
        <f>IF(Снабжение!S368="Указать снабжение","",Снабжение!S368)</f>
        <v/>
      </c>
    </row>
    <row r="369" spans="1:21" ht="41.4" customHeight="1" x14ac:dyDescent="0.3">
      <c r="A369" s="67" t="str">
        <f>IF(INDEX(Спецификация!$A$3:$I$500,ROW()-3,COLUMN())="","",INDEX(Спецификация!$A$3:$I$500,ROW()-3,COLUMN()))</f>
        <v/>
      </c>
      <c r="B369" s="67" t="str">
        <f>IF(INDEX(Спецификация!$A$3:$I$500,ROW()-3,COLUMN())="","",INDEX(Спецификация!$A$3:$I$500,ROW()-3,COLUMN()))</f>
        <v/>
      </c>
      <c r="C369" s="67" t="str">
        <f>IF(INDEX(Спецификация!$A$3:$I$500,ROW()-3,COLUMN())="","",INDEX(Спецификация!$A$3:$I$500,ROW()-3,COLUMN()))</f>
        <v/>
      </c>
      <c r="D369" s="67" t="str">
        <f>IF(INDEX(Спецификация!$A$3:$I$500,ROW()-3,COLUMN())="","",INDEX(Спецификация!$A$3:$I$500,ROW()-3,COLUMN()))</f>
        <v/>
      </c>
      <c r="E369" s="67" t="str">
        <f>IF(INDEX(Спецификация!$A$3:$I$500,ROW()-3,COLUMN())="","",INDEX(Спецификация!$A$3:$I$500,ROW()-3,COLUMN()))</f>
        <v/>
      </c>
      <c r="F369" s="67" t="str">
        <f>IF(INDEX(Спецификация!$A$3:$I$500,ROW()-3,COLUMN())="","",INDEX(Спецификация!$A$3:$I$500,ROW()-3,COLUMN()))</f>
        <v/>
      </c>
      <c r="G369" s="67" t="str">
        <f>IF(INDEX(Спецификация!$A$3:$I$500,ROW()-3,COLUMN())="","",INDEX(Спецификация!$A$3:$I$500,ROW()-3,COLUMN()))</f>
        <v/>
      </c>
      <c r="H369" s="67" t="str">
        <f>IF(INDEX(Спецификация!$A$3:$I$500,ROW()-3,COLUMN())="","",INDEX(Спецификация!$A$3:$I$500,ROW()-3,COLUMN()))</f>
        <v/>
      </c>
      <c r="I369" s="154" t="str">
        <f>IF(INDEX(Спецификация!$A$3:$I$500,ROW()-3,COLUMN())="","",INDEX(Спецификация!$A$3:$I$500,ROW()-3,COLUMN()))</f>
        <v/>
      </c>
      <c r="J369" s="156"/>
      <c r="K369" s="27" t="s">
        <v>326</v>
      </c>
      <c r="L369" s="73" t="str">
        <f t="shared" si="11"/>
        <v/>
      </c>
      <c r="M369" s="73" t="str">
        <f t="shared" si="12"/>
        <v/>
      </c>
      <c r="N369" s="68"/>
      <c r="O369" s="68"/>
      <c r="P369" s="68"/>
      <c r="Q369" s="68"/>
      <c r="T369" s="85" t="str">
        <f>IF(Снабжение!Q369="","",Снабжение!Q369)</f>
        <v/>
      </c>
      <c r="U369" s="68" t="str">
        <f>IF(Снабжение!S369="Указать снабжение","",Снабжение!S369)</f>
        <v/>
      </c>
    </row>
    <row r="370" spans="1:21" ht="41.4" customHeight="1" x14ac:dyDescent="0.3">
      <c r="A370" s="67" t="str">
        <f>IF(INDEX(Спецификация!$A$3:$I$500,ROW()-3,COLUMN())="","",INDEX(Спецификация!$A$3:$I$500,ROW()-3,COLUMN()))</f>
        <v/>
      </c>
      <c r="B370" s="67" t="str">
        <f>IF(INDEX(Спецификация!$A$3:$I$500,ROW()-3,COLUMN())="","",INDEX(Спецификация!$A$3:$I$500,ROW()-3,COLUMN()))</f>
        <v/>
      </c>
      <c r="C370" s="67" t="str">
        <f>IF(INDEX(Спецификация!$A$3:$I$500,ROW()-3,COLUMN())="","",INDEX(Спецификация!$A$3:$I$500,ROW()-3,COLUMN()))</f>
        <v/>
      </c>
      <c r="D370" s="67" t="str">
        <f>IF(INDEX(Спецификация!$A$3:$I$500,ROW()-3,COLUMN())="","",INDEX(Спецификация!$A$3:$I$500,ROW()-3,COLUMN()))</f>
        <v/>
      </c>
      <c r="E370" s="67" t="str">
        <f>IF(INDEX(Спецификация!$A$3:$I$500,ROW()-3,COLUMN())="","",INDEX(Спецификация!$A$3:$I$500,ROW()-3,COLUMN()))</f>
        <v/>
      </c>
      <c r="F370" s="67" t="str">
        <f>IF(INDEX(Спецификация!$A$3:$I$500,ROW()-3,COLUMN())="","",INDEX(Спецификация!$A$3:$I$500,ROW()-3,COLUMN()))</f>
        <v/>
      </c>
      <c r="G370" s="67" t="str">
        <f>IF(INDEX(Спецификация!$A$3:$I$500,ROW()-3,COLUMN())="","",INDEX(Спецификация!$A$3:$I$500,ROW()-3,COLUMN()))</f>
        <v/>
      </c>
      <c r="H370" s="67" t="str">
        <f>IF(INDEX(Спецификация!$A$3:$I$500,ROW()-3,COLUMN())="","",INDEX(Спецификация!$A$3:$I$500,ROW()-3,COLUMN()))</f>
        <v/>
      </c>
      <c r="I370" s="154" t="str">
        <f>IF(INDEX(Спецификация!$A$3:$I$500,ROW()-3,COLUMN())="","",INDEX(Спецификация!$A$3:$I$500,ROW()-3,COLUMN()))</f>
        <v/>
      </c>
      <c r="J370" s="156"/>
      <c r="K370" s="27" t="s">
        <v>326</v>
      </c>
      <c r="L370" s="73" t="str">
        <f t="shared" si="11"/>
        <v/>
      </c>
      <c r="M370" s="73" t="str">
        <f t="shared" si="12"/>
        <v/>
      </c>
      <c r="N370" s="68"/>
      <c r="O370" s="68"/>
      <c r="P370" s="68"/>
      <c r="Q370" s="68"/>
      <c r="T370" s="85" t="str">
        <f>IF(Снабжение!Q370="","",Снабжение!Q370)</f>
        <v/>
      </c>
      <c r="U370" s="68" t="str">
        <f>IF(Снабжение!S370="Указать снабжение","",Снабжение!S370)</f>
        <v/>
      </c>
    </row>
    <row r="371" spans="1:21" ht="41.4" customHeight="1" x14ac:dyDescent="0.3">
      <c r="A371" s="67" t="str">
        <f>IF(INDEX(Спецификация!$A$3:$I$500,ROW()-3,COLUMN())="","",INDEX(Спецификация!$A$3:$I$500,ROW()-3,COLUMN()))</f>
        <v/>
      </c>
      <c r="B371" s="67" t="str">
        <f>IF(INDEX(Спецификация!$A$3:$I$500,ROW()-3,COLUMN())="","",INDEX(Спецификация!$A$3:$I$500,ROW()-3,COLUMN()))</f>
        <v/>
      </c>
      <c r="C371" s="67" t="str">
        <f>IF(INDEX(Спецификация!$A$3:$I$500,ROW()-3,COLUMN())="","",INDEX(Спецификация!$A$3:$I$500,ROW()-3,COLUMN()))</f>
        <v/>
      </c>
      <c r="D371" s="67" t="str">
        <f>IF(INDEX(Спецификация!$A$3:$I$500,ROW()-3,COLUMN())="","",INDEX(Спецификация!$A$3:$I$500,ROW()-3,COLUMN()))</f>
        <v/>
      </c>
      <c r="E371" s="67" t="str">
        <f>IF(INDEX(Спецификация!$A$3:$I$500,ROW()-3,COLUMN())="","",INDEX(Спецификация!$A$3:$I$500,ROW()-3,COLUMN()))</f>
        <v/>
      </c>
      <c r="F371" s="67" t="str">
        <f>IF(INDEX(Спецификация!$A$3:$I$500,ROW()-3,COLUMN())="","",INDEX(Спецификация!$A$3:$I$500,ROW()-3,COLUMN()))</f>
        <v/>
      </c>
      <c r="G371" s="67" t="str">
        <f>IF(INDEX(Спецификация!$A$3:$I$500,ROW()-3,COLUMN())="","",INDEX(Спецификация!$A$3:$I$500,ROW()-3,COLUMN()))</f>
        <v/>
      </c>
      <c r="H371" s="67" t="str">
        <f>IF(INDEX(Спецификация!$A$3:$I$500,ROW()-3,COLUMN())="","",INDEX(Спецификация!$A$3:$I$500,ROW()-3,COLUMN()))</f>
        <v/>
      </c>
      <c r="I371" s="154" t="str">
        <f>IF(INDEX(Спецификация!$A$3:$I$500,ROW()-3,COLUMN())="","",INDEX(Спецификация!$A$3:$I$500,ROW()-3,COLUMN()))</f>
        <v/>
      </c>
      <c r="J371" s="156"/>
      <c r="K371" s="27" t="s">
        <v>326</v>
      </c>
      <c r="L371" s="73" t="str">
        <f t="shared" si="11"/>
        <v/>
      </c>
      <c r="M371" s="73" t="str">
        <f t="shared" si="12"/>
        <v/>
      </c>
      <c r="N371" s="68"/>
      <c r="O371" s="68"/>
      <c r="P371" s="68"/>
      <c r="Q371" s="68"/>
      <c r="T371" s="85" t="str">
        <f>IF(Снабжение!Q371="","",Снабжение!Q371)</f>
        <v/>
      </c>
      <c r="U371" s="68" t="str">
        <f>IF(Снабжение!S371="Указать снабжение","",Снабжение!S371)</f>
        <v/>
      </c>
    </row>
    <row r="372" spans="1:21" ht="41.4" customHeight="1" x14ac:dyDescent="0.3">
      <c r="A372" s="67" t="str">
        <f>IF(INDEX(Спецификация!$A$3:$I$500,ROW()-3,COLUMN())="","",INDEX(Спецификация!$A$3:$I$500,ROW()-3,COLUMN()))</f>
        <v/>
      </c>
      <c r="B372" s="67" t="str">
        <f>IF(INDEX(Спецификация!$A$3:$I$500,ROW()-3,COLUMN())="","",INDEX(Спецификация!$A$3:$I$500,ROW()-3,COLUMN()))</f>
        <v/>
      </c>
      <c r="C372" s="67" t="str">
        <f>IF(INDEX(Спецификация!$A$3:$I$500,ROW()-3,COLUMN())="","",INDEX(Спецификация!$A$3:$I$500,ROW()-3,COLUMN()))</f>
        <v/>
      </c>
      <c r="D372" s="67" t="str">
        <f>IF(INDEX(Спецификация!$A$3:$I$500,ROW()-3,COLUMN())="","",INDEX(Спецификация!$A$3:$I$500,ROW()-3,COLUMN()))</f>
        <v/>
      </c>
      <c r="E372" s="67" t="str">
        <f>IF(INDEX(Спецификация!$A$3:$I$500,ROW()-3,COLUMN())="","",INDEX(Спецификация!$A$3:$I$500,ROW()-3,COLUMN()))</f>
        <v/>
      </c>
      <c r="F372" s="67" t="str">
        <f>IF(INDEX(Спецификация!$A$3:$I$500,ROW()-3,COLUMN())="","",INDEX(Спецификация!$A$3:$I$500,ROW()-3,COLUMN()))</f>
        <v/>
      </c>
      <c r="G372" s="67" t="str">
        <f>IF(INDEX(Спецификация!$A$3:$I$500,ROW()-3,COLUMN())="","",INDEX(Спецификация!$A$3:$I$500,ROW()-3,COLUMN()))</f>
        <v/>
      </c>
      <c r="H372" s="67" t="str">
        <f>IF(INDEX(Спецификация!$A$3:$I$500,ROW()-3,COLUMN())="","",INDEX(Спецификация!$A$3:$I$500,ROW()-3,COLUMN()))</f>
        <v/>
      </c>
      <c r="I372" s="154" t="str">
        <f>IF(INDEX(Спецификация!$A$3:$I$500,ROW()-3,COLUMN())="","",INDEX(Спецификация!$A$3:$I$500,ROW()-3,COLUMN()))</f>
        <v/>
      </c>
      <c r="J372" s="156"/>
      <c r="K372" s="27" t="s">
        <v>326</v>
      </c>
      <c r="L372" s="73" t="str">
        <f t="shared" si="11"/>
        <v/>
      </c>
      <c r="M372" s="73" t="str">
        <f t="shared" si="12"/>
        <v/>
      </c>
      <c r="N372" s="68"/>
      <c r="O372" s="68"/>
      <c r="P372" s="68"/>
      <c r="Q372" s="68"/>
      <c r="T372" s="85" t="str">
        <f>IF(Снабжение!Q372="","",Снабжение!Q372)</f>
        <v/>
      </c>
      <c r="U372" s="68" t="str">
        <f>IF(Снабжение!S372="Указать снабжение","",Снабжение!S372)</f>
        <v/>
      </c>
    </row>
    <row r="373" spans="1:21" ht="41.4" customHeight="1" x14ac:dyDescent="0.3">
      <c r="A373" s="67" t="str">
        <f>IF(INDEX(Спецификация!$A$3:$I$500,ROW()-3,COLUMN())="","",INDEX(Спецификация!$A$3:$I$500,ROW()-3,COLUMN()))</f>
        <v/>
      </c>
      <c r="B373" s="67" t="str">
        <f>IF(INDEX(Спецификация!$A$3:$I$500,ROW()-3,COLUMN())="","",INDEX(Спецификация!$A$3:$I$500,ROW()-3,COLUMN()))</f>
        <v/>
      </c>
      <c r="C373" s="67" t="str">
        <f>IF(INDEX(Спецификация!$A$3:$I$500,ROW()-3,COLUMN())="","",INDEX(Спецификация!$A$3:$I$500,ROW()-3,COLUMN()))</f>
        <v/>
      </c>
      <c r="D373" s="67" t="str">
        <f>IF(INDEX(Спецификация!$A$3:$I$500,ROW()-3,COLUMN())="","",INDEX(Спецификация!$A$3:$I$500,ROW()-3,COLUMN()))</f>
        <v/>
      </c>
      <c r="E373" s="67" t="str">
        <f>IF(INDEX(Спецификация!$A$3:$I$500,ROW()-3,COLUMN())="","",INDEX(Спецификация!$A$3:$I$500,ROW()-3,COLUMN()))</f>
        <v/>
      </c>
      <c r="F373" s="67" t="str">
        <f>IF(INDEX(Спецификация!$A$3:$I$500,ROW()-3,COLUMN())="","",INDEX(Спецификация!$A$3:$I$500,ROW()-3,COLUMN()))</f>
        <v/>
      </c>
      <c r="G373" s="67" t="str">
        <f>IF(INDEX(Спецификация!$A$3:$I$500,ROW()-3,COLUMN())="","",INDEX(Спецификация!$A$3:$I$500,ROW()-3,COLUMN()))</f>
        <v/>
      </c>
      <c r="H373" s="67" t="str">
        <f>IF(INDEX(Спецификация!$A$3:$I$500,ROW()-3,COLUMN())="","",INDEX(Спецификация!$A$3:$I$500,ROW()-3,COLUMN()))</f>
        <v/>
      </c>
      <c r="I373" s="154" t="str">
        <f>IF(INDEX(Спецификация!$A$3:$I$500,ROW()-3,COLUMN())="","",INDEX(Спецификация!$A$3:$I$500,ROW()-3,COLUMN()))</f>
        <v/>
      </c>
      <c r="J373" s="46"/>
      <c r="K373" s="27" t="s">
        <v>326</v>
      </c>
      <c r="L373" s="73" t="str">
        <f t="shared" si="11"/>
        <v/>
      </c>
      <c r="M373" s="73" t="str">
        <f t="shared" si="12"/>
        <v/>
      </c>
      <c r="N373" s="68"/>
      <c r="O373" s="68"/>
      <c r="P373" s="68"/>
      <c r="Q373" s="68"/>
      <c r="T373" s="85" t="str">
        <f>IF(Снабжение!Q373="","",Снабжение!Q373)</f>
        <v/>
      </c>
      <c r="U373" s="68" t="str">
        <f>IF(Снабжение!S373="Указать снабжение","",Снабжение!S373)</f>
        <v/>
      </c>
    </row>
    <row r="374" spans="1:21" ht="41.4" customHeight="1" x14ac:dyDescent="0.3">
      <c r="A374" s="67" t="str">
        <f>IF(INDEX(Спецификация!$A$3:$I$500,ROW()-3,COLUMN())="","",INDEX(Спецификация!$A$3:$I$500,ROW()-3,COLUMN()))</f>
        <v/>
      </c>
      <c r="B374" s="67" t="str">
        <f>IF(INDEX(Спецификация!$A$3:$I$500,ROW()-3,COLUMN())="","",INDEX(Спецификация!$A$3:$I$500,ROW()-3,COLUMN()))</f>
        <v/>
      </c>
      <c r="C374" s="67" t="str">
        <f>IF(INDEX(Спецификация!$A$3:$I$500,ROW()-3,COLUMN())="","",INDEX(Спецификация!$A$3:$I$500,ROW()-3,COLUMN()))</f>
        <v/>
      </c>
      <c r="D374" s="67" t="str">
        <f>IF(INDEX(Спецификация!$A$3:$I$500,ROW()-3,COLUMN())="","",INDEX(Спецификация!$A$3:$I$500,ROW()-3,COLUMN()))</f>
        <v/>
      </c>
      <c r="E374" s="67" t="str">
        <f>IF(INDEX(Спецификация!$A$3:$I$500,ROW()-3,COLUMN())="","",INDEX(Спецификация!$A$3:$I$500,ROW()-3,COLUMN()))</f>
        <v/>
      </c>
      <c r="F374" s="67" t="str">
        <f>IF(INDEX(Спецификация!$A$3:$I$500,ROW()-3,COLUMN())="","",INDEX(Спецификация!$A$3:$I$500,ROW()-3,COLUMN()))</f>
        <v/>
      </c>
      <c r="G374" s="67" t="str">
        <f>IF(INDEX(Спецификация!$A$3:$I$500,ROW()-3,COLUMN())="","",INDEX(Спецификация!$A$3:$I$500,ROW()-3,COLUMN()))</f>
        <v/>
      </c>
      <c r="H374" s="67" t="str">
        <f>IF(INDEX(Спецификация!$A$3:$I$500,ROW()-3,COLUMN())="","",INDEX(Спецификация!$A$3:$I$500,ROW()-3,COLUMN()))</f>
        <v/>
      </c>
      <c r="I374" s="154" t="str">
        <f>IF(INDEX(Спецификация!$A$3:$I$500,ROW()-3,COLUMN())="","",INDEX(Спецификация!$A$3:$I$500,ROW()-3,COLUMN()))</f>
        <v/>
      </c>
      <c r="J374" s="156"/>
      <c r="K374" s="27" t="s">
        <v>326</v>
      </c>
      <c r="L374" s="73" t="str">
        <f t="shared" si="11"/>
        <v/>
      </c>
      <c r="M374" s="73" t="str">
        <f t="shared" si="12"/>
        <v/>
      </c>
      <c r="N374" s="68"/>
      <c r="O374" s="68"/>
      <c r="P374" s="68"/>
      <c r="Q374" s="68"/>
      <c r="T374" s="85" t="str">
        <f>IF(Снабжение!Q374="","",Снабжение!Q374)</f>
        <v/>
      </c>
      <c r="U374" s="68" t="str">
        <f>IF(Снабжение!S374="Указать снабжение","",Снабжение!S374)</f>
        <v/>
      </c>
    </row>
    <row r="375" spans="1:21" ht="41.4" customHeight="1" x14ac:dyDescent="0.3">
      <c r="A375" s="67" t="str">
        <f>IF(INDEX(Спецификация!$A$3:$I$500,ROW()-3,COLUMN())="","",INDEX(Спецификация!$A$3:$I$500,ROW()-3,COLUMN()))</f>
        <v/>
      </c>
      <c r="B375" s="67" t="str">
        <f>IF(INDEX(Спецификация!$A$3:$I$500,ROW()-3,COLUMN())="","",INDEX(Спецификация!$A$3:$I$500,ROW()-3,COLUMN()))</f>
        <v/>
      </c>
      <c r="C375" s="67" t="str">
        <f>IF(INDEX(Спецификация!$A$3:$I$500,ROW()-3,COLUMN())="","",INDEX(Спецификация!$A$3:$I$500,ROW()-3,COLUMN()))</f>
        <v/>
      </c>
      <c r="D375" s="67" t="str">
        <f>IF(INDEX(Спецификация!$A$3:$I$500,ROW()-3,COLUMN())="","",INDEX(Спецификация!$A$3:$I$500,ROW()-3,COLUMN()))</f>
        <v/>
      </c>
      <c r="E375" s="67" t="str">
        <f>IF(INDEX(Спецификация!$A$3:$I$500,ROW()-3,COLUMN())="","",INDEX(Спецификация!$A$3:$I$500,ROW()-3,COLUMN()))</f>
        <v/>
      </c>
      <c r="F375" s="67" t="str">
        <f>IF(INDEX(Спецификация!$A$3:$I$500,ROW()-3,COLUMN())="","",INDEX(Спецификация!$A$3:$I$500,ROW()-3,COLUMN()))</f>
        <v/>
      </c>
      <c r="G375" s="67" t="str">
        <f>IF(INDEX(Спецификация!$A$3:$I$500,ROW()-3,COLUMN())="","",INDEX(Спецификация!$A$3:$I$500,ROW()-3,COLUMN()))</f>
        <v/>
      </c>
      <c r="H375" s="67" t="str">
        <f>IF(INDEX(Спецификация!$A$3:$I$500,ROW()-3,COLUMN())="","",INDEX(Спецификация!$A$3:$I$500,ROW()-3,COLUMN()))</f>
        <v/>
      </c>
      <c r="I375" s="154" t="str">
        <f>IF(INDEX(Спецификация!$A$3:$I$500,ROW()-3,COLUMN())="","",INDEX(Спецификация!$A$3:$I$500,ROW()-3,COLUMN()))</f>
        <v/>
      </c>
      <c r="J375" s="156"/>
      <c r="K375" s="27" t="s">
        <v>326</v>
      </c>
      <c r="L375" s="73" t="str">
        <f t="shared" si="11"/>
        <v/>
      </c>
      <c r="M375" s="73" t="str">
        <f t="shared" si="12"/>
        <v/>
      </c>
      <c r="N375" s="68"/>
      <c r="O375" s="68"/>
      <c r="P375" s="68"/>
      <c r="Q375" s="68"/>
      <c r="T375" s="85" t="str">
        <f>IF(Снабжение!Q375="","",Снабжение!Q375)</f>
        <v/>
      </c>
      <c r="U375" s="68" t="str">
        <f>IF(Снабжение!S375="Указать снабжение","",Снабжение!S375)</f>
        <v/>
      </c>
    </row>
    <row r="376" spans="1:21" ht="41.4" customHeight="1" x14ac:dyDescent="0.3">
      <c r="A376" s="67" t="str">
        <f>IF(INDEX(Спецификация!$A$3:$I$500,ROW()-3,COLUMN())="","",INDEX(Спецификация!$A$3:$I$500,ROW()-3,COLUMN()))</f>
        <v/>
      </c>
      <c r="B376" s="67" t="str">
        <f>IF(INDEX(Спецификация!$A$3:$I$500,ROW()-3,COLUMN())="","",INDEX(Спецификация!$A$3:$I$500,ROW()-3,COLUMN()))</f>
        <v/>
      </c>
      <c r="C376" s="67" t="str">
        <f>IF(INDEX(Спецификация!$A$3:$I$500,ROW()-3,COLUMN())="","",INDEX(Спецификация!$A$3:$I$500,ROW()-3,COLUMN()))</f>
        <v/>
      </c>
      <c r="D376" s="67" t="str">
        <f>IF(INDEX(Спецификация!$A$3:$I$500,ROW()-3,COLUMN())="","",INDEX(Спецификация!$A$3:$I$500,ROW()-3,COLUMN()))</f>
        <v/>
      </c>
      <c r="E376" s="67" t="str">
        <f>IF(INDEX(Спецификация!$A$3:$I$500,ROW()-3,COLUMN())="","",INDEX(Спецификация!$A$3:$I$500,ROW()-3,COLUMN()))</f>
        <v/>
      </c>
      <c r="F376" s="67" t="str">
        <f>IF(INDEX(Спецификация!$A$3:$I$500,ROW()-3,COLUMN())="","",INDEX(Спецификация!$A$3:$I$500,ROW()-3,COLUMN()))</f>
        <v/>
      </c>
      <c r="G376" s="67" t="str">
        <f>IF(INDEX(Спецификация!$A$3:$I$500,ROW()-3,COLUMN())="","",INDEX(Спецификация!$A$3:$I$500,ROW()-3,COLUMN()))</f>
        <v/>
      </c>
      <c r="H376" s="67" t="str">
        <f>IF(INDEX(Спецификация!$A$3:$I$500,ROW()-3,COLUMN())="","",INDEX(Спецификация!$A$3:$I$500,ROW()-3,COLUMN()))</f>
        <v/>
      </c>
      <c r="I376" s="154" t="str">
        <f>IF(INDEX(Спецификация!$A$3:$I$500,ROW()-3,COLUMN())="","",INDEX(Спецификация!$A$3:$I$500,ROW()-3,COLUMN()))</f>
        <v/>
      </c>
      <c r="J376" s="156"/>
      <c r="K376" s="27" t="s">
        <v>326</v>
      </c>
      <c r="L376" s="73" t="str">
        <f t="shared" si="11"/>
        <v/>
      </c>
      <c r="M376" s="73" t="str">
        <f t="shared" si="12"/>
        <v/>
      </c>
      <c r="N376" s="68"/>
      <c r="O376" s="68"/>
      <c r="P376" s="68"/>
      <c r="Q376" s="68"/>
      <c r="T376" s="85" t="str">
        <f>IF(Снабжение!Q376="","",Снабжение!Q376)</f>
        <v/>
      </c>
      <c r="U376" s="68" t="str">
        <f>IF(Снабжение!S376="Указать снабжение","",Снабжение!S376)</f>
        <v/>
      </c>
    </row>
    <row r="377" spans="1:21" ht="41.4" customHeight="1" x14ac:dyDescent="0.3">
      <c r="A377" s="67" t="str">
        <f>IF(INDEX(Спецификация!$A$3:$I$500,ROW()-3,COLUMN())="","",INDEX(Спецификация!$A$3:$I$500,ROW()-3,COLUMN()))</f>
        <v/>
      </c>
      <c r="B377" s="67" t="str">
        <f>IF(INDEX(Спецификация!$A$3:$I$500,ROW()-3,COLUMN())="","",INDEX(Спецификация!$A$3:$I$500,ROW()-3,COLUMN()))</f>
        <v/>
      </c>
      <c r="C377" s="67" t="str">
        <f>IF(INDEX(Спецификация!$A$3:$I$500,ROW()-3,COLUMN())="","",INDEX(Спецификация!$A$3:$I$500,ROW()-3,COLUMN()))</f>
        <v/>
      </c>
      <c r="D377" s="67" t="str">
        <f>IF(INDEX(Спецификация!$A$3:$I$500,ROW()-3,COLUMN())="","",INDEX(Спецификация!$A$3:$I$500,ROW()-3,COLUMN()))</f>
        <v/>
      </c>
      <c r="E377" s="67" t="str">
        <f>IF(INDEX(Спецификация!$A$3:$I$500,ROW()-3,COLUMN())="","",INDEX(Спецификация!$A$3:$I$500,ROW()-3,COLUMN()))</f>
        <v/>
      </c>
      <c r="F377" s="67" t="str">
        <f>IF(INDEX(Спецификация!$A$3:$I$500,ROW()-3,COLUMN())="","",INDEX(Спецификация!$A$3:$I$500,ROW()-3,COLUMN()))</f>
        <v/>
      </c>
      <c r="G377" s="67" t="str">
        <f>IF(INDEX(Спецификация!$A$3:$I$500,ROW()-3,COLUMN())="","",INDEX(Спецификация!$A$3:$I$500,ROW()-3,COLUMN()))</f>
        <v/>
      </c>
      <c r="H377" s="67" t="str">
        <f>IF(INDEX(Спецификация!$A$3:$I$500,ROW()-3,COLUMN())="","",INDEX(Спецификация!$A$3:$I$500,ROW()-3,COLUMN()))</f>
        <v/>
      </c>
      <c r="I377" s="154" t="str">
        <f>IF(INDEX(Спецификация!$A$3:$I$500,ROW()-3,COLUMN())="","",INDEX(Спецификация!$A$3:$I$500,ROW()-3,COLUMN()))</f>
        <v/>
      </c>
      <c r="J377" s="156"/>
      <c r="K377" s="27" t="s">
        <v>326</v>
      </c>
      <c r="L377" s="73" t="str">
        <f t="shared" si="11"/>
        <v/>
      </c>
      <c r="M377" s="73" t="str">
        <f t="shared" si="12"/>
        <v/>
      </c>
      <c r="N377" s="68"/>
      <c r="O377" s="68"/>
      <c r="P377" s="68"/>
      <c r="Q377" s="68"/>
      <c r="T377" s="85" t="str">
        <f>IF(Снабжение!Q377="","",Снабжение!Q377)</f>
        <v/>
      </c>
      <c r="U377" s="68" t="str">
        <f>IF(Снабжение!S377="Указать снабжение","",Снабжение!S377)</f>
        <v/>
      </c>
    </row>
    <row r="378" spans="1:21" ht="41.4" customHeight="1" x14ac:dyDescent="0.3">
      <c r="A378" s="67" t="str">
        <f>IF(INDEX(Спецификация!$A$3:$I$500,ROW()-3,COLUMN())="","",INDEX(Спецификация!$A$3:$I$500,ROW()-3,COLUMN()))</f>
        <v/>
      </c>
      <c r="B378" s="67" t="str">
        <f>IF(INDEX(Спецификация!$A$3:$I$500,ROW()-3,COLUMN())="","",INDEX(Спецификация!$A$3:$I$500,ROW()-3,COLUMN()))</f>
        <v/>
      </c>
      <c r="C378" s="67" t="str">
        <f>IF(INDEX(Спецификация!$A$3:$I$500,ROW()-3,COLUMN())="","",INDEX(Спецификация!$A$3:$I$500,ROW()-3,COLUMN()))</f>
        <v/>
      </c>
      <c r="D378" s="67" t="str">
        <f>IF(INDEX(Спецификация!$A$3:$I$500,ROW()-3,COLUMN())="","",INDEX(Спецификация!$A$3:$I$500,ROW()-3,COLUMN()))</f>
        <v/>
      </c>
      <c r="E378" s="67" t="str">
        <f>IF(INDEX(Спецификация!$A$3:$I$500,ROW()-3,COLUMN())="","",INDEX(Спецификация!$A$3:$I$500,ROW()-3,COLUMN()))</f>
        <v/>
      </c>
      <c r="F378" s="67" t="str">
        <f>IF(INDEX(Спецификация!$A$3:$I$500,ROW()-3,COLUMN())="","",INDEX(Спецификация!$A$3:$I$500,ROW()-3,COLUMN()))</f>
        <v/>
      </c>
      <c r="G378" s="67" t="str">
        <f>IF(INDEX(Спецификация!$A$3:$I$500,ROW()-3,COLUMN())="","",INDEX(Спецификация!$A$3:$I$500,ROW()-3,COLUMN()))</f>
        <v/>
      </c>
      <c r="H378" s="67" t="str">
        <f>IF(INDEX(Спецификация!$A$3:$I$500,ROW()-3,COLUMN())="","",INDEX(Спецификация!$A$3:$I$500,ROW()-3,COLUMN()))</f>
        <v/>
      </c>
      <c r="I378" s="154" t="str">
        <f>IF(INDEX(Спецификация!$A$3:$I$500,ROW()-3,COLUMN())="","",INDEX(Спецификация!$A$3:$I$500,ROW()-3,COLUMN()))</f>
        <v/>
      </c>
      <c r="J378" s="156"/>
      <c r="K378" s="27" t="s">
        <v>326</v>
      </c>
      <c r="L378" s="73" t="str">
        <f t="shared" si="11"/>
        <v/>
      </c>
      <c r="M378" s="73" t="str">
        <f t="shared" si="12"/>
        <v/>
      </c>
      <c r="N378" s="68"/>
      <c r="O378" s="68"/>
      <c r="P378" s="68"/>
      <c r="Q378" s="68"/>
      <c r="T378" s="85" t="str">
        <f>IF(Снабжение!Q378="","",Снабжение!Q378)</f>
        <v/>
      </c>
      <c r="U378" s="68" t="str">
        <f>IF(Снабжение!S378="Указать снабжение","",Снабжение!S378)</f>
        <v/>
      </c>
    </row>
    <row r="379" spans="1:21" ht="41.4" customHeight="1" x14ac:dyDescent="0.3">
      <c r="A379" s="67" t="str">
        <f>IF(INDEX(Спецификация!$A$3:$I$500,ROW()-3,COLUMN())="","",INDEX(Спецификация!$A$3:$I$500,ROW()-3,COLUMN()))</f>
        <v/>
      </c>
      <c r="B379" s="67" t="str">
        <f>IF(INDEX(Спецификация!$A$3:$I$500,ROW()-3,COLUMN())="","",INDEX(Спецификация!$A$3:$I$500,ROW()-3,COLUMN()))</f>
        <v/>
      </c>
      <c r="C379" s="67" t="str">
        <f>IF(INDEX(Спецификация!$A$3:$I$500,ROW()-3,COLUMN())="","",INDEX(Спецификация!$A$3:$I$500,ROW()-3,COLUMN()))</f>
        <v/>
      </c>
      <c r="D379" s="67" t="str">
        <f>IF(INDEX(Спецификация!$A$3:$I$500,ROW()-3,COLUMN())="","",INDEX(Спецификация!$A$3:$I$500,ROW()-3,COLUMN()))</f>
        <v/>
      </c>
      <c r="E379" s="67" t="str">
        <f>IF(INDEX(Спецификация!$A$3:$I$500,ROW()-3,COLUMN())="","",INDEX(Спецификация!$A$3:$I$500,ROW()-3,COLUMN()))</f>
        <v/>
      </c>
      <c r="F379" s="67" t="str">
        <f>IF(INDEX(Спецификация!$A$3:$I$500,ROW()-3,COLUMN())="","",INDEX(Спецификация!$A$3:$I$500,ROW()-3,COLUMN()))</f>
        <v/>
      </c>
      <c r="G379" s="67" t="str">
        <f>IF(INDEX(Спецификация!$A$3:$I$500,ROW()-3,COLUMN())="","",INDEX(Спецификация!$A$3:$I$500,ROW()-3,COLUMN()))</f>
        <v/>
      </c>
      <c r="H379" s="67" t="str">
        <f>IF(INDEX(Спецификация!$A$3:$I$500,ROW()-3,COLUMN())="","",INDEX(Спецификация!$A$3:$I$500,ROW()-3,COLUMN()))</f>
        <v/>
      </c>
      <c r="I379" s="154" t="str">
        <f>IF(INDEX(Спецификация!$A$3:$I$500,ROW()-3,COLUMN())="","",INDEX(Спецификация!$A$3:$I$500,ROW()-3,COLUMN()))</f>
        <v/>
      </c>
      <c r="J379" s="156"/>
      <c r="K379" s="27" t="s">
        <v>326</v>
      </c>
      <c r="L379" s="73" t="str">
        <f t="shared" si="11"/>
        <v/>
      </c>
      <c r="M379" s="73" t="str">
        <f t="shared" si="12"/>
        <v/>
      </c>
      <c r="N379" s="68"/>
      <c r="O379" s="68"/>
      <c r="P379" s="68"/>
      <c r="Q379" s="68"/>
      <c r="T379" s="85" t="str">
        <f>IF(Снабжение!Q379="","",Снабжение!Q379)</f>
        <v/>
      </c>
      <c r="U379" s="68" t="str">
        <f>IF(Снабжение!S379="Указать снабжение","",Снабжение!S379)</f>
        <v/>
      </c>
    </row>
    <row r="380" spans="1:21" ht="41.4" customHeight="1" x14ac:dyDescent="0.3">
      <c r="A380" s="67" t="str">
        <f>IF(INDEX(Спецификация!$A$3:$I$500,ROW()-3,COLUMN())="","",INDEX(Спецификация!$A$3:$I$500,ROW()-3,COLUMN()))</f>
        <v/>
      </c>
      <c r="B380" s="67" t="str">
        <f>IF(INDEX(Спецификация!$A$3:$I$500,ROW()-3,COLUMN())="","",INDEX(Спецификация!$A$3:$I$500,ROW()-3,COLUMN()))</f>
        <v/>
      </c>
      <c r="C380" s="67" t="str">
        <f>IF(INDEX(Спецификация!$A$3:$I$500,ROW()-3,COLUMN())="","",INDEX(Спецификация!$A$3:$I$500,ROW()-3,COLUMN()))</f>
        <v/>
      </c>
      <c r="D380" s="67" t="str">
        <f>IF(INDEX(Спецификация!$A$3:$I$500,ROW()-3,COLUMN())="","",INDEX(Спецификация!$A$3:$I$500,ROW()-3,COLUMN()))</f>
        <v/>
      </c>
      <c r="E380" s="67" t="str">
        <f>IF(INDEX(Спецификация!$A$3:$I$500,ROW()-3,COLUMN())="","",INDEX(Спецификация!$A$3:$I$500,ROW()-3,COLUMN()))</f>
        <v/>
      </c>
      <c r="F380" s="67" t="str">
        <f>IF(INDEX(Спецификация!$A$3:$I$500,ROW()-3,COLUMN())="","",INDEX(Спецификация!$A$3:$I$500,ROW()-3,COLUMN()))</f>
        <v/>
      </c>
      <c r="G380" s="67" t="str">
        <f>IF(INDEX(Спецификация!$A$3:$I$500,ROW()-3,COLUMN())="","",INDEX(Спецификация!$A$3:$I$500,ROW()-3,COLUMN()))</f>
        <v/>
      </c>
      <c r="H380" s="67" t="str">
        <f>IF(INDEX(Спецификация!$A$3:$I$500,ROW()-3,COLUMN())="","",INDEX(Спецификация!$A$3:$I$500,ROW()-3,COLUMN()))</f>
        <v/>
      </c>
      <c r="I380" s="154" t="str">
        <f>IF(INDEX(Спецификация!$A$3:$I$500,ROW()-3,COLUMN())="","",INDEX(Спецификация!$A$3:$I$500,ROW()-3,COLUMN()))</f>
        <v/>
      </c>
      <c r="J380" s="156"/>
      <c r="K380" s="27" t="s">
        <v>326</v>
      </c>
      <c r="L380" s="73" t="str">
        <f t="shared" si="11"/>
        <v/>
      </c>
      <c r="M380" s="73" t="str">
        <f t="shared" si="12"/>
        <v/>
      </c>
      <c r="N380" s="68"/>
      <c r="O380" s="68"/>
      <c r="P380" s="68"/>
      <c r="Q380" s="68"/>
      <c r="T380" s="85" t="str">
        <f>IF(Снабжение!Q380="","",Снабжение!Q380)</f>
        <v/>
      </c>
      <c r="U380" s="68" t="str">
        <f>IF(Снабжение!S380="Указать снабжение","",Снабжение!S380)</f>
        <v/>
      </c>
    </row>
    <row r="381" spans="1:21" ht="41.4" customHeight="1" x14ac:dyDescent="0.3">
      <c r="A381" s="67" t="str">
        <f>IF(INDEX(Спецификация!$A$3:$I$500,ROW()-3,COLUMN())="","",INDEX(Спецификация!$A$3:$I$500,ROW()-3,COLUMN()))</f>
        <v/>
      </c>
      <c r="B381" s="67" t="str">
        <f>IF(INDEX(Спецификация!$A$3:$I$500,ROW()-3,COLUMN())="","",INDEX(Спецификация!$A$3:$I$500,ROW()-3,COLUMN()))</f>
        <v/>
      </c>
      <c r="C381" s="67" t="str">
        <f>IF(INDEX(Спецификация!$A$3:$I$500,ROW()-3,COLUMN())="","",INDEX(Спецификация!$A$3:$I$500,ROW()-3,COLUMN()))</f>
        <v/>
      </c>
      <c r="D381" s="67" t="str">
        <f>IF(INDEX(Спецификация!$A$3:$I$500,ROW()-3,COLUMN())="","",INDEX(Спецификация!$A$3:$I$500,ROW()-3,COLUMN()))</f>
        <v/>
      </c>
      <c r="E381" s="67" t="str">
        <f>IF(INDEX(Спецификация!$A$3:$I$500,ROW()-3,COLUMN())="","",INDEX(Спецификация!$A$3:$I$500,ROW()-3,COLUMN()))</f>
        <v/>
      </c>
      <c r="F381" s="67" t="str">
        <f>IF(INDEX(Спецификация!$A$3:$I$500,ROW()-3,COLUMN())="","",INDEX(Спецификация!$A$3:$I$500,ROW()-3,COLUMN()))</f>
        <v/>
      </c>
      <c r="G381" s="67" t="str">
        <f>IF(INDEX(Спецификация!$A$3:$I$500,ROW()-3,COLUMN())="","",INDEX(Спецификация!$A$3:$I$500,ROW()-3,COLUMN()))</f>
        <v/>
      </c>
      <c r="H381" s="67" t="str">
        <f>IF(INDEX(Спецификация!$A$3:$I$500,ROW()-3,COLUMN())="","",INDEX(Спецификация!$A$3:$I$500,ROW()-3,COLUMN()))</f>
        <v/>
      </c>
      <c r="I381" s="154" t="str">
        <f>IF(INDEX(Спецификация!$A$3:$I$500,ROW()-3,COLUMN())="","",INDEX(Спецификация!$A$3:$I$500,ROW()-3,COLUMN()))</f>
        <v/>
      </c>
      <c r="J381" s="46"/>
      <c r="K381" s="27" t="s">
        <v>326</v>
      </c>
      <c r="L381" s="73" t="str">
        <f t="shared" si="11"/>
        <v/>
      </c>
      <c r="M381" s="73" t="str">
        <f t="shared" si="12"/>
        <v/>
      </c>
      <c r="N381" s="68"/>
      <c r="O381" s="68"/>
      <c r="P381" s="68"/>
      <c r="Q381" s="68"/>
      <c r="T381" s="85" t="str">
        <f>IF(Снабжение!Q381="","",Снабжение!Q381)</f>
        <v/>
      </c>
      <c r="U381" s="68" t="str">
        <f>IF(Снабжение!S381="Указать снабжение","",Снабжение!S381)</f>
        <v/>
      </c>
    </row>
    <row r="382" spans="1:21" ht="41.4" customHeight="1" x14ac:dyDescent="0.3">
      <c r="A382" s="67" t="str">
        <f>IF(INDEX(Спецификация!$A$3:$I$500,ROW()-3,COLUMN())="","",INDEX(Спецификация!$A$3:$I$500,ROW()-3,COLUMN()))</f>
        <v/>
      </c>
      <c r="B382" s="67" t="str">
        <f>IF(INDEX(Спецификация!$A$3:$I$500,ROW()-3,COLUMN())="","",INDEX(Спецификация!$A$3:$I$500,ROW()-3,COLUMN()))</f>
        <v/>
      </c>
      <c r="C382" s="67" t="str">
        <f>IF(INDEX(Спецификация!$A$3:$I$500,ROW()-3,COLUMN())="","",INDEX(Спецификация!$A$3:$I$500,ROW()-3,COLUMN()))</f>
        <v/>
      </c>
      <c r="D382" s="67" t="str">
        <f>IF(INDEX(Спецификация!$A$3:$I$500,ROW()-3,COLUMN())="","",INDEX(Спецификация!$A$3:$I$500,ROW()-3,COLUMN()))</f>
        <v/>
      </c>
      <c r="E382" s="67" t="str">
        <f>IF(INDEX(Спецификация!$A$3:$I$500,ROW()-3,COLUMN())="","",INDEX(Спецификация!$A$3:$I$500,ROW()-3,COLUMN()))</f>
        <v/>
      </c>
      <c r="F382" s="67" t="str">
        <f>IF(INDEX(Спецификация!$A$3:$I$500,ROW()-3,COLUMN())="","",INDEX(Спецификация!$A$3:$I$500,ROW()-3,COLUMN()))</f>
        <v/>
      </c>
      <c r="G382" s="67" t="str">
        <f>IF(INDEX(Спецификация!$A$3:$I$500,ROW()-3,COLUMN())="","",INDEX(Спецификация!$A$3:$I$500,ROW()-3,COLUMN()))</f>
        <v/>
      </c>
      <c r="H382" s="67" t="str">
        <f>IF(INDEX(Спецификация!$A$3:$I$500,ROW()-3,COLUMN())="","",INDEX(Спецификация!$A$3:$I$500,ROW()-3,COLUMN()))</f>
        <v/>
      </c>
      <c r="I382" s="154" t="str">
        <f>IF(INDEX(Спецификация!$A$3:$I$500,ROW()-3,COLUMN())="","",INDEX(Спецификация!$A$3:$I$500,ROW()-3,COLUMN()))</f>
        <v/>
      </c>
      <c r="J382" s="156"/>
      <c r="K382" s="27" t="s">
        <v>326</v>
      </c>
      <c r="L382" s="73" t="str">
        <f t="shared" si="11"/>
        <v/>
      </c>
      <c r="M382" s="73" t="str">
        <f t="shared" si="12"/>
        <v/>
      </c>
      <c r="N382" s="68"/>
      <c r="O382" s="68"/>
      <c r="P382" s="68"/>
      <c r="Q382" s="68"/>
      <c r="T382" s="85" t="str">
        <f>IF(Снабжение!Q382="","",Снабжение!Q382)</f>
        <v/>
      </c>
      <c r="U382" s="68" t="str">
        <f>IF(Снабжение!S382="Указать снабжение","",Снабжение!S382)</f>
        <v/>
      </c>
    </row>
    <row r="383" spans="1:21" ht="41.4" customHeight="1" x14ac:dyDescent="0.3">
      <c r="A383" s="67" t="str">
        <f>IF(INDEX(Спецификация!$A$3:$I$500,ROW()-3,COLUMN())="","",INDEX(Спецификация!$A$3:$I$500,ROW()-3,COLUMN()))</f>
        <v/>
      </c>
      <c r="B383" s="67" t="str">
        <f>IF(INDEX(Спецификация!$A$3:$I$500,ROW()-3,COLUMN())="","",INDEX(Спецификация!$A$3:$I$500,ROW()-3,COLUMN()))</f>
        <v/>
      </c>
      <c r="C383" s="67" t="str">
        <f>IF(INDEX(Спецификация!$A$3:$I$500,ROW()-3,COLUMN())="","",INDEX(Спецификация!$A$3:$I$500,ROW()-3,COLUMN()))</f>
        <v/>
      </c>
      <c r="D383" s="67" t="str">
        <f>IF(INDEX(Спецификация!$A$3:$I$500,ROW()-3,COLUMN())="","",INDEX(Спецификация!$A$3:$I$500,ROW()-3,COLUMN()))</f>
        <v/>
      </c>
      <c r="E383" s="67" t="str">
        <f>IF(INDEX(Спецификация!$A$3:$I$500,ROW()-3,COLUMN())="","",INDEX(Спецификация!$A$3:$I$500,ROW()-3,COLUMN()))</f>
        <v/>
      </c>
      <c r="F383" s="67" t="str">
        <f>IF(INDEX(Спецификация!$A$3:$I$500,ROW()-3,COLUMN())="","",INDEX(Спецификация!$A$3:$I$500,ROW()-3,COLUMN()))</f>
        <v/>
      </c>
      <c r="G383" s="67" t="str">
        <f>IF(INDEX(Спецификация!$A$3:$I$500,ROW()-3,COLUMN())="","",INDEX(Спецификация!$A$3:$I$500,ROW()-3,COLUMN()))</f>
        <v/>
      </c>
      <c r="H383" s="67" t="str">
        <f>IF(INDEX(Спецификация!$A$3:$I$500,ROW()-3,COLUMN())="","",INDEX(Спецификация!$A$3:$I$500,ROW()-3,COLUMN()))</f>
        <v/>
      </c>
      <c r="I383" s="154" t="str">
        <f>IF(INDEX(Спецификация!$A$3:$I$500,ROW()-3,COLUMN())="","",INDEX(Спецификация!$A$3:$I$500,ROW()-3,COLUMN()))</f>
        <v/>
      </c>
      <c r="J383" s="156"/>
      <c r="K383" s="27" t="s">
        <v>326</v>
      </c>
      <c r="L383" s="73" t="str">
        <f t="shared" si="11"/>
        <v/>
      </c>
      <c r="M383" s="73" t="str">
        <f t="shared" si="12"/>
        <v/>
      </c>
      <c r="N383" s="68"/>
      <c r="O383" s="68"/>
      <c r="P383" s="68"/>
      <c r="Q383" s="68"/>
      <c r="T383" s="85" t="str">
        <f>IF(Снабжение!Q383="","",Снабжение!Q383)</f>
        <v/>
      </c>
      <c r="U383" s="68" t="str">
        <f>IF(Снабжение!S383="Указать снабжение","",Снабжение!S383)</f>
        <v/>
      </c>
    </row>
    <row r="384" spans="1:21" ht="41.4" customHeight="1" x14ac:dyDescent="0.3">
      <c r="A384" s="67" t="str">
        <f>IF(INDEX(Спецификация!$A$3:$I$500,ROW()-3,COLUMN())="","",INDEX(Спецификация!$A$3:$I$500,ROW()-3,COLUMN()))</f>
        <v/>
      </c>
      <c r="B384" s="67" t="str">
        <f>IF(INDEX(Спецификация!$A$3:$I$500,ROW()-3,COLUMN())="","",INDEX(Спецификация!$A$3:$I$500,ROW()-3,COLUMN()))</f>
        <v/>
      </c>
      <c r="C384" s="67" t="str">
        <f>IF(INDEX(Спецификация!$A$3:$I$500,ROW()-3,COLUMN())="","",INDEX(Спецификация!$A$3:$I$500,ROW()-3,COLUMN()))</f>
        <v/>
      </c>
      <c r="D384" s="67" t="str">
        <f>IF(INDEX(Спецификация!$A$3:$I$500,ROW()-3,COLUMN())="","",INDEX(Спецификация!$A$3:$I$500,ROW()-3,COLUMN()))</f>
        <v/>
      </c>
      <c r="E384" s="67" t="str">
        <f>IF(INDEX(Спецификация!$A$3:$I$500,ROW()-3,COLUMN())="","",INDEX(Спецификация!$A$3:$I$500,ROW()-3,COLUMN()))</f>
        <v/>
      </c>
      <c r="F384" s="67" t="str">
        <f>IF(INDEX(Спецификация!$A$3:$I$500,ROW()-3,COLUMN())="","",INDEX(Спецификация!$A$3:$I$500,ROW()-3,COLUMN()))</f>
        <v/>
      </c>
      <c r="G384" s="67" t="str">
        <f>IF(INDEX(Спецификация!$A$3:$I$500,ROW()-3,COLUMN())="","",INDEX(Спецификация!$A$3:$I$500,ROW()-3,COLUMN()))</f>
        <v/>
      </c>
      <c r="H384" s="67" t="str">
        <f>IF(INDEX(Спецификация!$A$3:$I$500,ROW()-3,COLUMN())="","",INDEX(Спецификация!$A$3:$I$500,ROW()-3,COLUMN()))</f>
        <v/>
      </c>
      <c r="I384" s="154" t="str">
        <f>IF(INDEX(Спецификация!$A$3:$I$500,ROW()-3,COLUMN())="","",INDEX(Спецификация!$A$3:$I$500,ROW()-3,COLUMN()))</f>
        <v/>
      </c>
      <c r="J384" s="46"/>
      <c r="K384" s="27" t="s">
        <v>326</v>
      </c>
      <c r="L384" s="73" t="str">
        <f t="shared" si="11"/>
        <v/>
      </c>
      <c r="M384" s="73" t="str">
        <f t="shared" si="12"/>
        <v/>
      </c>
      <c r="N384" s="68"/>
      <c r="O384" s="68"/>
      <c r="P384" s="68"/>
      <c r="Q384" s="68"/>
      <c r="T384" s="85" t="str">
        <f>IF(Снабжение!Q384="","",Снабжение!Q384)</f>
        <v/>
      </c>
      <c r="U384" s="68" t="str">
        <f>IF(Снабжение!S384="Указать снабжение","",Снабжение!S384)</f>
        <v/>
      </c>
    </row>
    <row r="385" spans="1:21" ht="41.4" customHeight="1" x14ac:dyDescent="0.3">
      <c r="A385" s="67" t="str">
        <f>IF(INDEX(Спецификация!$A$3:$I$500,ROW()-3,COLUMN())="","",INDEX(Спецификация!$A$3:$I$500,ROW()-3,COLUMN()))</f>
        <v/>
      </c>
      <c r="B385" s="67" t="str">
        <f>IF(INDEX(Спецификация!$A$3:$I$500,ROW()-3,COLUMN())="","",INDEX(Спецификация!$A$3:$I$500,ROW()-3,COLUMN()))</f>
        <v/>
      </c>
      <c r="C385" s="67" t="str">
        <f>IF(INDEX(Спецификация!$A$3:$I$500,ROW()-3,COLUMN())="","",INDEX(Спецификация!$A$3:$I$500,ROW()-3,COLUMN()))</f>
        <v/>
      </c>
      <c r="D385" s="67" t="str">
        <f>IF(INDEX(Спецификация!$A$3:$I$500,ROW()-3,COLUMN())="","",INDEX(Спецификация!$A$3:$I$500,ROW()-3,COLUMN()))</f>
        <v/>
      </c>
      <c r="E385" s="67" t="str">
        <f>IF(INDEX(Спецификация!$A$3:$I$500,ROW()-3,COLUMN())="","",INDEX(Спецификация!$A$3:$I$500,ROW()-3,COLUMN()))</f>
        <v/>
      </c>
      <c r="F385" s="67" t="str">
        <f>IF(INDEX(Спецификация!$A$3:$I$500,ROW()-3,COLUMN())="","",INDEX(Спецификация!$A$3:$I$500,ROW()-3,COLUMN()))</f>
        <v/>
      </c>
      <c r="G385" s="67" t="str">
        <f>IF(INDEX(Спецификация!$A$3:$I$500,ROW()-3,COLUMN())="","",INDEX(Спецификация!$A$3:$I$500,ROW()-3,COLUMN()))</f>
        <v/>
      </c>
      <c r="H385" s="67" t="str">
        <f>IF(INDEX(Спецификация!$A$3:$I$500,ROW()-3,COLUMN())="","",INDEX(Спецификация!$A$3:$I$500,ROW()-3,COLUMN()))</f>
        <v/>
      </c>
      <c r="I385" s="154" t="str">
        <f>IF(INDEX(Спецификация!$A$3:$I$500,ROW()-3,COLUMN())="","",INDEX(Спецификация!$A$3:$I$500,ROW()-3,COLUMN()))</f>
        <v/>
      </c>
      <c r="J385" s="156"/>
      <c r="K385" s="27" t="s">
        <v>326</v>
      </c>
      <c r="L385" s="73" t="str">
        <f t="shared" si="11"/>
        <v/>
      </c>
      <c r="M385" s="73" t="str">
        <f t="shared" si="12"/>
        <v/>
      </c>
      <c r="N385" s="68"/>
      <c r="O385" s="68"/>
      <c r="P385" s="68"/>
      <c r="Q385" s="68"/>
      <c r="T385" s="85" t="str">
        <f>IF(Снабжение!Q385="","",Снабжение!Q385)</f>
        <v/>
      </c>
      <c r="U385" s="68" t="str">
        <f>IF(Снабжение!S385="Указать снабжение","",Снабжение!S385)</f>
        <v/>
      </c>
    </row>
    <row r="386" spans="1:21" ht="41.4" customHeight="1" x14ac:dyDescent="0.3">
      <c r="A386" s="67" t="str">
        <f>IF(INDEX(Спецификация!$A$3:$I$500,ROW()-3,COLUMN())="","",INDEX(Спецификация!$A$3:$I$500,ROW()-3,COLUMN()))</f>
        <v/>
      </c>
      <c r="B386" s="67" t="str">
        <f>IF(INDEX(Спецификация!$A$3:$I$500,ROW()-3,COLUMN())="","",INDEX(Спецификация!$A$3:$I$500,ROW()-3,COLUMN()))</f>
        <v/>
      </c>
      <c r="C386" s="67" t="str">
        <f>IF(INDEX(Спецификация!$A$3:$I$500,ROW()-3,COLUMN())="","",INDEX(Спецификация!$A$3:$I$500,ROW()-3,COLUMN()))</f>
        <v/>
      </c>
      <c r="D386" s="67" t="str">
        <f>IF(INDEX(Спецификация!$A$3:$I$500,ROW()-3,COLUMN())="","",INDEX(Спецификация!$A$3:$I$500,ROW()-3,COLUMN()))</f>
        <v/>
      </c>
      <c r="E386" s="67" t="str">
        <f>IF(INDEX(Спецификация!$A$3:$I$500,ROW()-3,COLUMN())="","",INDEX(Спецификация!$A$3:$I$500,ROW()-3,COLUMN()))</f>
        <v/>
      </c>
      <c r="F386" s="67" t="str">
        <f>IF(INDEX(Спецификация!$A$3:$I$500,ROW()-3,COLUMN())="","",INDEX(Спецификация!$A$3:$I$500,ROW()-3,COLUMN()))</f>
        <v/>
      </c>
      <c r="G386" s="67" t="str">
        <f>IF(INDEX(Спецификация!$A$3:$I$500,ROW()-3,COLUMN())="","",INDEX(Спецификация!$A$3:$I$500,ROW()-3,COLUMN()))</f>
        <v/>
      </c>
      <c r="H386" s="67" t="str">
        <f>IF(INDEX(Спецификация!$A$3:$I$500,ROW()-3,COLUMN())="","",INDEX(Спецификация!$A$3:$I$500,ROW()-3,COLUMN()))</f>
        <v/>
      </c>
      <c r="I386" s="154" t="str">
        <f>IF(INDEX(Спецификация!$A$3:$I$500,ROW()-3,COLUMN())="","",INDEX(Спецификация!$A$3:$I$500,ROW()-3,COLUMN()))</f>
        <v/>
      </c>
      <c r="J386" s="156"/>
      <c r="K386" s="27" t="s">
        <v>326</v>
      </c>
      <c r="L386" s="73" t="str">
        <f t="shared" si="11"/>
        <v/>
      </c>
      <c r="M386" s="73" t="str">
        <f t="shared" si="12"/>
        <v/>
      </c>
      <c r="N386" s="68"/>
      <c r="O386" s="68"/>
      <c r="P386" s="68"/>
      <c r="Q386" s="68"/>
      <c r="T386" s="85" t="str">
        <f>IF(Снабжение!Q386="","",Снабжение!Q386)</f>
        <v/>
      </c>
      <c r="U386" s="68" t="str">
        <f>IF(Снабжение!S386="Указать снабжение","",Снабжение!S386)</f>
        <v/>
      </c>
    </row>
    <row r="387" spans="1:21" ht="41.4" customHeight="1" x14ac:dyDescent="0.3">
      <c r="A387" s="67" t="str">
        <f>IF(INDEX(Спецификация!$A$3:$I$500,ROW()-3,COLUMN())="","",INDEX(Спецификация!$A$3:$I$500,ROW()-3,COLUMN()))</f>
        <v/>
      </c>
      <c r="B387" s="67" t="str">
        <f>IF(INDEX(Спецификация!$A$3:$I$500,ROW()-3,COLUMN())="","",INDEX(Спецификация!$A$3:$I$500,ROW()-3,COLUMN()))</f>
        <v/>
      </c>
      <c r="C387" s="67" t="str">
        <f>IF(INDEX(Спецификация!$A$3:$I$500,ROW()-3,COLUMN())="","",INDEX(Спецификация!$A$3:$I$500,ROW()-3,COLUMN()))</f>
        <v/>
      </c>
      <c r="D387" s="67" t="str">
        <f>IF(INDEX(Спецификация!$A$3:$I$500,ROW()-3,COLUMN())="","",INDEX(Спецификация!$A$3:$I$500,ROW()-3,COLUMN()))</f>
        <v/>
      </c>
      <c r="E387" s="67" t="str">
        <f>IF(INDEX(Спецификация!$A$3:$I$500,ROW()-3,COLUMN())="","",INDEX(Спецификация!$A$3:$I$500,ROW()-3,COLUMN()))</f>
        <v/>
      </c>
      <c r="F387" s="67" t="str">
        <f>IF(INDEX(Спецификация!$A$3:$I$500,ROW()-3,COLUMN())="","",INDEX(Спецификация!$A$3:$I$500,ROW()-3,COLUMN()))</f>
        <v/>
      </c>
      <c r="G387" s="67" t="str">
        <f>IF(INDEX(Спецификация!$A$3:$I$500,ROW()-3,COLUMN())="","",INDEX(Спецификация!$A$3:$I$500,ROW()-3,COLUMN()))</f>
        <v/>
      </c>
      <c r="H387" s="67" t="str">
        <f>IF(INDEX(Спецификация!$A$3:$I$500,ROW()-3,COLUMN())="","",INDEX(Спецификация!$A$3:$I$500,ROW()-3,COLUMN()))</f>
        <v/>
      </c>
      <c r="I387" s="154" t="str">
        <f>IF(INDEX(Спецификация!$A$3:$I$500,ROW()-3,COLUMN())="","",INDEX(Спецификация!$A$3:$I$500,ROW()-3,COLUMN()))</f>
        <v/>
      </c>
      <c r="J387" s="156"/>
      <c r="K387" s="27" t="s">
        <v>326</v>
      </c>
      <c r="L387" s="73" t="str">
        <f t="shared" si="11"/>
        <v/>
      </c>
      <c r="M387" s="73" t="str">
        <f t="shared" si="12"/>
        <v/>
      </c>
      <c r="N387" s="68"/>
      <c r="O387" s="68"/>
      <c r="P387" s="68"/>
      <c r="Q387" s="68"/>
      <c r="T387" s="85" t="str">
        <f>IF(Снабжение!Q387="","",Снабжение!Q387)</f>
        <v/>
      </c>
      <c r="U387" s="68" t="str">
        <f>IF(Снабжение!S387="Указать снабжение","",Снабжение!S387)</f>
        <v/>
      </c>
    </row>
    <row r="388" spans="1:21" ht="41.4" customHeight="1" x14ac:dyDescent="0.3">
      <c r="A388" s="67" t="str">
        <f>IF(INDEX(Спецификация!$A$3:$I$500,ROW()-3,COLUMN())="","",INDEX(Спецификация!$A$3:$I$500,ROW()-3,COLUMN()))</f>
        <v/>
      </c>
      <c r="B388" s="67" t="str">
        <f>IF(INDEX(Спецификация!$A$3:$I$500,ROW()-3,COLUMN())="","",INDEX(Спецификация!$A$3:$I$500,ROW()-3,COLUMN()))</f>
        <v/>
      </c>
      <c r="C388" s="67" t="str">
        <f>IF(INDEX(Спецификация!$A$3:$I$500,ROW()-3,COLUMN())="","",INDEX(Спецификация!$A$3:$I$500,ROW()-3,COLUMN()))</f>
        <v/>
      </c>
      <c r="D388" s="67" t="str">
        <f>IF(INDEX(Спецификация!$A$3:$I$500,ROW()-3,COLUMN())="","",INDEX(Спецификация!$A$3:$I$500,ROW()-3,COLUMN()))</f>
        <v/>
      </c>
      <c r="E388" s="67" t="str">
        <f>IF(INDEX(Спецификация!$A$3:$I$500,ROW()-3,COLUMN())="","",INDEX(Спецификация!$A$3:$I$500,ROW()-3,COLUMN()))</f>
        <v/>
      </c>
      <c r="F388" s="67" t="str">
        <f>IF(INDEX(Спецификация!$A$3:$I$500,ROW()-3,COLUMN())="","",INDEX(Спецификация!$A$3:$I$500,ROW()-3,COLUMN()))</f>
        <v/>
      </c>
      <c r="G388" s="67" t="str">
        <f>IF(INDEX(Спецификация!$A$3:$I$500,ROW()-3,COLUMN())="","",INDEX(Спецификация!$A$3:$I$500,ROW()-3,COLUMN()))</f>
        <v/>
      </c>
      <c r="H388" s="67" t="str">
        <f>IF(INDEX(Спецификация!$A$3:$I$500,ROW()-3,COLUMN())="","",INDEX(Спецификация!$A$3:$I$500,ROW()-3,COLUMN()))</f>
        <v/>
      </c>
      <c r="I388" s="154" t="str">
        <f>IF(INDEX(Спецификация!$A$3:$I$500,ROW()-3,COLUMN())="","",INDEX(Спецификация!$A$3:$I$500,ROW()-3,COLUMN()))</f>
        <v/>
      </c>
      <c r="J388" s="156"/>
      <c r="K388" s="27" t="s">
        <v>326</v>
      </c>
      <c r="L388" s="73" t="str">
        <f t="shared" si="11"/>
        <v/>
      </c>
      <c r="M388" s="73" t="str">
        <f t="shared" si="12"/>
        <v/>
      </c>
      <c r="N388" s="68"/>
      <c r="O388" s="68"/>
      <c r="P388" s="68"/>
      <c r="Q388" s="68"/>
      <c r="T388" s="85" t="str">
        <f>IF(Снабжение!Q388="","",Снабжение!Q388)</f>
        <v/>
      </c>
      <c r="U388" s="68" t="str">
        <f>IF(Снабжение!S388="Указать снабжение","",Снабжение!S388)</f>
        <v/>
      </c>
    </row>
    <row r="389" spans="1:21" ht="41.4" customHeight="1" x14ac:dyDescent="0.3">
      <c r="A389" s="67" t="str">
        <f>IF(INDEX(Спецификация!$A$3:$I$500,ROW()-3,COLUMN())="","",INDEX(Спецификация!$A$3:$I$500,ROW()-3,COLUMN()))</f>
        <v/>
      </c>
      <c r="B389" s="67" t="str">
        <f>IF(INDEX(Спецификация!$A$3:$I$500,ROW()-3,COLUMN())="","",INDEX(Спецификация!$A$3:$I$500,ROW()-3,COLUMN()))</f>
        <v/>
      </c>
      <c r="C389" s="67" t="str">
        <f>IF(INDEX(Спецификация!$A$3:$I$500,ROW()-3,COLUMN())="","",INDEX(Спецификация!$A$3:$I$500,ROW()-3,COLUMN()))</f>
        <v/>
      </c>
      <c r="D389" s="67" t="str">
        <f>IF(INDEX(Спецификация!$A$3:$I$500,ROW()-3,COLUMN())="","",INDEX(Спецификация!$A$3:$I$500,ROW()-3,COLUMN()))</f>
        <v/>
      </c>
      <c r="E389" s="67" t="str">
        <f>IF(INDEX(Спецификация!$A$3:$I$500,ROW()-3,COLUMN())="","",INDEX(Спецификация!$A$3:$I$500,ROW()-3,COLUMN()))</f>
        <v/>
      </c>
      <c r="F389" s="67" t="str">
        <f>IF(INDEX(Спецификация!$A$3:$I$500,ROW()-3,COLUMN())="","",INDEX(Спецификация!$A$3:$I$500,ROW()-3,COLUMN()))</f>
        <v/>
      </c>
      <c r="G389" s="67" t="str">
        <f>IF(INDEX(Спецификация!$A$3:$I$500,ROW()-3,COLUMN())="","",INDEX(Спецификация!$A$3:$I$500,ROW()-3,COLUMN()))</f>
        <v/>
      </c>
      <c r="H389" s="67" t="str">
        <f>IF(INDEX(Спецификация!$A$3:$I$500,ROW()-3,COLUMN())="","",INDEX(Спецификация!$A$3:$I$500,ROW()-3,COLUMN()))</f>
        <v/>
      </c>
      <c r="I389" s="154" t="str">
        <f>IF(INDEX(Спецификация!$A$3:$I$500,ROW()-3,COLUMN())="","",INDEX(Спецификация!$A$3:$I$500,ROW()-3,COLUMN()))</f>
        <v/>
      </c>
      <c r="J389" s="156"/>
      <c r="K389" s="27" t="s">
        <v>326</v>
      </c>
      <c r="L389" s="73" t="str">
        <f t="shared" si="11"/>
        <v/>
      </c>
      <c r="M389" s="73" t="str">
        <f t="shared" si="12"/>
        <v/>
      </c>
      <c r="N389" s="68"/>
      <c r="O389" s="68"/>
      <c r="P389" s="68"/>
      <c r="Q389" s="68"/>
      <c r="T389" s="85" t="str">
        <f>IF(Снабжение!Q389="","",Снабжение!Q389)</f>
        <v/>
      </c>
      <c r="U389" s="68" t="str">
        <f>IF(Снабжение!S389="Указать снабжение","",Снабжение!S389)</f>
        <v/>
      </c>
    </row>
    <row r="390" spans="1:21" ht="41.4" customHeight="1" x14ac:dyDescent="0.3">
      <c r="A390" s="67" t="str">
        <f>IF(INDEX(Спецификация!$A$3:$I$500,ROW()-3,COLUMN())="","",INDEX(Спецификация!$A$3:$I$500,ROW()-3,COLUMN()))</f>
        <v/>
      </c>
      <c r="B390" s="67" t="str">
        <f>IF(INDEX(Спецификация!$A$3:$I$500,ROW()-3,COLUMN())="","",INDEX(Спецификация!$A$3:$I$500,ROW()-3,COLUMN()))</f>
        <v/>
      </c>
      <c r="C390" s="67" t="str">
        <f>IF(INDEX(Спецификация!$A$3:$I$500,ROW()-3,COLUMN())="","",INDEX(Спецификация!$A$3:$I$500,ROW()-3,COLUMN()))</f>
        <v/>
      </c>
      <c r="D390" s="67" t="str">
        <f>IF(INDEX(Спецификация!$A$3:$I$500,ROW()-3,COLUMN())="","",INDEX(Спецификация!$A$3:$I$500,ROW()-3,COLUMN()))</f>
        <v/>
      </c>
      <c r="E390" s="67" t="str">
        <f>IF(INDEX(Спецификация!$A$3:$I$500,ROW()-3,COLUMN())="","",INDEX(Спецификация!$A$3:$I$500,ROW()-3,COLUMN()))</f>
        <v/>
      </c>
      <c r="F390" s="67" t="str">
        <f>IF(INDEX(Спецификация!$A$3:$I$500,ROW()-3,COLUMN())="","",INDEX(Спецификация!$A$3:$I$500,ROW()-3,COLUMN()))</f>
        <v/>
      </c>
      <c r="G390" s="67" t="str">
        <f>IF(INDEX(Спецификация!$A$3:$I$500,ROW()-3,COLUMN())="","",INDEX(Спецификация!$A$3:$I$500,ROW()-3,COLUMN()))</f>
        <v/>
      </c>
      <c r="H390" s="67" t="str">
        <f>IF(INDEX(Спецификация!$A$3:$I$500,ROW()-3,COLUMN())="","",INDEX(Спецификация!$A$3:$I$500,ROW()-3,COLUMN()))</f>
        <v/>
      </c>
      <c r="I390" s="154" t="str">
        <f>IF(INDEX(Спецификация!$A$3:$I$500,ROW()-3,COLUMN())="","",INDEX(Спецификация!$A$3:$I$500,ROW()-3,COLUMN()))</f>
        <v/>
      </c>
      <c r="J390" s="156"/>
      <c r="K390" s="27" t="s">
        <v>326</v>
      </c>
      <c r="L390" s="73" t="str">
        <f t="shared" si="11"/>
        <v/>
      </c>
      <c r="M390" s="73" t="str">
        <f t="shared" si="12"/>
        <v/>
      </c>
      <c r="N390" s="68"/>
      <c r="O390" s="68"/>
      <c r="P390" s="68"/>
      <c r="Q390" s="68"/>
      <c r="T390" s="85" t="str">
        <f>IF(Снабжение!Q390="","",Снабжение!Q390)</f>
        <v/>
      </c>
      <c r="U390" s="68" t="str">
        <f>IF(Снабжение!S390="Указать снабжение","",Снабжение!S390)</f>
        <v/>
      </c>
    </row>
    <row r="391" spans="1:21" ht="41.4" customHeight="1" x14ac:dyDescent="0.3">
      <c r="A391" s="67" t="str">
        <f>IF(INDEX(Спецификация!$A$3:$I$500,ROW()-3,COLUMN())="","",INDEX(Спецификация!$A$3:$I$500,ROW()-3,COLUMN()))</f>
        <v/>
      </c>
      <c r="B391" s="67" t="str">
        <f>IF(INDEX(Спецификация!$A$3:$I$500,ROW()-3,COLUMN())="","",INDEX(Спецификация!$A$3:$I$500,ROW()-3,COLUMN()))</f>
        <v/>
      </c>
      <c r="C391" s="67" t="str">
        <f>IF(INDEX(Спецификация!$A$3:$I$500,ROW()-3,COLUMN())="","",INDEX(Спецификация!$A$3:$I$500,ROW()-3,COLUMN()))</f>
        <v/>
      </c>
      <c r="D391" s="67" t="str">
        <f>IF(INDEX(Спецификация!$A$3:$I$500,ROW()-3,COLUMN())="","",INDEX(Спецификация!$A$3:$I$500,ROW()-3,COLUMN()))</f>
        <v/>
      </c>
      <c r="E391" s="67" t="str">
        <f>IF(INDEX(Спецификация!$A$3:$I$500,ROW()-3,COLUMN())="","",INDEX(Спецификация!$A$3:$I$500,ROW()-3,COLUMN()))</f>
        <v/>
      </c>
      <c r="F391" s="67" t="str">
        <f>IF(INDEX(Спецификация!$A$3:$I$500,ROW()-3,COLUMN())="","",INDEX(Спецификация!$A$3:$I$500,ROW()-3,COLUMN()))</f>
        <v/>
      </c>
      <c r="G391" s="67" t="str">
        <f>IF(INDEX(Спецификация!$A$3:$I$500,ROW()-3,COLUMN())="","",INDEX(Спецификация!$A$3:$I$500,ROW()-3,COLUMN()))</f>
        <v/>
      </c>
      <c r="H391" s="67" t="str">
        <f>IF(INDEX(Спецификация!$A$3:$I$500,ROW()-3,COLUMN())="","",INDEX(Спецификация!$A$3:$I$500,ROW()-3,COLUMN()))</f>
        <v/>
      </c>
      <c r="I391" s="154" t="str">
        <f>IF(INDEX(Спецификация!$A$3:$I$500,ROW()-3,COLUMN())="","",INDEX(Спецификация!$A$3:$I$500,ROW()-3,COLUMN()))</f>
        <v/>
      </c>
      <c r="J391" s="156"/>
      <c r="K391" s="27" t="s">
        <v>326</v>
      </c>
      <c r="L391" s="73" t="str">
        <f t="shared" si="11"/>
        <v/>
      </c>
      <c r="M391" s="73" t="str">
        <f t="shared" si="12"/>
        <v/>
      </c>
      <c r="N391" s="68"/>
      <c r="O391" s="68"/>
      <c r="P391" s="68"/>
      <c r="Q391" s="68"/>
      <c r="T391" s="85" t="str">
        <f>IF(Снабжение!Q391="","",Снабжение!Q391)</f>
        <v/>
      </c>
      <c r="U391" s="68" t="str">
        <f>IF(Снабжение!S391="Указать снабжение","",Снабжение!S391)</f>
        <v/>
      </c>
    </row>
    <row r="392" spans="1:21" ht="41.4" customHeight="1" x14ac:dyDescent="0.3">
      <c r="A392" s="67" t="str">
        <f>IF(INDEX(Спецификация!$A$3:$I$500,ROW()-3,COLUMN())="","",INDEX(Спецификация!$A$3:$I$500,ROW()-3,COLUMN()))</f>
        <v/>
      </c>
      <c r="B392" s="67" t="str">
        <f>IF(INDEX(Спецификация!$A$3:$I$500,ROW()-3,COLUMN())="","",INDEX(Спецификация!$A$3:$I$500,ROW()-3,COLUMN()))</f>
        <v/>
      </c>
      <c r="C392" s="67" t="str">
        <f>IF(INDEX(Спецификация!$A$3:$I$500,ROW()-3,COLUMN())="","",INDEX(Спецификация!$A$3:$I$500,ROW()-3,COLUMN()))</f>
        <v/>
      </c>
      <c r="D392" s="67" t="str">
        <f>IF(INDEX(Спецификация!$A$3:$I$500,ROW()-3,COLUMN())="","",INDEX(Спецификация!$A$3:$I$500,ROW()-3,COLUMN()))</f>
        <v/>
      </c>
      <c r="E392" s="67" t="str">
        <f>IF(INDEX(Спецификация!$A$3:$I$500,ROW()-3,COLUMN())="","",INDEX(Спецификация!$A$3:$I$500,ROW()-3,COLUMN()))</f>
        <v/>
      </c>
      <c r="F392" s="67" t="str">
        <f>IF(INDEX(Спецификация!$A$3:$I$500,ROW()-3,COLUMN())="","",INDEX(Спецификация!$A$3:$I$500,ROW()-3,COLUMN()))</f>
        <v/>
      </c>
      <c r="G392" s="67" t="str">
        <f>IF(INDEX(Спецификация!$A$3:$I$500,ROW()-3,COLUMN())="","",INDEX(Спецификация!$A$3:$I$500,ROW()-3,COLUMN()))</f>
        <v/>
      </c>
      <c r="H392" s="67" t="str">
        <f>IF(INDEX(Спецификация!$A$3:$I$500,ROW()-3,COLUMN())="","",INDEX(Спецификация!$A$3:$I$500,ROW()-3,COLUMN()))</f>
        <v/>
      </c>
      <c r="I392" s="154" t="str">
        <f>IF(INDEX(Спецификация!$A$3:$I$500,ROW()-3,COLUMN())="","",INDEX(Спецификация!$A$3:$I$500,ROW()-3,COLUMN()))</f>
        <v/>
      </c>
      <c r="J392" s="156"/>
      <c r="K392" s="27" t="s">
        <v>326</v>
      </c>
      <c r="L392" s="73" t="str">
        <f t="shared" ref="L392:L455" si="13">IF(N392=0,"","ЗАМЕНА")</f>
        <v/>
      </c>
      <c r="M392" s="73" t="str">
        <f t="shared" ref="M392:M455" si="14">IF(P392=0,"","ЗАМЕНА")</f>
        <v/>
      </c>
      <c r="N392" s="68"/>
      <c r="O392" s="68"/>
      <c r="P392" s="68"/>
      <c r="Q392" s="68"/>
      <c r="T392" s="85" t="str">
        <f>IF(Снабжение!Q392="","",Снабжение!Q392)</f>
        <v/>
      </c>
      <c r="U392" s="68" t="str">
        <f>IF(Снабжение!S392="Указать снабжение","",Снабжение!S392)</f>
        <v/>
      </c>
    </row>
    <row r="393" spans="1:21" ht="41.4" customHeight="1" x14ac:dyDescent="0.3">
      <c r="A393" s="67" t="str">
        <f>IF(INDEX(Спецификация!$A$3:$I$500,ROW()-3,COLUMN())="","",INDEX(Спецификация!$A$3:$I$500,ROW()-3,COLUMN()))</f>
        <v/>
      </c>
      <c r="B393" s="67" t="str">
        <f>IF(INDEX(Спецификация!$A$3:$I$500,ROW()-3,COLUMN())="","",INDEX(Спецификация!$A$3:$I$500,ROW()-3,COLUMN()))</f>
        <v/>
      </c>
      <c r="C393" s="67" t="str">
        <f>IF(INDEX(Спецификация!$A$3:$I$500,ROW()-3,COLUMN())="","",INDEX(Спецификация!$A$3:$I$500,ROW()-3,COLUMN()))</f>
        <v/>
      </c>
      <c r="D393" s="67" t="str">
        <f>IF(INDEX(Спецификация!$A$3:$I$500,ROW()-3,COLUMN())="","",INDEX(Спецификация!$A$3:$I$500,ROW()-3,COLUMN()))</f>
        <v/>
      </c>
      <c r="E393" s="67" t="str">
        <f>IF(INDEX(Спецификация!$A$3:$I$500,ROW()-3,COLUMN())="","",INDEX(Спецификация!$A$3:$I$500,ROW()-3,COLUMN()))</f>
        <v/>
      </c>
      <c r="F393" s="67" t="str">
        <f>IF(INDEX(Спецификация!$A$3:$I$500,ROW()-3,COLUMN())="","",INDEX(Спецификация!$A$3:$I$500,ROW()-3,COLUMN()))</f>
        <v/>
      </c>
      <c r="G393" s="67" t="str">
        <f>IF(INDEX(Спецификация!$A$3:$I$500,ROW()-3,COLUMN())="","",INDEX(Спецификация!$A$3:$I$500,ROW()-3,COLUMN()))</f>
        <v/>
      </c>
      <c r="H393" s="67" t="str">
        <f>IF(INDEX(Спецификация!$A$3:$I$500,ROW()-3,COLUMN())="","",INDEX(Спецификация!$A$3:$I$500,ROW()-3,COLUMN()))</f>
        <v/>
      </c>
      <c r="I393" s="154" t="str">
        <f>IF(INDEX(Спецификация!$A$3:$I$500,ROW()-3,COLUMN())="","",INDEX(Спецификация!$A$3:$I$500,ROW()-3,COLUMN()))</f>
        <v/>
      </c>
      <c r="J393" s="46"/>
      <c r="K393" s="27" t="s">
        <v>326</v>
      </c>
      <c r="L393" s="73" t="str">
        <f t="shared" si="13"/>
        <v/>
      </c>
      <c r="M393" s="73" t="str">
        <f t="shared" si="14"/>
        <v/>
      </c>
      <c r="N393" s="68"/>
      <c r="O393" s="68"/>
      <c r="P393" s="68"/>
      <c r="Q393" s="68"/>
      <c r="T393" s="85" t="str">
        <f>IF(Снабжение!Q393="","",Снабжение!Q393)</f>
        <v/>
      </c>
      <c r="U393" s="68" t="str">
        <f>IF(Снабжение!S393="Указать снабжение","",Снабжение!S393)</f>
        <v/>
      </c>
    </row>
    <row r="394" spans="1:21" ht="41.4" customHeight="1" x14ac:dyDescent="0.3">
      <c r="A394" s="67" t="str">
        <f>IF(INDEX(Спецификация!$A$3:$I$500,ROW()-3,COLUMN())="","",INDEX(Спецификация!$A$3:$I$500,ROW()-3,COLUMN()))</f>
        <v/>
      </c>
      <c r="B394" s="67" t="str">
        <f>IF(INDEX(Спецификация!$A$3:$I$500,ROW()-3,COLUMN())="","",INDEX(Спецификация!$A$3:$I$500,ROW()-3,COLUMN()))</f>
        <v/>
      </c>
      <c r="C394" s="67" t="str">
        <f>IF(INDEX(Спецификация!$A$3:$I$500,ROW()-3,COLUMN())="","",INDEX(Спецификация!$A$3:$I$500,ROW()-3,COLUMN()))</f>
        <v/>
      </c>
      <c r="D394" s="67" t="str">
        <f>IF(INDEX(Спецификация!$A$3:$I$500,ROW()-3,COLUMN())="","",INDEX(Спецификация!$A$3:$I$500,ROW()-3,COLUMN()))</f>
        <v/>
      </c>
      <c r="E394" s="67" t="str">
        <f>IF(INDEX(Спецификация!$A$3:$I$500,ROW()-3,COLUMN())="","",INDEX(Спецификация!$A$3:$I$500,ROW()-3,COLUMN()))</f>
        <v/>
      </c>
      <c r="F394" s="67" t="str">
        <f>IF(INDEX(Спецификация!$A$3:$I$500,ROW()-3,COLUMN())="","",INDEX(Спецификация!$A$3:$I$500,ROW()-3,COLUMN()))</f>
        <v/>
      </c>
      <c r="G394" s="67" t="str">
        <f>IF(INDEX(Спецификация!$A$3:$I$500,ROW()-3,COLUMN())="","",INDEX(Спецификация!$A$3:$I$500,ROW()-3,COLUMN()))</f>
        <v/>
      </c>
      <c r="H394" s="67" t="str">
        <f>IF(INDEX(Спецификация!$A$3:$I$500,ROW()-3,COLUMN())="","",INDEX(Спецификация!$A$3:$I$500,ROW()-3,COLUMN()))</f>
        <v/>
      </c>
      <c r="I394" s="154" t="str">
        <f>IF(INDEX(Спецификация!$A$3:$I$500,ROW()-3,COLUMN())="","",INDEX(Спецификация!$A$3:$I$500,ROW()-3,COLUMN()))</f>
        <v/>
      </c>
      <c r="J394" s="156"/>
      <c r="K394" s="27" t="s">
        <v>326</v>
      </c>
      <c r="L394" s="73" t="str">
        <f t="shared" si="13"/>
        <v/>
      </c>
      <c r="M394" s="73" t="str">
        <f t="shared" si="14"/>
        <v/>
      </c>
      <c r="N394" s="68"/>
      <c r="O394" s="68"/>
      <c r="P394" s="68"/>
      <c r="Q394" s="68"/>
      <c r="T394" s="85" t="str">
        <f>IF(Снабжение!Q394="","",Снабжение!Q394)</f>
        <v/>
      </c>
      <c r="U394" s="68" t="str">
        <f>IF(Снабжение!S394="Указать снабжение","",Снабжение!S394)</f>
        <v/>
      </c>
    </row>
    <row r="395" spans="1:21" ht="41.4" customHeight="1" x14ac:dyDescent="0.3">
      <c r="A395" s="67" t="str">
        <f>IF(INDEX(Спецификация!$A$3:$I$500,ROW()-3,COLUMN())="","",INDEX(Спецификация!$A$3:$I$500,ROW()-3,COLUMN()))</f>
        <v/>
      </c>
      <c r="B395" s="67" t="str">
        <f>IF(INDEX(Спецификация!$A$3:$I$500,ROW()-3,COLUMN())="","",INDEX(Спецификация!$A$3:$I$500,ROW()-3,COLUMN()))</f>
        <v/>
      </c>
      <c r="C395" s="67" t="str">
        <f>IF(INDEX(Спецификация!$A$3:$I$500,ROW()-3,COLUMN())="","",INDEX(Спецификация!$A$3:$I$500,ROW()-3,COLUMN()))</f>
        <v/>
      </c>
      <c r="D395" s="67" t="str">
        <f>IF(INDEX(Спецификация!$A$3:$I$500,ROW()-3,COLUMN())="","",INDEX(Спецификация!$A$3:$I$500,ROW()-3,COLUMN()))</f>
        <v/>
      </c>
      <c r="E395" s="67" t="str">
        <f>IF(INDEX(Спецификация!$A$3:$I$500,ROW()-3,COLUMN())="","",INDEX(Спецификация!$A$3:$I$500,ROW()-3,COLUMN()))</f>
        <v/>
      </c>
      <c r="F395" s="67" t="str">
        <f>IF(INDEX(Спецификация!$A$3:$I$500,ROW()-3,COLUMN())="","",INDEX(Спецификация!$A$3:$I$500,ROW()-3,COLUMN()))</f>
        <v/>
      </c>
      <c r="G395" s="67" t="str">
        <f>IF(INDEX(Спецификация!$A$3:$I$500,ROW()-3,COLUMN())="","",INDEX(Спецификация!$A$3:$I$500,ROW()-3,COLUMN()))</f>
        <v/>
      </c>
      <c r="H395" s="67" t="str">
        <f>IF(INDEX(Спецификация!$A$3:$I$500,ROW()-3,COLUMN())="","",INDEX(Спецификация!$A$3:$I$500,ROW()-3,COLUMN()))</f>
        <v/>
      </c>
      <c r="I395" s="154" t="str">
        <f>IF(INDEX(Спецификация!$A$3:$I$500,ROW()-3,COLUMN())="","",INDEX(Спецификация!$A$3:$I$500,ROW()-3,COLUMN()))</f>
        <v/>
      </c>
      <c r="J395" s="156"/>
      <c r="K395" s="27" t="s">
        <v>326</v>
      </c>
      <c r="L395" s="73" t="str">
        <f t="shared" si="13"/>
        <v/>
      </c>
      <c r="M395" s="73" t="str">
        <f t="shared" si="14"/>
        <v/>
      </c>
      <c r="N395" s="68"/>
      <c r="O395" s="68"/>
      <c r="P395" s="68"/>
      <c r="Q395" s="68"/>
      <c r="T395" s="85" t="str">
        <f>IF(Снабжение!Q395="","",Снабжение!Q395)</f>
        <v/>
      </c>
      <c r="U395" s="68" t="str">
        <f>IF(Снабжение!S395="Указать снабжение","",Снабжение!S395)</f>
        <v/>
      </c>
    </row>
    <row r="396" spans="1:21" ht="41.4" customHeight="1" x14ac:dyDescent="0.3">
      <c r="A396" s="67" t="str">
        <f>IF(INDEX(Спецификация!$A$3:$I$500,ROW()-3,COLUMN())="","",INDEX(Спецификация!$A$3:$I$500,ROW()-3,COLUMN()))</f>
        <v/>
      </c>
      <c r="B396" s="67" t="str">
        <f>IF(INDEX(Спецификация!$A$3:$I$500,ROW()-3,COLUMN())="","",INDEX(Спецификация!$A$3:$I$500,ROW()-3,COLUMN()))</f>
        <v/>
      </c>
      <c r="C396" s="67" t="str">
        <f>IF(INDEX(Спецификация!$A$3:$I$500,ROW()-3,COLUMN())="","",INDEX(Спецификация!$A$3:$I$500,ROW()-3,COLUMN()))</f>
        <v/>
      </c>
      <c r="D396" s="67" t="str">
        <f>IF(INDEX(Спецификация!$A$3:$I$500,ROW()-3,COLUMN())="","",INDEX(Спецификация!$A$3:$I$500,ROW()-3,COLUMN()))</f>
        <v/>
      </c>
      <c r="E396" s="67" t="str">
        <f>IF(INDEX(Спецификация!$A$3:$I$500,ROW()-3,COLUMN())="","",INDEX(Спецификация!$A$3:$I$500,ROW()-3,COLUMN()))</f>
        <v/>
      </c>
      <c r="F396" s="67" t="str">
        <f>IF(INDEX(Спецификация!$A$3:$I$500,ROW()-3,COLUMN())="","",INDEX(Спецификация!$A$3:$I$500,ROW()-3,COLUMN()))</f>
        <v/>
      </c>
      <c r="G396" s="67" t="str">
        <f>IF(INDEX(Спецификация!$A$3:$I$500,ROW()-3,COLUMN())="","",INDEX(Спецификация!$A$3:$I$500,ROW()-3,COLUMN()))</f>
        <v/>
      </c>
      <c r="H396" s="67" t="str">
        <f>IF(INDEX(Спецификация!$A$3:$I$500,ROW()-3,COLUMN())="","",INDEX(Спецификация!$A$3:$I$500,ROW()-3,COLUMN()))</f>
        <v/>
      </c>
      <c r="I396" s="154" t="str">
        <f>IF(INDEX(Спецификация!$A$3:$I$500,ROW()-3,COLUMN())="","",INDEX(Спецификация!$A$3:$I$500,ROW()-3,COLUMN()))</f>
        <v/>
      </c>
      <c r="J396" s="156"/>
      <c r="K396" s="27" t="s">
        <v>326</v>
      </c>
      <c r="L396" s="73" t="str">
        <f t="shared" si="13"/>
        <v/>
      </c>
      <c r="M396" s="73" t="str">
        <f t="shared" si="14"/>
        <v/>
      </c>
      <c r="N396" s="68"/>
      <c r="O396" s="68"/>
      <c r="P396" s="68"/>
      <c r="Q396" s="68"/>
      <c r="T396" s="85" t="str">
        <f>IF(Снабжение!Q396="","",Снабжение!Q396)</f>
        <v/>
      </c>
      <c r="U396" s="68" t="str">
        <f>IF(Снабжение!S396="Указать снабжение","",Снабжение!S396)</f>
        <v/>
      </c>
    </row>
    <row r="397" spans="1:21" ht="41.4" customHeight="1" x14ac:dyDescent="0.3">
      <c r="A397" s="67" t="str">
        <f>IF(INDEX(Спецификация!$A$3:$I$500,ROW()-3,COLUMN())="","",INDEX(Спецификация!$A$3:$I$500,ROW()-3,COLUMN()))</f>
        <v/>
      </c>
      <c r="B397" s="67" t="str">
        <f>IF(INDEX(Спецификация!$A$3:$I$500,ROW()-3,COLUMN())="","",INDEX(Спецификация!$A$3:$I$500,ROW()-3,COLUMN()))</f>
        <v/>
      </c>
      <c r="C397" s="67" t="str">
        <f>IF(INDEX(Спецификация!$A$3:$I$500,ROW()-3,COLUMN())="","",INDEX(Спецификация!$A$3:$I$500,ROW()-3,COLUMN()))</f>
        <v/>
      </c>
      <c r="D397" s="67" t="str">
        <f>IF(INDEX(Спецификация!$A$3:$I$500,ROW()-3,COLUMN())="","",INDEX(Спецификация!$A$3:$I$500,ROW()-3,COLUMN()))</f>
        <v/>
      </c>
      <c r="E397" s="67" t="str">
        <f>IF(INDEX(Спецификация!$A$3:$I$500,ROW()-3,COLUMN())="","",INDEX(Спецификация!$A$3:$I$500,ROW()-3,COLUMN()))</f>
        <v/>
      </c>
      <c r="F397" s="67" t="str">
        <f>IF(INDEX(Спецификация!$A$3:$I$500,ROW()-3,COLUMN())="","",INDEX(Спецификация!$A$3:$I$500,ROW()-3,COLUMN()))</f>
        <v/>
      </c>
      <c r="G397" s="67" t="str">
        <f>IF(INDEX(Спецификация!$A$3:$I$500,ROW()-3,COLUMN())="","",INDEX(Спецификация!$A$3:$I$500,ROW()-3,COLUMN()))</f>
        <v/>
      </c>
      <c r="H397" s="67" t="str">
        <f>IF(INDEX(Спецификация!$A$3:$I$500,ROW()-3,COLUMN())="","",INDEX(Спецификация!$A$3:$I$500,ROW()-3,COLUMN()))</f>
        <v/>
      </c>
      <c r="I397" s="154" t="str">
        <f>IF(INDEX(Спецификация!$A$3:$I$500,ROW()-3,COLUMN())="","",INDEX(Спецификация!$A$3:$I$500,ROW()-3,COLUMN()))</f>
        <v/>
      </c>
      <c r="J397" s="156"/>
      <c r="K397" s="27" t="s">
        <v>326</v>
      </c>
      <c r="L397" s="73" t="str">
        <f t="shared" si="13"/>
        <v/>
      </c>
      <c r="M397" s="73" t="str">
        <f t="shared" si="14"/>
        <v/>
      </c>
      <c r="N397" s="68"/>
      <c r="O397" s="68"/>
      <c r="P397" s="68"/>
      <c r="Q397" s="68"/>
      <c r="T397" s="85" t="str">
        <f>IF(Снабжение!Q397="","",Снабжение!Q397)</f>
        <v/>
      </c>
      <c r="U397" s="68" t="str">
        <f>IF(Снабжение!S397="Указать снабжение","",Снабжение!S397)</f>
        <v/>
      </c>
    </row>
    <row r="398" spans="1:21" ht="41.4" customHeight="1" x14ac:dyDescent="0.3">
      <c r="A398" s="67" t="str">
        <f>IF(INDEX(Спецификация!$A$3:$I$500,ROW()-3,COLUMN())="","",INDEX(Спецификация!$A$3:$I$500,ROW()-3,COLUMN()))</f>
        <v/>
      </c>
      <c r="B398" s="67" t="str">
        <f>IF(INDEX(Спецификация!$A$3:$I$500,ROW()-3,COLUMN())="","",INDEX(Спецификация!$A$3:$I$500,ROW()-3,COLUMN()))</f>
        <v/>
      </c>
      <c r="C398" s="67" t="str">
        <f>IF(INDEX(Спецификация!$A$3:$I$500,ROW()-3,COLUMN())="","",INDEX(Спецификация!$A$3:$I$500,ROW()-3,COLUMN()))</f>
        <v/>
      </c>
      <c r="D398" s="67" t="str">
        <f>IF(INDEX(Спецификация!$A$3:$I$500,ROW()-3,COLUMN())="","",INDEX(Спецификация!$A$3:$I$500,ROW()-3,COLUMN()))</f>
        <v/>
      </c>
      <c r="E398" s="67" t="str">
        <f>IF(INDEX(Спецификация!$A$3:$I$500,ROW()-3,COLUMN())="","",INDEX(Спецификация!$A$3:$I$500,ROW()-3,COLUMN()))</f>
        <v/>
      </c>
      <c r="F398" s="67" t="str">
        <f>IF(INDEX(Спецификация!$A$3:$I$500,ROW()-3,COLUMN())="","",INDEX(Спецификация!$A$3:$I$500,ROW()-3,COLUMN()))</f>
        <v/>
      </c>
      <c r="G398" s="67" t="str">
        <f>IF(INDEX(Спецификация!$A$3:$I$500,ROW()-3,COLUMN())="","",INDEX(Спецификация!$A$3:$I$500,ROW()-3,COLUMN()))</f>
        <v/>
      </c>
      <c r="H398" s="67" t="str">
        <f>IF(INDEX(Спецификация!$A$3:$I$500,ROW()-3,COLUMN())="","",INDEX(Спецификация!$A$3:$I$500,ROW()-3,COLUMN()))</f>
        <v/>
      </c>
      <c r="I398" s="154" t="str">
        <f>IF(INDEX(Спецификация!$A$3:$I$500,ROW()-3,COLUMN())="","",INDEX(Спецификация!$A$3:$I$500,ROW()-3,COLUMN()))</f>
        <v/>
      </c>
      <c r="J398" s="156"/>
      <c r="K398" s="27" t="s">
        <v>326</v>
      </c>
      <c r="L398" s="73" t="str">
        <f t="shared" si="13"/>
        <v/>
      </c>
      <c r="M398" s="73" t="str">
        <f t="shared" si="14"/>
        <v/>
      </c>
      <c r="N398" s="68"/>
      <c r="O398" s="68"/>
      <c r="P398" s="68"/>
      <c r="Q398" s="68"/>
      <c r="T398" s="85" t="str">
        <f>IF(Снабжение!Q398="","",Снабжение!Q398)</f>
        <v/>
      </c>
      <c r="U398" s="68" t="str">
        <f>IF(Снабжение!S398="Указать снабжение","",Снабжение!S398)</f>
        <v/>
      </c>
    </row>
    <row r="399" spans="1:21" ht="41.4" customHeight="1" x14ac:dyDescent="0.3">
      <c r="A399" s="67" t="str">
        <f>IF(INDEX(Спецификация!$A$3:$I$500,ROW()-3,COLUMN())="","",INDEX(Спецификация!$A$3:$I$500,ROW()-3,COLUMN()))</f>
        <v/>
      </c>
      <c r="B399" s="67" t="str">
        <f>IF(INDEX(Спецификация!$A$3:$I$500,ROW()-3,COLUMN())="","",INDEX(Спецификация!$A$3:$I$500,ROW()-3,COLUMN()))</f>
        <v/>
      </c>
      <c r="C399" s="67" t="str">
        <f>IF(INDEX(Спецификация!$A$3:$I$500,ROW()-3,COLUMN())="","",INDEX(Спецификация!$A$3:$I$500,ROW()-3,COLUMN()))</f>
        <v/>
      </c>
      <c r="D399" s="67" t="str">
        <f>IF(INDEX(Спецификация!$A$3:$I$500,ROW()-3,COLUMN())="","",INDEX(Спецификация!$A$3:$I$500,ROW()-3,COLUMN()))</f>
        <v/>
      </c>
      <c r="E399" s="67" t="str">
        <f>IF(INDEX(Спецификация!$A$3:$I$500,ROW()-3,COLUMN())="","",INDEX(Спецификация!$A$3:$I$500,ROW()-3,COLUMN()))</f>
        <v/>
      </c>
      <c r="F399" s="67" t="str">
        <f>IF(INDEX(Спецификация!$A$3:$I$500,ROW()-3,COLUMN())="","",INDEX(Спецификация!$A$3:$I$500,ROW()-3,COLUMN()))</f>
        <v/>
      </c>
      <c r="G399" s="67" t="str">
        <f>IF(INDEX(Спецификация!$A$3:$I$500,ROW()-3,COLUMN())="","",INDEX(Спецификация!$A$3:$I$500,ROW()-3,COLUMN()))</f>
        <v/>
      </c>
      <c r="H399" s="67" t="str">
        <f>IF(INDEX(Спецификация!$A$3:$I$500,ROW()-3,COLUMN())="","",INDEX(Спецификация!$A$3:$I$500,ROW()-3,COLUMN()))</f>
        <v/>
      </c>
      <c r="I399" s="154" t="str">
        <f>IF(INDEX(Спецификация!$A$3:$I$500,ROW()-3,COLUMN())="","",INDEX(Спецификация!$A$3:$I$500,ROW()-3,COLUMN()))</f>
        <v/>
      </c>
      <c r="J399" s="156"/>
      <c r="K399" s="27" t="s">
        <v>326</v>
      </c>
      <c r="L399" s="73" t="str">
        <f t="shared" si="13"/>
        <v/>
      </c>
      <c r="M399" s="73" t="str">
        <f t="shared" si="14"/>
        <v/>
      </c>
      <c r="N399" s="68"/>
      <c r="O399" s="68"/>
      <c r="P399" s="68"/>
      <c r="Q399" s="68"/>
      <c r="T399" s="85" t="str">
        <f>IF(Снабжение!Q399="","",Снабжение!Q399)</f>
        <v/>
      </c>
      <c r="U399" s="68" t="str">
        <f>IF(Снабжение!S399="Указать снабжение","",Снабжение!S399)</f>
        <v/>
      </c>
    </row>
    <row r="400" spans="1:21" ht="41.4" customHeight="1" x14ac:dyDescent="0.3">
      <c r="A400" s="67" t="str">
        <f>IF(INDEX(Спецификация!$A$3:$I$500,ROW()-3,COLUMN())="","",INDEX(Спецификация!$A$3:$I$500,ROW()-3,COLUMN()))</f>
        <v/>
      </c>
      <c r="B400" s="67" t="str">
        <f>IF(INDEX(Спецификация!$A$3:$I$500,ROW()-3,COLUMN())="","",INDEX(Спецификация!$A$3:$I$500,ROW()-3,COLUMN()))</f>
        <v/>
      </c>
      <c r="C400" s="67" t="str">
        <f>IF(INDEX(Спецификация!$A$3:$I$500,ROW()-3,COLUMN())="","",INDEX(Спецификация!$A$3:$I$500,ROW()-3,COLUMN()))</f>
        <v/>
      </c>
      <c r="D400" s="67" t="str">
        <f>IF(INDEX(Спецификация!$A$3:$I$500,ROW()-3,COLUMN())="","",INDEX(Спецификация!$A$3:$I$500,ROW()-3,COLUMN()))</f>
        <v/>
      </c>
      <c r="E400" s="67" t="str">
        <f>IF(INDEX(Спецификация!$A$3:$I$500,ROW()-3,COLUMN())="","",INDEX(Спецификация!$A$3:$I$500,ROW()-3,COLUMN()))</f>
        <v/>
      </c>
      <c r="F400" s="67" t="str">
        <f>IF(INDEX(Спецификация!$A$3:$I$500,ROW()-3,COLUMN())="","",INDEX(Спецификация!$A$3:$I$500,ROW()-3,COLUMN()))</f>
        <v/>
      </c>
      <c r="G400" s="67" t="str">
        <f>IF(INDEX(Спецификация!$A$3:$I$500,ROW()-3,COLUMN())="","",INDEX(Спецификация!$A$3:$I$500,ROW()-3,COLUMN()))</f>
        <v/>
      </c>
      <c r="H400" s="67" t="str">
        <f>IF(INDEX(Спецификация!$A$3:$I$500,ROW()-3,COLUMN())="","",INDEX(Спецификация!$A$3:$I$500,ROW()-3,COLUMN()))</f>
        <v/>
      </c>
      <c r="I400" s="154" t="str">
        <f>IF(INDEX(Спецификация!$A$3:$I$500,ROW()-3,COLUMN())="","",INDEX(Спецификация!$A$3:$I$500,ROW()-3,COLUMN()))</f>
        <v/>
      </c>
      <c r="J400" s="156"/>
      <c r="K400" s="27" t="s">
        <v>326</v>
      </c>
      <c r="L400" s="73" t="str">
        <f t="shared" si="13"/>
        <v/>
      </c>
      <c r="M400" s="73" t="str">
        <f t="shared" si="14"/>
        <v/>
      </c>
      <c r="N400" s="68"/>
      <c r="O400" s="68"/>
      <c r="P400" s="68"/>
      <c r="Q400" s="68"/>
      <c r="T400" s="85" t="str">
        <f>IF(Снабжение!Q400="","",Снабжение!Q400)</f>
        <v/>
      </c>
      <c r="U400" s="68" t="str">
        <f>IF(Снабжение!S400="Указать снабжение","",Снабжение!S400)</f>
        <v/>
      </c>
    </row>
    <row r="401" spans="1:21" ht="41.4" customHeight="1" x14ac:dyDescent="0.3">
      <c r="A401" s="67" t="str">
        <f>IF(INDEX(Спецификация!$A$3:$I$500,ROW()-3,COLUMN())="","",INDEX(Спецификация!$A$3:$I$500,ROW()-3,COLUMN()))</f>
        <v/>
      </c>
      <c r="B401" s="67" t="str">
        <f>IF(INDEX(Спецификация!$A$3:$I$500,ROW()-3,COLUMN())="","",INDEX(Спецификация!$A$3:$I$500,ROW()-3,COLUMN()))</f>
        <v/>
      </c>
      <c r="C401" s="67" t="str">
        <f>IF(INDEX(Спецификация!$A$3:$I$500,ROW()-3,COLUMN())="","",INDEX(Спецификация!$A$3:$I$500,ROW()-3,COLUMN()))</f>
        <v/>
      </c>
      <c r="D401" s="67" t="str">
        <f>IF(INDEX(Спецификация!$A$3:$I$500,ROW()-3,COLUMN())="","",INDEX(Спецификация!$A$3:$I$500,ROW()-3,COLUMN()))</f>
        <v/>
      </c>
      <c r="E401" s="67" t="str">
        <f>IF(INDEX(Спецификация!$A$3:$I$500,ROW()-3,COLUMN())="","",INDEX(Спецификация!$A$3:$I$500,ROW()-3,COLUMN()))</f>
        <v/>
      </c>
      <c r="F401" s="67" t="str">
        <f>IF(INDEX(Спецификация!$A$3:$I$500,ROW()-3,COLUMN())="","",INDEX(Спецификация!$A$3:$I$500,ROW()-3,COLUMN()))</f>
        <v/>
      </c>
      <c r="G401" s="67" t="str">
        <f>IF(INDEX(Спецификация!$A$3:$I$500,ROW()-3,COLUMN())="","",INDEX(Спецификация!$A$3:$I$500,ROW()-3,COLUMN()))</f>
        <v/>
      </c>
      <c r="H401" s="67" t="str">
        <f>IF(INDEX(Спецификация!$A$3:$I$500,ROW()-3,COLUMN())="","",INDEX(Спецификация!$A$3:$I$500,ROW()-3,COLUMN()))</f>
        <v/>
      </c>
      <c r="I401" s="154" t="str">
        <f>IF(INDEX(Спецификация!$A$3:$I$500,ROW()-3,COLUMN())="","",INDEX(Спецификация!$A$3:$I$500,ROW()-3,COLUMN()))</f>
        <v/>
      </c>
      <c r="J401" s="156"/>
      <c r="K401" s="27" t="s">
        <v>326</v>
      </c>
      <c r="L401" s="73" t="str">
        <f t="shared" si="13"/>
        <v/>
      </c>
      <c r="M401" s="73" t="str">
        <f t="shared" si="14"/>
        <v/>
      </c>
      <c r="N401" s="68"/>
      <c r="O401" s="68"/>
      <c r="P401" s="68"/>
      <c r="Q401" s="68"/>
      <c r="T401" s="85" t="str">
        <f>IF(Снабжение!Q401="","",Снабжение!Q401)</f>
        <v/>
      </c>
      <c r="U401" s="68" t="str">
        <f>IF(Снабжение!S401="Указать снабжение","",Снабжение!S401)</f>
        <v/>
      </c>
    </row>
    <row r="402" spans="1:21" ht="41.4" customHeight="1" x14ac:dyDescent="0.3">
      <c r="A402" s="67" t="str">
        <f>IF(INDEX(Спецификация!$A$3:$I$500,ROW()-3,COLUMN())="","",INDEX(Спецификация!$A$3:$I$500,ROW()-3,COLUMN()))</f>
        <v/>
      </c>
      <c r="B402" s="67" t="str">
        <f>IF(INDEX(Спецификация!$A$3:$I$500,ROW()-3,COLUMN())="","",INDEX(Спецификация!$A$3:$I$500,ROW()-3,COLUMN()))</f>
        <v/>
      </c>
      <c r="C402" s="67" t="str">
        <f>IF(INDEX(Спецификация!$A$3:$I$500,ROW()-3,COLUMN())="","",INDEX(Спецификация!$A$3:$I$500,ROW()-3,COLUMN()))</f>
        <v/>
      </c>
      <c r="D402" s="67" t="str">
        <f>IF(INDEX(Спецификация!$A$3:$I$500,ROW()-3,COLUMN())="","",INDEX(Спецификация!$A$3:$I$500,ROW()-3,COLUMN()))</f>
        <v/>
      </c>
      <c r="E402" s="67" t="str">
        <f>IF(INDEX(Спецификация!$A$3:$I$500,ROW()-3,COLUMN())="","",INDEX(Спецификация!$A$3:$I$500,ROW()-3,COLUMN()))</f>
        <v/>
      </c>
      <c r="F402" s="67" t="str">
        <f>IF(INDEX(Спецификация!$A$3:$I$500,ROW()-3,COLUMN())="","",INDEX(Спецификация!$A$3:$I$500,ROW()-3,COLUMN()))</f>
        <v/>
      </c>
      <c r="G402" s="67" t="str">
        <f>IF(INDEX(Спецификация!$A$3:$I$500,ROW()-3,COLUMN())="","",INDEX(Спецификация!$A$3:$I$500,ROW()-3,COLUMN()))</f>
        <v/>
      </c>
      <c r="H402" s="67" t="str">
        <f>IF(INDEX(Спецификация!$A$3:$I$500,ROW()-3,COLUMN())="","",INDEX(Спецификация!$A$3:$I$500,ROW()-3,COLUMN()))</f>
        <v/>
      </c>
      <c r="I402" s="154" t="str">
        <f>IF(INDEX(Спецификация!$A$3:$I$500,ROW()-3,COLUMN())="","",INDEX(Спецификация!$A$3:$I$500,ROW()-3,COLUMN()))</f>
        <v/>
      </c>
      <c r="J402" s="156"/>
      <c r="K402" s="27" t="s">
        <v>326</v>
      </c>
      <c r="L402" s="73" t="str">
        <f t="shared" si="13"/>
        <v/>
      </c>
      <c r="M402" s="73" t="str">
        <f t="shared" si="14"/>
        <v/>
      </c>
      <c r="N402" s="68"/>
      <c r="O402" s="68"/>
      <c r="P402" s="68"/>
      <c r="Q402" s="68"/>
      <c r="T402" s="85" t="str">
        <f>IF(Снабжение!Q402="","",Снабжение!Q402)</f>
        <v/>
      </c>
      <c r="U402" s="68" t="str">
        <f>IF(Снабжение!S402="Указать снабжение","",Снабжение!S402)</f>
        <v/>
      </c>
    </row>
    <row r="403" spans="1:21" ht="41.4" customHeight="1" x14ac:dyDescent="0.3">
      <c r="A403" s="67" t="str">
        <f>IF(INDEX(Спецификация!$A$3:$I$500,ROW()-3,COLUMN())="","",INDEX(Спецификация!$A$3:$I$500,ROW()-3,COLUMN()))</f>
        <v/>
      </c>
      <c r="B403" s="67" t="str">
        <f>IF(INDEX(Спецификация!$A$3:$I$500,ROW()-3,COLUMN())="","",INDEX(Спецификация!$A$3:$I$500,ROW()-3,COLUMN()))</f>
        <v/>
      </c>
      <c r="C403" s="67" t="str">
        <f>IF(INDEX(Спецификация!$A$3:$I$500,ROW()-3,COLUMN())="","",INDEX(Спецификация!$A$3:$I$500,ROW()-3,COLUMN()))</f>
        <v/>
      </c>
      <c r="D403" s="67" t="str">
        <f>IF(INDEX(Спецификация!$A$3:$I$500,ROW()-3,COLUMN())="","",INDEX(Спецификация!$A$3:$I$500,ROW()-3,COLUMN()))</f>
        <v/>
      </c>
      <c r="E403" s="67" t="str">
        <f>IF(INDEX(Спецификация!$A$3:$I$500,ROW()-3,COLUMN())="","",INDEX(Спецификация!$A$3:$I$500,ROW()-3,COLUMN()))</f>
        <v/>
      </c>
      <c r="F403" s="67" t="str">
        <f>IF(INDEX(Спецификация!$A$3:$I$500,ROW()-3,COLUMN())="","",INDEX(Спецификация!$A$3:$I$500,ROW()-3,COLUMN()))</f>
        <v/>
      </c>
      <c r="G403" s="67" t="str">
        <f>IF(INDEX(Спецификация!$A$3:$I$500,ROW()-3,COLUMN())="","",INDEX(Спецификация!$A$3:$I$500,ROW()-3,COLUMN()))</f>
        <v/>
      </c>
      <c r="H403" s="67" t="str">
        <f>IF(INDEX(Спецификация!$A$3:$I$500,ROW()-3,COLUMN())="","",INDEX(Спецификация!$A$3:$I$500,ROW()-3,COLUMN()))</f>
        <v/>
      </c>
      <c r="I403" s="154" t="str">
        <f>IF(INDEX(Спецификация!$A$3:$I$500,ROW()-3,COLUMN())="","",INDEX(Спецификация!$A$3:$I$500,ROW()-3,COLUMN()))</f>
        <v/>
      </c>
      <c r="J403" s="156"/>
      <c r="K403" s="27" t="s">
        <v>326</v>
      </c>
      <c r="L403" s="73" t="str">
        <f t="shared" si="13"/>
        <v/>
      </c>
      <c r="M403" s="73" t="str">
        <f t="shared" si="14"/>
        <v/>
      </c>
      <c r="N403" s="68"/>
      <c r="O403" s="68"/>
      <c r="P403" s="68"/>
      <c r="Q403" s="68"/>
      <c r="T403" s="85" t="str">
        <f>IF(Снабжение!Q403="","",Снабжение!Q403)</f>
        <v/>
      </c>
      <c r="U403" s="68" t="str">
        <f>IF(Снабжение!S403="Указать снабжение","",Снабжение!S403)</f>
        <v/>
      </c>
    </row>
    <row r="404" spans="1:21" ht="41.4" customHeight="1" x14ac:dyDescent="0.3">
      <c r="A404" s="67" t="str">
        <f>IF(INDEX(Спецификация!$A$3:$I$500,ROW()-3,COLUMN())="","",INDEX(Спецификация!$A$3:$I$500,ROW()-3,COLUMN()))</f>
        <v/>
      </c>
      <c r="B404" s="67" t="str">
        <f>IF(INDEX(Спецификация!$A$3:$I$500,ROW()-3,COLUMN())="","",INDEX(Спецификация!$A$3:$I$500,ROW()-3,COLUMN()))</f>
        <v/>
      </c>
      <c r="C404" s="67" t="str">
        <f>IF(INDEX(Спецификация!$A$3:$I$500,ROW()-3,COLUMN())="","",INDEX(Спецификация!$A$3:$I$500,ROW()-3,COLUMN()))</f>
        <v/>
      </c>
      <c r="D404" s="67" t="str">
        <f>IF(INDEX(Спецификация!$A$3:$I$500,ROW()-3,COLUMN())="","",INDEX(Спецификация!$A$3:$I$500,ROW()-3,COLUMN()))</f>
        <v/>
      </c>
      <c r="E404" s="67" t="str">
        <f>IF(INDEX(Спецификация!$A$3:$I$500,ROW()-3,COLUMN())="","",INDEX(Спецификация!$A$3:$I$500,ROW()-3,COLUMN()))</f>
        <v/>
      </c>
      <c r="F404" s="67" t="str">
        <f>IF(INDEX(Спецификация!$A$3:$I$500,ROW()-3,COLUMN())="","",INDEX(Спецификация!$A$3:$I$500,ROW()-3,COLUMN()))</f>
        <v/>
      </c>
      <c r="G404" s="67" t="str">
        <f>IF(INDEX(Спецификация!$A$3:$I$500,ROW()-3,COLUMN())="","",INDEX(Спецификация!$A$3:$I$500,ROW()-3,COLUMN()))</f>
        <v/>
      </c>
      <c r="H404" s="67" t="str">
        <f>IF(INDEX(Спецификация!$A$3:$I$500,ROW()-3,COLUMN())="","",INDEX(Спецификация!$A$3:$I$500,ROW()-3,COLUMN()))</f>
        <v/>
      </c>
      <c r="I404" s="71" t="str">
        <f>IF(INDEX(Спецификация!$A$3:$I$500,ROW()-3,COLUMN())="","",INDEX(Спецификация!$A$3:$I$500,ROW()-3,COLUMN()))</f>
        <v/>
      </c>
      <c r="J404" s="156"/>
      <c r="K404" s="27" t="s">
        <v>326</v>
      </c>
      <c r="L404" s="73" t="str">
        <f t="shared" si="13"/>
        <v/>
      </c>
      <c r="M404" s="73" t="str">
        <f t="shared" si="14"/>
        <v/>
      </c>
      <c r="N404" s="68"/>
      <c r="O404" s="68"/>
      <c r="P404" s="68"/>
      <c r="Q404" s="68"/>
      <c r="T404" s="85" t="str">
        <f>IF(Снабжение!Q404="","",Снабжение!Q404)</f>
        <v/>
      </c>
      <c r="U404" s="68" t="str">
        <f>IF(Снабжение!S404="Указать снабжение","",Снабжение!S404)</f>
        <v/>
      </c>
    </row>
    <row r="405" spans="1:21" ht="41.4" customHeight="1" x14ac:dyDescent="0.3">
      <c r="A405" s="67" t="str">
        <f>IF(INDEX(Спецификация!$A$3:$I$500,ROW()-3,COLUMN())="","",INDEX(Спецификация!$A$3:$I$500,ROW()-3,COLUMN()))</f>
        <v/>
      </c>
      <c r="B405" s="67" t="str">
        <f>IF(INDEX(Спецификация!$A$3:$I$500,ROW()-3,COLUMN())="","",INDEX(Спецификация!$A$3:$I$500,ROW()-3,COLUMN()))</f>
        <v/>
      </c>
      <c r="C405" s="67" t="str">
        <f>IF(INDEX(Спецификация!$A$3:$I$500,ROW()-3,COLUMN())="","",INDEX(Спецификация!$A$3:$I$500,ROW()-3,COLUMN()))</f>
        <v/>
      </c>
      <c r="D405" s="67" t="str">
        <f>IF(INDEX(Спецификация!$A$3:$I$500,ROW()-3,COLUMN())="","",INDEX(Спецификация!$A$3:$I$500,ROW()-3,COLUMN()))</f>
        <v/>
      </c>
      <c r="E405" s="67" t="str">
        <f>IF(INDEX(Спецификация!$A$3:$I$500,ROW()-3,COLUMN())="","",INDEX(Спецификация!$A$3:$I$500,ROW()-3,COLUMN()))</f>
        <v/>
      </c>
      <c r="F405" s="67" t="str">
        <f>IF(INDEX(Спецификация!$A$3:$I$500,ROW()-3,COLUMN())="","",INDEX(Спецификация!$A$3:$I$500,ROW()-3,COLUMN()))</f>
        <v/>
      </c>
      <c r="G405" s="67" t="str">
        <f>IF(INDEX(Спецификация!$A$3:$I$500,ROW()-3,COLUMN())="","",INDEX(Спецификация!$A$3:$I$500,ROW()-3,COLUMN()))</f>
        <v/>
      </c>
      <c r="H405" s="67" t="str">
        <f>IF(INDEX(Спецификация!$A$3:$I$500,ROW()-3,COLUMN())="","",INDEX(Спецификация!$A$3:$I$500,ROW()-3,COLUMN()))</f>
        <v/>
      </c>
      <c r="I405" s="71" t="str">
        <f>IF(INDEX(Спецификация!$A$3:$I$500,ROW()-3,COLUMN())="","",INDEX(Спецификация!$A$3:$I$500,ROW()-3,COLUMN()))</f>
        <v/>
      </c>
      <c r="J405" s="156"/>
      <c r="K405" s="27" t="s">
        <v>326</v>
      </c>
      <c r="L405" s="73" t="str">
        <f t="shared" si="13"/>
        <v/>
      </c>
      <c r="M405" s="73" t="str">
        <f t="shared" si="14"/>
        <v/>
      </c>
      <c r="N405" s="68"/>
      <c r="O405" s="68"/>
      <c r="P405" s="68"/>
      <c r="Q405" s="68"/>
      <c r="T405" s="85" t="str">
        <f>IF(Снабжение!Q405="","",Снабжение!Q405)</f>
        <v/>
      </c>
      <c r="U405" s="68" t="str">
        <f>IF(Снабжение!S405="Указать снабжение","",Снабжение!S405)</f>
        <v/>
      </c>
    </row>
    <row r="406" spans="1:21" ht="41.4" customHeight="1" x14ac:dyDescent="0.3">
      <c r="A406" s="67" t="str">
        <f>IF(INDEX(Спецификация!$A$3:$I$500,ROW()-3,COLUMN())="","",INDEX(Спецификация!$A$3:$I$500,ROW()-3,COLUMN()))</f>
        <v/>
      </c>
      <c r="B406" s="67" t="str">
        <f>IF(INDEX(Спецификация!$A$3:$I$500,ROW()-3,COLUMN())="","",INDEX(Спецификация!$A$3:$I$500,ROW()-3,COLUMN()))</f>
        <v/>
      </c>
      <c r="C406" s="67" t="str">
        <f>IF(INDEX(Спецификация!$A$3:$I$500,ROW()-3,COLUMN())="","",INDEX(Спецификация!$A$3:$I$500,ROW()-3,COLUMN()))</f>
        <v/>
      </c>
      <c r="D406" s="67" t="str">
        <f>IF(INDEX(Спецификация!$A$3:$I$500,ROW()-3,COLUMN())="","",INDEX(Спецификация!$A$3:$I$500,ROW()-3,COLUMN()))</f>
        <v/>
      </c>
      <c r="E406" s="67" t="str">
        <f>IF(INDEX(Спецификация!$A$3:$I$500,ROW()-3,COLUMN())="","",INDEX(Спецификация!$A$3:$I$500,ROW()-3,COLUMN()))</f>
        <v/>
      </c>
      <c r="F406" s="67" t="str">
        <f>IF(INDEX(Спецификация!$A$3:$I$500,ROW()-3,COLUMN())="","",INDEX(Спецификация!$A$3:$I$500,ROW()-3,COLUMN()))</f>
        <v/>
      </c>
      <c r="G406" s="67" t="str">
        <f>IF(INDEX(Спецификация!$A$3:$I$500,ROW()-3,COLUMN())="","",INDEX(Спецификация!$A$3:$I$500,ROW()-3,COLUMN()))</f>
        <v/>
      </c>
      <c r="H406" s="67" t="str">
        <f>IF(INDEX(Спецификация!$A$3:$I$500,ROW()-3,COLUMN())="","",INDEX(Спецификация!$A$3:$I$500,ROW()-3,COLUMN()))</f>
        <v/>
      </c>
      <c r="I406" s="71" t="str">
        <f>IF(INDEX(Спецификация!$A$3:$I$500,ROW()-3,COLUMN())="","",INDEX(Спецификация!$A$3:$I$500,ROW()-3,COLUMN()))</f>
        <v/>
      </c>
      <c r="J406" s="156"/>
      <c r="K406" s="27" t="s">
        <v>326</v>
      </c>
      <c r="L406" s="73" t="str">
        <f t="shared" si="13"/>
        <v/>
      </c>
      <c r="M406" s="73" t="str">
        <f t="shared" si="14"/>
        <v/>
      </c>
      <c r="N406" s="68"/>
      <c r="O406" s="68"/>
      <c r="P406" s="68"/>
      <c r="Q406" s="68"/>
      <c r="T406" s="85" t="str">
        <f>IF(Снабжение!Q406="","",Снабжение!Q406)</f>
        <v/>
      </c>
      <c r="U406" s="68" t="str">
        <f>IF(Снабжение!S406="Указать снабжение","",Снабжение!S406)</f>
        <v/>
      </c>
    </row>
    <row r="407" spans="1:21" ht="41.4" customHeight="1" x14ac:dyDescent="0.3">
      <c r="A407" s="67" t="str">
        <f>IF(INDEX(Спецификация!$A$3:$I$500,ROW()-3,COLUMN())="","",INDEX(Спецификация!$A$3:$I$500,ROW()-3,COLUMN()))</f>
        <v/>
      </c>
      <c r="B407" s="67" t="str">
        <f>IF(INDEX(Спецификация!$A$3:$I$500,ROW()-3,COLUMN())="","",INDEX(Спецификация!$A$3:$I$500,ROW()-3,COLUMN()))</f>
        <v/>
      </c>
      <c r="C407" s="67" t="str">
        <f>IF(INDEX(Спецификация!$A$3:$I$500,ROW()-3,COLUMN())="","",INDEX(Спецификация!$A$3:$I$500,ROW()-3,COLUMN()))</f>
        <v/>
      </c>
      <c r="D407" s="67" t="str">
        <f>IF(INDEX(Спецификация!$A$3:$I$500,ROW()-3,COLUMN())="","",INDEX(Спецификация!$A$3:$I$500,ROW()-3,COLUMN()))</f>
        <v/>
      </c>
      <c r="E407" s="67" t="str">
        <f>IF(INDEX(Спецификация!$A$3:$I$500,ROW()-3,COLUMN())="","",INDEX(Спецификация!$A$3:$I$500,ROW()-3,COLUMN()))</f>
        <v/>
      </c>
      <c r="F407" s="67" t="str">
        <f>IF(INDEX(Спецификация!$A$3:$I$500,ROW()-3,COLUMN())="","",INDEX(Спецификация!$A$3:$I$500,ROW()-3,COLUMN()))</f>
        <v/>
      </c>
      <c r="G407" s="67" t="str">
        <f>IF(INDEX(Спецификация!$A$3:$I$500,ROW()-3,COLUMN())="","",INDEX(Спецификация!$A$3:$I$500,ROW()-3,COLUMN()))</f>
        <v/>
      </c>
      <c r="H407" s="67" t="str">
        <f>IF(INDEX(Спецификация!$A$3:$I$500,ROW()-3,COLUMN())="","",INDEX(Спецификация!$A$3:$I$500,ROW()-3,COLUMN()))</f>
        <v/>
      </c>
      <c r="I407" s="71" t="str">
        <f>IF(INDEX(Спецификация!$A$3:$I$500,ROW()-3,COLUMN())="","",INDEX(Спецификация!$A$3:$I$500,ROW()-3,COLUMN()))</f>
        <v/>
      </c>
      <c r="J407" s="156"/>
      <c r="K407" s="27" t="s">
        <v>326</v>
      </c>
      <c r="L407" s="73" t="str">
        <f t="shared" si="13"/>
        <v/>
      </c>
      <c r="M407" s="73" t="str">
        <f t="shared" si="14"/>
        <v/>
      </c>
      <c r="N407" s="68"/>
      <c r="O407" s="68"/>
      <c r="P407" s="68"/>
      <c r="Q407" s="68"/>
      <c r="T407" s="85" t="str">
        <f>IF(Снабжение!Q407="","",Снабжение!Q407)</f>
        <v/>
      </c>
      <c r="U407" s="68" t="str">
        <f>IF(Снабжение!S407="Указать снабжение","",Снабжение!S407)</f>
        <v/>
      </c>
    </row>
    <row r="408" spans="1:21" ht="41.4" customHeight="1" x14ac:dyDescent="0.3">
      <c r="A408" s="67" t="str">
        <f>IF(INDEX(Спецификация!$A$3:$I$500,ROW()-3,COLUMN())="","",INDEX(Спецификация!$A$3:$I$500,ROW()-3,COLUMN()))</f>
        <v/>
      </c>
      <c r="B408" s="67" t="str">
        <f>IF(INDEX(Спецификация!$A$3:$I$500,ROW()-3,COLUMN())="","",INDEX(Спецификация!$A$3:$I$500,ROW()-3,COLUMN()))</f>
        <v/>
      </c>
      <c r="C408" s="67" t="str">
        <f>IF(INDEX(Спецификация!$A$3:$I$500,ROW()-3,COLUMN())="","",INDEX(Спецификация!$A$3:$I$500,ROW()-3,COLUMN()))</f>
        <v/>
      </c>
      <c r="D408" s="67" t="str">
        <f>IF(INDEX(Спецификация!$A$3:$I$500,ROW()-3,COLUMN())="","",INDEX(Спецификация!$A$3:$I$500,ROW()-3,COLUMN()))</f>
        <v/>
      </c>
      <c r="E408" s="67" t="str">
        <f>IF(INDEX(Спецификация!$A$3:$I$500,ROW()-3,COLUMN())="","",INDEX(Спецификация!$A$3:$I$500,ROW()-3,COLUMN()))</f>
        <v/>
      </c>
      <c r="F408" s="67" t="str">
        <f>IF(INDEX(Спецификация!$A$3:$I$500,ROW()-3,COLUMN())="","",INDEX(Спецификация!$A$3:$I$500,ROW()-3,COLUMN()))</f>
        <v/>
      </c>
      <c r="G408" s="67" t="str">
        <f>IF(INDEX(Спецификация!$A$3:$I$500,ROW()-3,COLUMN())="","",INDEX(Спецификация!$A$3:$I$500,ROW()-3,COLUMN()))</f>
        <v/>
      </c>
      <c r="H408" s="67" t="str">
        <f>IF(INDEX(Спецификация!$A$3:$I$500,ROW()-3,COLUMN())="","",INDEX(Спецификация!$A$3:$I$500,ROW()-3,COLUMN()))</f>
        <v/>
      </c>
      <c r="I408" s="71" t="str">
        <f>IF(INDEX(Спецификация!$A$3:$I$500,ROW()-3,COLUMN())="","",INDEX(Спецификация!$A$3:$I$500,ROW()-3,COLUMN()))</f>
        <v/>
      </c>
      <c r="J408" s="156"/>
      <c r="K408" s="27" t="s">
        <v>326</v>
      </c>
      <c r="L408" s="73" t="str">
        <f t="shared" si="13"/>
        <v/>
      </c>
      <c r="M408" s="73" t="str">
        <f t="shared" si="14"/>
        <v/>
      </c>
      <c r="N408" s="68"/>
      <c r="O408" s="68"/>
      <c r="P408" s="68"/>
      <c r="Q408" s="68"/>
      <c r="T408" s="85" t="str">
        <f>IF(Снабжение!Q408="","",Снабжение!Q408)</f>
        <v/>
      </c>
      <c r="U408" s="68" t="str">
        <f>IF(Снабжение!S408="Указать снабжение","",Снабжение!S408)</f>
        <v/>
      </c>
    </row>
    <row r="409" spans="1:21" ht="41.4" customHeight="1" x14ac:dyDescent="0.3">
      <c r="A409" s="67" t="str">
        <f>IF(INDEX(Спецификация!$A$3:$I$500,ROW()-3,COLUMN())="","",INDEX(Спецификация!$A$3:$I$500,ROW()-3,COLUMN()))</f>
        <v/>
      </c>
      <c r="B409" s="67" t="str">
        <f>IF(INDEX(Спецификация!$A$3:$I$500,ROW()-3,COLUMN())="","",INDEX(Спецификация!$A$3:$I$500,ROW()-3,COLUMN()))</f>
        <v/>
      </c>
      <c r="C409" s="67" t="str">
        <f>IF(INDEX(Спецификация!$A$3:$I$500,ROW()-3,COLUMN())="","",INDEX(Спецификация!$A$3:$I$500,ROW()-3,COLUMN()))</f>
        <v/>
      </c>
      <c r="D409" s="67" t="str">
        <f>IF(INDEX(Спецификация!$A$3:$I$500,ROW()-3,COLUMN())="","",INDEX(Спецификация!$A$3:$I$500,ROW()-3,COLUMN()))</f>
        <v/>
      </c>
      <c r="E409" s="67" t="str">
        <f>IF(INDEX(Спецификация!$A$3:$I$500,ROW()-3,COLUMN())="","",INDEX(Спецификация!$A$3:$I$500,ROW()-3,COLUMN()))</f>
        <v/>
      </c>
      <c r="F409" s="67" t="str">
        <f>IF(INDEX(Спецификация!$A$3:$I$500,ROW()-3,COLUMN())="","",INDEX(Спецификация!$A$3:$I$500,ROW()-3,COLUMN()))</f>
        <v/>
      </c>
      <c r="G409" s="67" t="str">
        <f>IF(INDEX(Спецификация!$A$3:$I$500,ROW()-3,COLUMN())="","",INDEX(Спецификация!$A$3:$I$500,ROW()-3,COLUMN()))</f>
        <v/>
      </c>
      <c r="H409" s="67" t="str">
        <f>IF(INDEX(Спецификация!$A$3:$I$500,ROW()-3,COLUMN())="","",INDEX(Спецификация!$A$3:$I$500,ROW()-3,COLUMN()))</f>
        <v/>
      </c>
      <c r="I409" s="71" t="str">
        <f>IF(INDEX(Спецификация!$A$3:$I$500,ROW()-3,COLUMN())="","",INDEX(Спецификация!$A$3:$I$500,ROW()-3,COLUMN()))</f>
        <v/>
      </c>
      <c r="J409" s="156"/>
      <c r="K409" s="27" t="s">
        <v>326</v>
      </c>
      <c r="L409" s="73" t="str">
        <f t="shared" si="13"/>
        <v/>
      </c>
      <c r="M409" s="73" t="str">
        <f t="shared" si="14"/>
        <v/>
      </c>
      <c r="N409" s="68"/>
      <c r="O409" s="68"/>
      <c r="P409" s="68"/>
      <c r="Q409" s="68"/>
      <c r="T409" s="85" t="str">
        <f>IF(Снабжение!Q409="","",Снабжение!Q409)</f>
        <v/>
      </c>
      <c r="U409" s="68" t="str">
        <f>IF(Снабжение!S409="Указать снабжение","",Снабжение!S409)</f>
        <v/>
      </c>
    </row>
    <row r="410" spans="1:21" ht="41.4" customHeight="1" x14ac:dyDescent="0.3">
      <c r="A410" s="67" t="str">
        <f>IF(INDEX(Спецификация!$A$3:$I$500,ROW()-3,COLUMN())="","",INDEX(Спецификация!$A$3:$I$500,ROW()-3,COLUMN()))</f>
        <v/>
      </c>
      <c r="B410" s="67" t="str">
        <f>IF(INDEX(Спецификация!$A$3:$I$500,ROW()-3,COLUMN())="","",INDEX(Спецификация!$A$3:$I$500,ROW()-3,COLUMN()))</f>
        <v/>
      </c>
      <c r="C410" s="67" t="str">
        <f>IF(INDEX(Спецификация!$A$3:$I$500,ROW()-3,COLUMN())="","",INDEX(Спецификация!$A$3:$I$500,ROW()-3,COLUMN()))</f>
        <v/>
      </c>
      <c r="D410" s="67" t="str">
        <f>IF(INDEX(Спецификация!$A$3:$I$500,ROW()-3,COLUMN())="","",INDEX(Спецификация!$A$3:$I$500,ROW()-3,COLUMN()))</f>
        <v/>
      </c>
      <c r="E410" s="67" t="str">
        <f>IF(INDEX(Спецификация!$A$3:$I$500,ROW()-3,COLUMN())="","",INDEX(Спецификация!$A$3:$I$500,ROW()-3,COLUMN()))</f>
        <v/>
      </c>
      <c r="F410" s="67" t="str">
        <f>IF(INDEX(Спецификация!$A$3:$I$500,ROW()-3,COLUMN())="","",INDEX(Спецификация!$A$3:$I$500,ROW()-3,COLUMN()))</f>
        <v/>
      </c>
      <c r="G410" s="67" t="str">
        <f>IF(INDEX(Спецификация!$A$3:$I$500,ROW()-3,COLUMN())="","",INDEX(Спецификация!$A$3:$I$500,ROW()-3,COLUMN()))</f>
        <v/>
      </c>
      <c r="H410" s="67" t="str">
        <f>IF(INDEX(Спецификация!$A$3:$I$500,ROW()-3,COLUMN())="","",INDEX(Спецификация!$A$3:$I$500,ROW()-3,COLUMN()))</f>
        <v/>
      </c>
      <c r="I410" s="71" t="str">
        <f>IF(INDEX(Спецификация!$A$3:$I$500,ROW()-3,COLUMN())="","",INDEX(Спецификация!$A$3:$I$500,ROW()-3,COLUMN()))</f>
        <v/>
      </c>
      <c r="J410" s="156"/>
      <c r="K410" s="27" t="s">
        <v>326</v>
      </c>
      <c r="L410" s="73" t="str">
        <f t="shared" si="13"/>
        <v/>
      </c>
      <c r="M410" s="73" t="str">
        <f t="shared" si="14"/>
        <v/>
      </c>
      <c r="N410" s="68"/>
      <c r="O410" s="68"/>
      <c r="P410" s="68"/>
      <c r="Q410" s="68"/>
      <c r="T410" s="85" t="str">
        <f>IF(Снабжение!Q410="","",Снабжение!Q410)</f>
        <v/>
      </c>
      <c r="U410" s="68" t="str">
        <f>IF(Снабжение!S410="Указать снабжение","",Снабжение!S410)</f>
        <v/>
      </c>
    </row>
    <row r="411" spans="1:21" ht="41.4" customHeight="1" x14ac:dyDescent="0.3">
      <c r="A411" s="67" t="str">
        <f>IF(INDEX(Спецификация!$A$3:$I$500,ROW()-3,COLUMN())="","",INDEX(Спецификация!$A$3:$I$500,ROW()-3,COLUMN()))</f>
        <v/>
      </c>
      <c r="B411" s="67" t="str">
        <f>IF(INDEX(Спецификация!$A$3:$I$500,ROW()-3,COLUMN())="","",INDEX(Спецификация!$A$3:$I$500,ROW()-3,COLUMN()))</f>
        <v/>
      </c>
      <c r="C411" s="67" t="str">
        <f>IF(INDEX(Спецификация!$A$3:$I$500,ROW()-3,COLUMN())="","",INDEX(Спецификация!$A$3:$I$500,ROW()-3,COLUMN()))</f>
        <v/>
      </c>
      <c r="D411" s="67" t="str">
        <f>IF(INDEX(Спецификация!$A$3:$I$500,ROW()-3,COLUMN())="","",INDEX(Спецификация!$A$3:$I$500,ROW()-3,COLUMN()))</f>
        <v/>
      </c>
      <c r="E411" s="67" t="str">
        <f>IF(INDEX(Спецификация!$A$3:$I$500,ROW()-3,COLUMN())="","",INDEX(Спецификация!$A$3:$I$500,ROW()-3,COLUMN()))</f>
        <v/>
      </c>
      <c r="F411" s="67" t="str">
        <f>IF(INDEX(Спецификация!$A$3:$I$500,ROW()-3,COLUMN())="","",INDEX(Спецификация!$A$3:$I$500,ROW()-3,COLUMN()))</f>
        <v/>
      </c>
      <c r="G411" s="67" t="str">
        <f>IF(INDEX(Спецификация!$A$3:$I$500,ROW()-3,COLUMN())="","",INDEX(Спецификация!$A$3:$I$500,ROW()-3,COLUMN()))</f>
        <v/>
      </c>
      <c r="H411" s="67" t="str">
        <f>IF(INDEX(Спецификация!$A$3:$I$500,ROW()-3,COLUMN())="","",INDEX(Спецификация!$A$3:$I$500,ROW()-3,COLUMN()))</f>
        <v/>
      </c>
      <c r="I411" s="71" t="str">
        <f>IF(INDEX(Спецификация!$A$3:$I$500,ROW()-3,COLUMN())="","",INDEX(Спецификация!$A$3:$I$500,ROW()-3,COLUMN()))</f>
        <v/>
      </c>
      <c r="J411" s="46"/>
      <c r="K411" s="27" t="s">
        <v>326</v>
      </c>
      <c r="L411" s="73" t="str">
        <f t="shared" si="13"/>
        <v/>
      </c>
      <c r="M411" s="73" t="str">
        <f t="shared" si="14"/>
        <v/>
      </c>
      <c r="N411" s="68"/>
      <c r="O411" s="68"/>
      <c r="P411" s="68"/>
      <c r="Q411" s="68"/>
      <c r="T411" s="85" t="str">
        <f>IF(Снабжение!Q411="","",Снабжение!Q411)</f>
        <v/>
      </c>
      <c r="U411" s="68" t="str">
        <f>IF(Снабжение!S411="Указать снабжение","",Снабжение!S411)</f>
        <v/>
      </c>
    </row>
    <row r="412" spans="1:21" ht="41.4" customHeight="1" x14ac:dyDescent="0.3">
      <c r="A412" s="67" t="str">
        <f>IF(INDEX(Спецификация!$A$3:$I$500,ROW()-3,COLUMN())="","",INDEX(Спецификация!$A$3:$I$500,ROW()-3,COLUMN()))</f>
        <v/>
      </c>
      <c r="B412" s="67" t="str">
        <f>IF(INDEX(Спецификация!$A$3:$I$500,ROW()-3,COLUMN())="","",INDEX(Спецификация!$A$3:$I$500,ROW()-3,COLUMN()))</f>
        <v/>
      </c>
      <c r="C412" s="67" t="str">
        <f>IF(INDEX(Спецификация!$A$3:$I$500,ROW()-3,COLUMN())="","",INDEX(Спецификация!$A$3:$I$500,ROW()-3,COLUMN()))</f>
        <v/>
      </c>
      <c r="D412" s="67" t="str">
        <f>IF(INDEX(Спецификация!$A$3:$I$500,ROW()-3,COLUMN())="","",INDEX(Спецификация!$A$3:$I$500,ROW()-3,COLUMN()))</f>
        <v/>
      </c>
      <c r="E412" s="67" t="str">
        <f>IF(INDEX(Спецификация!$A$3:$I$500,ROW()-3,COLUMN())="","",INDEX(Спецификация!$A$3:$I$500,ROW()-3,COLUMN()))</f>
        <v/>
      </c>
      <c r="F412" s="67" t="str">
        <f>IF(INDEX(Спецификация!$A$3:$I$500,ROW()-3,COLUMN())="","",INDEX(Спецификация!$A$3:$I$500,ROW()-3,COLUMN()))</f>
        <v/>
      </c>
      <c r="G412" s="67" t="str">
        <f>IF(INDEX(Спецификация!$A$3:$I$500,ROW()-3,COLUMN())="","",INDEX(Спецификация!$A$3:$I$500,ROW()-3,COLUMN()))</f>
        <v/>
      </c>
      <c r="H412" s="67" t="str">
        <f>IF(INDEX(Спецификация!$A$3:$I$500,ROW()-3,COLUMN())="","",INDEX(Спецификация!$A$3:$I$500,ROW()-3,COLUMN()))</f>
        <v/>
      </c>
      <c r="I412" s="71" t="str">
        <f>IF(INDEX(Спецификация!$A$3:$I$500,ROW()-3,COLUMN())="","",INDEX(Спецификация!$A$3:$I$500,ROW()-3,COLUMN()))</f>
        <v/>
      </c>
      <c r="J412" s="156"/>
      <c r="K412" s="27" t="s">
        <v>326</v>
      </c>
      <c r="L412" s="73" t="str">
        <f t="shared" si="13"/>
        <v/>
      </c>
      <c r="M412" s="73" t="str">
        <f t="shared" si="14"/>
        <v/>
      </c>
      <c r="N412" s="68"/>
      <c r="O412" s="68"/>
      <c r="P412" s="68"/>
      <c r="Q412" s="68"/>
      <c r="T412" s="85" t="str">
        <f>IF(Снабжение!Q412="","",Снабжение!Q412)</f>
        <v/>
      </c>
      <c r="U412" s="68" t="str">
        <f>IF(Снабжение!S412="Указать снабжение","",Снабжение!S412)</f>
        <v/>
      </c>
    </row>
    <row r="413" spans="1:21" ht="41.4" customHeight="1" x14ac:dyDescent="0.3">
      <c r="A413" s="67" t="str">
        <f>IF(INDEX(Спецификация!$A$3:$I$500,ROW()-3,COLUMN())="","",INDEX(Спецификация!$A$3:$I$500,ROW()-3,COLUMN()))</f>
        <v/>
      </c>
      <c r="B413" s="67" t="str">
        <f>IF(INDEX(Спецификация!$A$3:$I$500,ROW()-3,COLUMN())="","",INDEX(Спецификация!$A$3:$I$500,ROW()-3,COLUMN()))</f>
        <v/>
      </c>
      <c r="C413" s="67" t="str">
        <f>IF(INDEX(Спецификация!$A$3:$I$500,ROW()-3,COLUMN())="","",INDEX(Спецификация!$A$3:$I$500,ROW()-3,COLUMN()))</f>
        <v/>
      </c>
      <c r="D413" s="67" t="str">
        <f>IF(INDEX(Спецификация!$A$3:$I$500,ROW()-3,COLUMN())="","",INDEX(Спецификация!$A$3:$I$500,ROW()-3,COLUMN()))</f>
        <v/>
      </c>
      <c r="E413" s="67" t="str">
        <f>IF(INDEX(Спецификация!$A$3:$I$500,ROW()-3,COLUMN())="","",INDEX(Спецификация!$A$3:$I$500,ROW()-3,COLUMN()))</f>
        <v/>
      </c>
      <c r="F413" s="67" t="str">
        <f>IF(INDEX(Спецификация!$A$3:$I$500,ROW()-3,COLUMN())="","",INDEX(Спецификация!$A$3:$I$500,ROW()-3,COLUMN()))</f>
        <v/>
      </c>
      <c r="G413" s="67" t="str">
        <f>IF(INDEX(Спецификация!$A$3:$I$500,ROW()-3,COLUMN())="","",INDEX(Спецификация!$A$3:$I$500,ROW()-3,COLUMN()))</f>
        <v/>
      </c>
      <c r="H413" s="67" t="str">
        <f>IF(INDEX(Спецификация!$A$3:$I$500,ROW()-3,COLUMN())="","",INDEX(Спецификация!$A$3:$I$500,ROW()-3,COLUMN()))</f>
        <v/>
      </c>
      <c r="I413" s="71" t="str">
        <f>IF(INDEX(Спецификация!$A$3:$I$500,ROW()-3,COLUMN())="","",INDEX(Спецификация!$A$3:$I$500,ROW()-3,COLUMN()))</f>
        <v/>
      </c>
      <c r="J413" s="156"/>
      <c r="K413" s="27" t="s">
        <v>326</v>
      </c>
      <c r="L413" s="73" t="str">
        <f t="shared" si="13"/>
        <v/>
      </c>
      <c r="M413" s="73" t="str">
        <f t="shared" si="14"/>
        <v/>
      </c>
      <c r="N413" s="68"/>
      <c r="O413" s="68"/>
      <c r="P413" s="68"/>
      <c r="Q413" s="68"/>
      <c r="T413" s="85" t="str">
        <f>IF(Снабжение!Q413="","",Снабжение!Q413)</f>
        <v/>
      </c>
      <c r="U413" s="68" t="str">
        <f>IF(Снабжение!S413="Указать снабжение","",Снабжение!S413)</f>
        <v/>
      </c>
    </row>
    <row r="414" spans="1:21" ht="41.4" customHeight="1" x14ac:dyDescent="0.3">
      <c r="A414" s="67" t="str">
        <f>IF(INDEX(Спецификация!$A$3:$I$500,ROW()-3,COLUMN())="","",INDEX(Спецификация!$A$3:$I$500,ROW()-3,COLUMN()))</f>
        <v/>
      </c>
      <c r="B414" s="67" t="str">
        <f>IF(INDEX(Спецификация!$A$3:$I$500,ROW()-3,COLUMN())="","",INDEX(Спецификация!$A$3:$I$500,ROW()-3,COLUMN()))</f>
        <v/>
      </c>
      <c r="C414" s="67" t="str">
        <f>IF(INDEX(Спецификация!$A$3:$I$500,ROW()-3,COLUMN())="","",INDEX(Спецификация!$A$3:$I$500,ROW()-3,COLUMN()))</f>
        <v/>
      </c>
      <c r="D414" s="67" t="str">
        <f>IF(INDEX(Спецификация!$A$3:$I$500,ROW()-3,COLUMN())="","",INDEX(Спецификация!$A$3:$I$500,ROW()-3,COLUMN()))</f>
        <v/>
      </c>
      <c r="E414" s="67" t="str">
        <f>IF(INDEX(Спецификация!$A$3:$I$500,ROW()-3,COLUMN())="","",INDEX(Спецификация!$A$3:$I$500,ROW()-3,COLUMN()))</f>
        <v/>
      </c>
      <c r="F414" s="67" t="str">
        <f>IF(INDEX(Спецификация!$A$3:$I$500,ROW()-3,COLUMN())="","",INDEX(Спецификация!$A$3:$I$500,ROW()-3,COLUMN()))</f>
        <v/>
      </c>
      <c r="G414" s="67" t="str">
        <f>IF(INDEX(Спецификация!$A$3:$I$500,ROW()-3,COLUMN())="","",INDEX(Спецификация!$A$3:$I$500,ROW()-3,COLUMN()))</f>
        <v/>
      </c>
      <c r="H414" s="67" t="str">
        <f>IF(INDEX(Спецификация!$A$3:$I$500,ROW()-3,COLUMN())="","",INDEX(Спецификация!$A$3:$I$500,ROW()-3,COLUMN()))</f>
        <v/>
      </c>
      <c r="I414" s="71" t="str">
        <f>IF(INDEX(Спецификация!$A$3:$I$500,ROW()-3,COLUMN())="","",INDEX(Спецификация!$A$3:$I$500,ROW()-3,COLUMN()))</f>
        <v/>
      </c>
      <c r="J414" s="156"/>
      <c r="K414" s="27" t="s">
        <v>326</v>
      </c>
      <c r="L414" s="73" t="str">
        <f t="shared" si="13"/>
        <v/>
      </c>
      <c r="M414" s="73" t="str">
        <f t="shared" si="14"/>
        <v/>
      </c>
      <c r="N414" s="68"/>
      <c r="O414" s="68"/>
      <c r="P414" s="68"/>
      <c r="Q414" s="68"/>
      <c r="T414" s="85" t="str">
        <f>IF(Снабжение!Q414="","",Снабжение!Q414)</f>
        <v/>
      </c>
      <c r="U414" s="68" t="str">
        <f>IF(Снабжение!S414="Указать снабжение","",Снабжение!S414)</f>
        <v/>
      </c>
    </row>
    <row r="415" spans="1:21" ht="41.4" customHeight="1" x14ac:dyDescent="0.3">
      <c r="A415" s="67" t="str">
        <f>IF(INDEX(Спецификация!$A$3:$I$500,ROW()-3,COLUMN())="","",INDEX(Спецификация!$A$3:$I$500,ROW()-3,COLUMN()))</f>
        <v/>
      </c>
      <c r="B415" s="67" t="str">
        <f>IF(INDEX(Спецификация!$A$3:$I$500,ROW()-3,COLUMN())="","",INDEX(Спецификация!$A$3:$I$500,ROW()-3,COLUMN()))</f>
        <v/>
      </c>
      <c r="C415" s="67" t="str">
        <f>IF(INDEX(Спецификация!$A$3:$I$500,ROW()-3,COLUMN())="","",INDEX(Спецификация!$A$3:$I$500,ROW()-3,COLUMN()))</f>
        <v/>
      </c>
      <c r="D415" s="67" t="str">
        <f>IF(INDEX(Спецификация!$A$3:$I$500,ROW()-3,COLUMN())="","",INDEX(Спецификация!$A$3:$I$500,ROW()-3,COLUMN()))</f>
        <v/>
      </c>
      <c r="E415" s="67" t="str">
        <f>IF(INDEX(Спецификация!$A$3:$I$500,ROW()-3,COLUMN())="","",INDEX(Спецификация!$A$3:$I$500,ROW()-3,COLUMN()))</f>
        <v/>
      </c>
      <c r="F415" s="67" t="str">
        <f>IF(INDEX(Спецификация!$A$3:$I$500,ROW()-3,COLUMN())="","",INDEX(Спецификация!$A$3:$I$500,ROW()-3,COLUMN()))</f>
        <v/>
      </c>
      <c r="G415" s="67" t="str">
        <f>IF(INDEX(Спецификация!$A$3:$I$500,ROW()-3,COLUMN())="","",INDEX(Спецификация!$A$3:$I$500,ROW()-3,COLUMN()))</f>
        <v/>
      </c>
      <c r="H415" s="67" t="str">
        <f>IF(INDEX(Спецификация!$A$3:$I$500,ROW()-3,COLUMN())="","",INDEX(Спецификация!$A$3:$I$500,ROW()-3,COLUMN()))</f>
        <v/>
      </c>
      <c r="I415" s="71" t="str">
        <f>IF(INDEX(Спецификация!$A$3:$I$500,ROW()-3,COLUMN())="","",INDEX(Спецификация!$A$3:$I$500,ROW()-3,COLUMN()))</f>
        <v/>
      </c>
      <c r="J415" s="156"/>
      <c r="K415" s="27" t="s">
        <v>326</v>
      </c>
      <c r="L415" s="73" t="str">
        <f t="shared" si="13"/>
        <v/>
      </c>
      <c r="M415" s="73" t="str">
        <f t="shared" si="14"/>
        <v/>
      </c>
      <c r="N415" s="68"/>
      <c r="O415" s="68"/>
      <c r="P415" s="68"/>
      <c r="Q415" s="68"/>
      <c r="T415" s="85" t="str">
        <f>IF(Снабжение!Q415="","",Снабжение!Q415)</f>
        <v/>
      </c>
      <c r="U415" s="68" t="str">
        <f>IF(Снабжение!S415="Указать снабжение","",Снабжение!S415)</f>
        <v/>
      </c>
    </row>
    <row r="416" spans="1:21" ht="41.4" customHeight="1" x14ac:dyDescent="0.3">
      <c r="A416" s="67" t="str">
        <f>IF(INDEX(Спецификация!$A$3:$I$500,ROW()-3,COLUMN())="","",INDEX(Спецификация!$A$3:$I$500,ROW()-3,COLUMN()))</f>
        <v/>
      </c>
      <c r="B416" s="67" t="str">
        <f>IF(INDEX(Спецификация!$A$3:$I$500,ROW()-3,COLUMN())="","",INDEX(Спецификация!$A$3:$I$500,ROW()-3,COLUMN()))</f>
        <v/>
      </c>
      <c r="C416" s="67" t="str">
        <f>IF(INDEX(Спецификация!$A$3:$I$500,ROW()-3,COLUMN())="","",INDEX(Спецификация!$A$3:$I$500,ROW()-3,COLUMN()))</f>
        <v/>
      </c>
      <c r="D416" s="67" t="str">
        <f>IF(INDEX(Спецификация!$A$3:$I$500,ROW()-3,COLUMN())="","",INDEX(Спецификация!$A$3:$I$500,ROW()-3,COLUMN()))</f>
        <v/>
      </c>
      <c r="E416" s="67" t="str">
        <f>IF(INDEX(Спецификация!$A$3:$I$500,ROW()-3,COLUMN())="","",INDEX(Спецификация!$A$3:$I$500,ROW()-3,COLUMN()))</f>
        <v/>
      </c>
      <c r="F416" s="67" t="str">
        <f>IF(INDEX(Спецификация!$A$3:$I$500,ROW()-3,COLUMN())="","",INDEX(Спецификация!$A$3:$I$500,ROW()-3,COLUMN()))</f>
        <v/>
      </c>
      <c r="G416" s="67" t="str">
        <f>IF(INDEX(Спецификация!$A$3:$I$500,ROW()-3,COLUMN())="","",INDEX(Спецификация!$A$3:$I$500,ROW()-3,COLUMN()))</f>
        <v/>
      </c>
      <c r="H416" s="67" t="str">
        <f>IF(INDEX(Спецификация!$A$3:$I$500,ROW()-3,COLUMN())="","",INDEX(Спецификация!$A$3:$I$500,ROW()-3,COLUMN()))</f>
        <v/>
      </c>
      <c r="I416" s="71" t="str">
        <f>IF(INDEX(Спецификация!$A$3:$I$500,ROW()-3,COLUMN())="","",INDEX(Спецификация!$A$3:$I$500,ROW()-3,COLUMN()))</f>
        <v/>
      </c>
      <c r="J416" s="156"/>
      <c r="K416" s="27" t="s">
        <v>326</v>
      </c>
      <c r="L416" s="73" t="str">
        <f t="shared" si="13"/>
        <v/>
      </c>
      <c r="M416" s="73" t="str">
        <f t="shared" si="14"/>
        <v/>
      </c>
      <c r="N416" s="68"/>
      <c r="O416" s="68"/>
      <c r="P416" s="68"/>
      <c r="Q416" s="68"/>
      <c r="T416" s="85" t="str">
        <f>IF(Снабжение!Q416="","",Снабжение!Q416)</f>
        <v/>
      </c>
      <c r="U416" s="68" t="str">
        <f>IF(Снабжение!S416="Указать снабжение","",Снабжение!S416)</f>
        <v/>
      </c>
    </row>
    <row r="417" spans="1:21" ht="41.4" customHeight="1" x14ac:dyDescent="0.3">
      <c r="A417" s="67" t="str">
        <f>IF(INDEX(Спецификация!$A$3:$I$500,ROW()-3,COLUMN())="","",INDEX(Спецификация!$A$3:$I$500,ROW()-3,COLUMN()))</f>
        <v/>
      </c>
      <c r="B417" s="67" t="str">
        <f>IF(INDEX(Спецификация!$A$3:$I$500,ROW()-3,COLUMN())="","",INDEX(Спецификация!$A$3:$I$500,ROW()-3,COLUMN()))</f>
        <v/>
      </c>
      <c r="C417" s="67" t="str">
        <f>IF(INDEX(Спецификация!$A$3:$I$500,ROW()-3,COLUMN())="","",INDEX(Спецификация!$A$3:$I$500,ROW()-3,COLUMN()))</f>
        <v/>
      </c>
      <c r="D417" s="67" t="str">
        <f>IF(INDEX(Спецификация!$A$3:$I$500,ROW()-3,COLUMN())="","",INDEX(Спецификация!$A$3:$I$500,ROW()-3,COLUMN()))</f>
        <v/>
      </c>
      <c r="E417" s="67" t="str">
        <f>IF(INDEX(Спецификация!$A$3:$I$500,ROW()-3,COLUMN())="","",INDEX(Спецификация!$A$3:$I$500,ROW()-3,COLUMN()))</f>
        <v/>
      </c>
      <c r="F417" s="67" t="str">
        <f>IF(INDEX(Спецификация!$A$3:$I$500,ROW()-3,COLUMN())="","",INDEX(Спецификация!$A$3:$I$500,ROW()-3,COLUMN()))</f>
        <v/>
      </c>
      <c r="G417" s="67" t="str">
        <f>IF(INDEX(Спецификация!$A$3:$I$500,ROW()-3,COLUMN())="","",INDEX(Спецификация!$A$3:$I$500,ROW()-3,COLUMN()))</f>
        <v/>
      </c>
      <c r="H417" s="67" t="str">
        <f>IF(INDEX(Спецификация!$A$3:$I$500,ROW()-3,COLUMN())="","",INDEX(Спецификация!$A$3:$I$500,ROW()-3,COLUMN()))</f>
        <v/>
      </c>
      <c r="I417" s="71" t="str">
        <f>IF(INDEX(Спецификация!$A$3:$I$500,ROW()-3,COLUMN())="","",INDEX(Спецификация!$A$3:$I$500,ROW()-3,COLUMN()))</f>
        <v/>
      </c>
      <c r="J417" s="156"/>
      <c r="K417" s="27" t="s">
        <v>326</v>
      </c>
      <c r="L417" s="73" t="str">
        <f t="shared" si="13"/>
        <v/>
      </c>
      <c r="M417" s="73" t="str">
        <f t="shared" si="14"/>
        <v/>
      </c>
      <c r="N417" s="68"/>
      <c r="O417" s="68"/>
      <c r="P417" s="68"/>
      <c r="Q417" s="68"/>
      <c r="T417" s="85" t="str">
        <f>IF(Снабжение!Q417="","",Снабжение!Q417)</f>
        <v/>
      </c>
      <c r="U417" s="68" t="str">
        <f>IF(Снабжение!S417="Указать снабжение","",Снабжение!S417)</f>
        <v/>
      </c>
    </row>
    <row r="418" spans="1:21" ht="41.4" customHeight="1" x14ac:dyDescent="0.3">
      <c r="A418" s="67" t="str">
        <f>IF(INDEX(Спецификация!$A$3:$I$500,ROW()-3,COLUMN())="","",INDEX(Спецификация!$A$3:$I$500,ROW()-3,COLUMN()))</f>
        <v/>
      </c>
      <c r="B418" s="67" t="str">
        <f>IF(INDEX(Спецификация!$A$3:$I$500,ROW()-3,COLUMN())="","",INDEX(Спецификация!$A$3:$I$500,ROW()-3,COLUMN()))</f>
        <v/>
      </c>
      <c r="C418" s="67" t="str">
        <f>IF(INDEX(Спецификация!$A$3:$I$500,ROW()-3,COLUMN())="","",INDEX(Спецификация!$A$3:$I$500,ROW()-3,COLUMN()))</f>
        <v/>
      </c>
      <c r="D418" s="67" t="str">
        <f>IF(INDEX(Спецификация!$A$3:$I$500,ROW()-3,COLUMN())="","",INDEX(Спецификация!$A$3:$I$500,ROW()-3,COLUMN()))</f>
        <v/>
      </c>
      <c r="E418" s="67" t="str">
        <f>IF(INDEX(Спецификация!$A$3:$I$500,ROW()-3,COLUMN())="","",INDEX(Спецификация!$A$3:$I$500,ROW()-3,COLUMN()))</f>
        <v/>
      </c>
      <c r="F418" s="67" t="str">
        <f>IF(INDEX(Спецификация!$A$3:$I$500,ROW()-3,COLUMN())="","",INDEX(Спецификация!$A$3:$I$500,ROW()-3,COLUMN()))</f>
        <v/>
      </c>
      <c r="G418" s="67" t="str">
        <f>IF(INDEX(Спецификация!$A$3:$I$500,ROW()-3,COLUMN())="","",INDEX(Спецификация!$A$3:$I$500,ROW()-3,COLUMN()))</f>
        <v/>
      </c>
      <c r="H418" s="67" t="str">
        <f>IF(INDEX(Спецификация!$A$3:$I$500,ROW()-3,COLUMN())="","",INDEX(Спецификация!$A$3:$I$500,ROW()-3,COLUMN()))</f>
        <v/>
      </c>
      <c r="I418" s="71" t="str">
        <f>IF(INDEX(Спецификация!$A$3:$I$500,ROW()-3,COLUMN())="","",INDEX(Спецификация!$A$3:$I$500,ROW()-3,COLUMN()))</f>
        <v/>
      </c>
      <c r="J418" s="156"/>
      <c r="K418" s="27" t="s">
        <v>326</v>
      </c>
      <c r="L418" s="73" t="str">
        <f t="shared" si="13"/>
        <v/>
      </c>
      <c r="M418" s="73" t="str">
        <f t="shared" si="14"/>
        <v/>
      </c>
      <c r="N418" s="68"/>
      <c r="O418" s="68"/>
      <c r="P418" s="68"/>
      <c r="Q418" s="68"/>
      <c r="T418" s="85" t="str">
        <f>IF(Снабжение!Q418="","",Снабжение!Q418)</f>
        <v/>
      </c>
      <c r="U418" s="68" t="str">
        <f>IF(Снабжение!S418="Указать снабжение","",Снабжение!S418)</f>
        <v/>
      </c>
    </row>
    <row r="419" spans="1:21" ht="41.4" customHeight="1" x14ac:dyDescent="0.3">
      <c r="A419" s="67" t="str">
        <f>IF(INDEX(Спецификация!$A$3:$I$500,ROW()-3,COLUMN())="","",INDEX(Спецификация!$A$3:$I$500,ROW()-3,COLUMN()))</f>
        <v/>
      </c>
      <c r="B419" s="67" t="str">
        <f>IF(INDEX(Спецификация!$A$3:$I$500,ROW()-3,COLUMN())="","",INDEX(Спецификация!$A$3:$I$500,ROW()-3,COLUMN()))</f>
        <v/>
      </c>
      <c r="C419" s="67" t="str">
        <f>IF(INDEX(Спецификация!$A$3:$I$500,ROW()-3,COLUMN())="","",INDEX(Спецификация!$A$3:$I$500,ROW()-3,COLUMN()))</f>
        <v/>
      </c>
      <c r="D419" s="67" t="str">
        <f>IF(INDEX(Спецификация!$A$3:$I$500,ROW()-3,COLUMN())="","",INDEX(Спецификация!$A$3:$I$500,ROW()-3,COLUMN()))</f>
        <v/>
      </c>
      <c r="E419" s="67" t="str">
        <f>IF(INDEX(Спецификация!$A$3:$I$500,ROW()-3,COLUMN())="","",INDEX(Спецификация!$A$3:$I$500,ROW()-3,COLUMN()))</f>
        <v/>
      </c>
      <c r="F419" s="67" t="str">
        <f>IF(INDEX(Спецификация!$A$3:$I$500,ROW()-3,COLUMN())="","",INDEX(Спецификация!$A$3:$I$500,ROW()-3,COLUMN()))</f>
        <v/>
      </c>
      <c r="G419" s="67" t="str">
        <f>IF(INDEX(Спецификация!$A$3:$I$500,ROW()-3,COLUMN())="","",INDEX(Спецификация!$A$3:$I$500,ROW()-3,COLUMN()))</f>
        <v/>
      </c>
      <c r="H419" s="67" t="str">
        <f>IF(INDEX(Спецификация!$A$3:$I$500,ROW()-3,COLUMN())="","",INDEX(Спецификация!$A$3:$I$500,ROW()-3,COLUMN()))</f>
        <v/>
      </c>
      <c r="I419" s="71" t="str">
        <f>IF(INDEX(Спецификация!$A$3:$I$500,ROW()-3,COLUMN())="","",INDEX(Спецификация!$A$3:$I$500,ROW()-3,COLUMN()))</f>
        <v/>
      </c>
      <c r="J419" s="156"/>
      <c r="K419" s="27" t="s">
        <v>326</v>
      </c>
      <c r="L419" s="73" t="str">
        <f t="shared" si="13"/>
        <v/>
      </c>
      <c r="M419" s="73" t="str">
        <f t="shared" si="14"/>
        <v/>
      </c>
      <c r="N419" s="68"/>
      <c r="O419" s="68"/>
      <c r="P419" s="68"/>
      <c r="Q419" s="68"/>
      <c r="T419" s="85" t="str">
        <f>IF(Снабжение!Q419="","",Снабжение!Q419)</f>
        <v/>
      </c>
      <c r="U419" s="68" t="str">
        <f>IF(Снабжение!S419="Указать снабжение","",Снабжение!S419)</f>
        <v/>
      </c>
    </row>
    <row r="420" spans="1:21" ht="41.4" customHeight="1" x14ac:dyDescent="0.3">
      <c r="A420" s="67" t="str">
        <f>IF(INDEX(Спецификация!$A$3:$I$500,ROW()-3,COLUMN())="","",INDEX(Спецификация!$A$3:$I$500,ROW()-3,COLUMN()))</f>
        <v/>
      </c>
      <c r="B420" s="67" t="str">
        <f>IF(INDEX(Спецификация!$A$3:$I$500,ROW()-3,COLUMN())="","",INDEX(Спецификация!$A$3:$I$500,ROW()-3,COLUMN()))</f>
        <v/>
      </c>
      <c r="C420" s="67" t="str">
        <f>IF(INDEX(Спецификация!$A$3:$I$500,ROW()-3,COLUMN())="","",INDEX(Спецификация!$A$3:$I$500,ROW()-3,COLUMN()))</f>
        <v/>
      </c>
      <c r="D420" s="67" t="str">
        <f>IF(INDEX(Спецификация!$A$3:$I$500,ROW()-3,COLUMN())="","",INDEX(Спецификация!$A$3:$I$500,ROW()-3,COLUMN()))</f>
        <v/>
      </c>
      <c r="E420" s="67" t="str">
        <f>IF(INDEX(Спецификация!$A$3:$I$500,ROW()-3,COLUMN())="","",INDEX(Спецификация!$A$3:$I$500,ROW()-3,COLUMN()))</f>
        <v/>
      </c>
      <c r="F420" s="67" t="str">
        <f>IF(INDEX(Спецификация!$A$3:$I$500,ROW()-3,COLUMN())="","",INDEX(Спецификация!$A$3:$I$500,ROW()-3,COLUMN()))</f>
        <v/>
      </c>
      <c r="G420" s="67" t="str">
        <f>IF(INDEX(Спецификация!$A$3:$I$500,ROW()-3,COLUMN())="","",INDEX(Спецификация!$A$3:$I$500,ROW()-3,COLUMN()))</f>
        <v/>
      </c>
      <c r="H420" s="67" t="str">
        <f>IF(INDEX(Спецификация!$A$3:$I$500,ROW()-3,COLUMN())="","",INDEX(Спецификация!$A$3:$I$500,ROW()-3,COLUMN()))</f>
        <v/>
      </c>
      <c r="I420" s="71" t="str">
        <f>IF(INDEX(Спецификация!$A$3:$I$500,ROW()-3,COLUMN())="","",INDEX(Спецификация!$A$3:$I$500,ROW()-3,COLUMN()))</f>
        <v/>
      </c>
      <c r="J420" s="156"/>
      <c r="K420" s="27" t="s">
        <v>326</v>
      </c>
      <c r="L420" s="73" t="str">
        <f t="shared" si="13"/>
        <v/>
      </c>
      <c r="M420" s="73" t="str">
        <f t="shared" si="14"/>
        <v/>
      </c>
      <c r="N420" s="68"/>
      <c r="O420" s="68"/>
      <c r="P420" s="68"/>
      <c r="Q420" s="68"/>
      <c r="T420" s="85" t="str">
        <f>IF(Снабжение!Q420="","",Снабжение!Q420)</f>
        <v/>
      </c>
      <c r="U420" s="68" t="str">
        <f>IF(Снабжение!S420="Указать снабжение","",Снабжение!S420)</f>
        <v/>
      </c>
    </row>
    <row r="421" spans="1:21" ht="41.4" customHeight="1" x14ac:dyDescent="0.3">
      <c r="A421" s="67" t="str">
        <f>IF(INDEX(Спецификация!$A$3:$I$500,ROW()-3,COLUMN())="","",INDEX(Спецификация!$A$3:$I$500,ROW()-3,COLUMN()))</f>
        <v/>
      </c>
      <c r="B421" s="67" t="str">
        <f>IF(INDEX(Спецификация!$A$3:$I$500,ROW()-3,COLUMN())="","",INDEX(Спецификация!$A$3:$I$500,ROW()-3,COLUMN()))</f>
        <v/>
      </c>
      <c r="C421" s="67" t="str">
        <f>IF(INDEX(Спецификация!$A$3:$I$500,ROW()-3,COLUMN())="","",INDEX(Спецификация!$A$3:$I$500,ROW()-3,COLUMN()))</f>
        <v/>
      </c>
      <c r="D421" s="67" t="str">
        <f>IF(INDEX(Спецификация!$A$3:$I$500,ROW()-3,COLUMN())="","",INDEX(Спецификация!$A$3:$I$500,ROW()-3,COLUMN()))</f>
        <v/>
      </c>
      <c r="E421" s="67" t="str">
        <f>IF(INDEX(Спецификация!$A$3:$I$500,ROW()-3,COLUMN())="","",INDEX(Спецификация!$A$3:$I$500,ROW()-3,COLUMN()))</f>
        <v/>
      </c>
      <c r="F421" s="67" t="str">
        <f>IF(INDEX(Спецификация!$A$3:$I$500,ROW()-3,COLUMN())="","",INDEX(Спецификация!$A$3:$I$500,ROW()-3,COLUMN()))</f>
        <v/>
      </c>
      <c r="G421" s="67" t="str">
        <f>IF(INDEX(Спецификация!$A$3:$I$500,ROW()-3,COLUMN())="","",INDEX(Спецификация!$A$3:$I$500,ROW()-3,COLUMN()))</f>
        <v/>
      </c>
      <c r="H421" s="67" t="str">
        <f>IF(INDEX(Спецификация!$A$3:$I$500,ROW()-3,COLUMN())="","",INDEX(Спецификация!$A$3:$I$500,ROW()-3,COLUMN()))</f>
        <v/>
      </c>
      <c r="I421" s="71" t="str">
        <f>IF(INDEX(Спецификация!$A$3:$I$500,ROW()-3,COLUMN())="","",INDEX(Спецификация!$A$3:$I$500,ROW()-3,COLUMN()))</f>
        <v/>
      </c>
      <c r="J421" s="156"/>
      <c r="K421" s="27" t="s">
        <v>326</v>
      </c>
      <c r="L421" s="73" t="str">
        <f t="shared" si="13"/>
        <v/>
      </c>
      <c r="M421" s="73" t="str">
        <f t="shared" si="14"/>
        <v/>
      </c>
      <c r="N421" s="68"/>
      <c r="O421" s="68"/>
      <c r="P421" s="68"/>
      <c r="Q421" s="68"/>
      <c r="T421" s="85" t="str">
        <f>IF(Снабжение!Q421="","",Снабжение!Q421)</f>
        <v/>
      </c>
      <c r="U421" s="68" t="str">
        <f>IF(Снабжение!S421="Указать снабжение","",Снабжение!S421)</f>
        <v/>
      </c>
    </row>
    <row r="422" spans="1:21" ht="41.4" customHeight="1" x14ac:dyDescent="0.3">
      <c r="A422" s="67" t="str">
        <f>IF(INDEX(Спецификация!$A$3:$I$500,ROW()-3,COLUMN())="","",INDEX(Спецификация!$A$3:$I$500,ROW()-3,COLUMN()))</f>
        <v/>
      </c>
      <c r="B422" s="67" t="str">
        <f>IF(INDEX(Спецификация!$A$3:$I$500,ROW()-3,COLUMN())="","",INDEX(Спецификация!$A$3:$I$500,ROW()-3,COLUMN()))</f>
        <v/>
      </c>
      <c r="C422" s="67" t="str">
        <f>IF(INDEX(Спецификация!$A$3:$I$500,ROW()-3,COLUMN())="","",INDEX(Спецификация!$A$3:$I$500,ROW()-3,COLUMN()))</f>
        <v/>
      </c>
      <c r="D422" s="67" t="str">
        <f>IF(INDEX(Спецификация!$A$3:$I$500,ROW()-3,COLUMN())="","",INDEX(Спецификация!$A$3:$I$500,ROW()-3,COLUMN()))</f>
        <v/>
      </c>
      <c r="E422" s="67" t="str">
        <f>IF(INDEX(Спецификация!$A$3:$I$500,ROW()-3,COLUMN())="","",INDEX(Спецификация!$A$3:$I$500,ROW()-3,COLUMN()))</f>
        <v/>
      </c>
      <c r="F422" s="67" t="str">
        <f>IF(INDEX(Спецификация!$A$3:$I$500,ROW()-3,COLUMN())="","",INDEX(Спецификация!$A$3:$I$500,ROW()-3,COLUMN()))</f>
        <v/>
      </c>
      <c r="G422" s="67" t="str">
        <f>IF(INDEX(Спецификация!$A$3:$I$500,ROW()-3,COLUMN())="","",INDEX(Спецификация!$A$3:$I$500,ROW()-3,COLUMN()))</f>
        <v/>
      </c>
      <c r="H422" s="67" t="str">
        <f>IF(INDEX(Спецификация!$A$3:$I$500,ROW()-3,COLUMN())="","",INDEX(Спецификация!$A$3:$I$500,ROW()-3,COLUMN()))</f>
        <v/>
      </c>
      <c r="I422" s="71" t="str">
        <f>IF(INDEX(Спецификация!$A$3:$I$500,ROW()-3,COLUMN())="","",INDEX(Спецификация!$A$3:$I$500,ROW()-3,COLUMN()))</f>
        <v/>
      </c>
      <c r="J422" s="156"/>
      <c r="K422" s="27" t="s">
        <v>326</v>
      </c>
      <c r="L422" s="73" t="str">
        <f t="shared" si="13"/>
        <v/>
      </c>
      <c r="M422" s="73" t="str">
        <f t="shared" si="14"/>
        <v/>
      </c>
      <c r="N422" s="68"/>
      <c r="O422" s="68"/>
      <c r="P422" s="68"/>
      <c r="Q422" s="68"/>
      <c r="T422" s="85" t="str">
        <f>IF(Снабжение!Q422="","",Снабжение!Q422)</f>
        <v/>
      </c>
      <c r="U422" s="68" t="str">
        <f>IF(Снабжение!S422="Указать снабжение","",Снабжение!S422)</f>
        <v/>
      </c>
    </row>
    <row r="423" spans="1:21" ht="41.4" customHeight="1" x14ac:dyDescent="0.3">
      <c r="A423" s="67" t="str">
        <f>IF(INDEX(Спецификация!$A$3:$I$500,ROW()-3,COLUMN())="","",INDEX(Спецификация!$A$3:$I$500,ROW()-3,COLUMN()))</f>
        <v/>
      </c>
      <c r="B423" s="67" t="str">
        <f>IF(INDEX(Спецификация!$A$3:$I$500,ROW()-3,COLUMN())="","",INDEX(Спецификация!$A$3:$I$500,ROW()-3,COLUMN()))</f>
        <v/>
      </c>
      <c r="C423" s="67" t="str">
        <f>IF(INDEX(Спецификация!$A$3:$I$500,ROW()-3,COLUMN())="","",INDEX(Спецификация!$A$3:$I$500,ROW()-3,COLUMN()))</f>
        <v/>
      </c>
      <c r="D423" s="67" t="str">
        <f>IF(INDEX(Спецификация!$A$3:$I$500,ROW()-3,COLUMN())="","",INDEX(Спецификация!$A$3:$I$500,ROW()-3,COLUMN()))</f>
        <v/>
      </c>
      <c r="E423" s="67" t="str">
        <f>IF(INDEX(Спецификация!$A$3:$I$500,ROW()-3,COLUMN())="","",INDEX(Спецификация!$A$3:$I$500,ROW()-3,COLUMN()))</f>
        <v/>
      </c>
      <c r="F423" s="67" t="str">
        <f>IF(INDEX(Спецификация!$A$3:$I$500,ROW()-3,COLUMN())="","",INDEX(Спецификация!$A$3:$I$500,ROW()-3,COLUMN()))</f>
        <v/>
      </c>
      <c r="G423" s="67" t="str">
        <f>IF(INDEX(Спецификация!$A$3:$I$500,ROW()-3,COLUMN())="","",INDEX(Спецификация!$A$3:$I$500,ROW()-3,COLUMN()))</f>
        <v/>
      </c>
      <c r="H423" s="67" t="str">
        <f>IF(INDEX(Спецификация!$A$3:$I$500,ROW()-3,COLUMN())="","",INDEX(Спецификация!$A$3:$I$500,ROW()-3,COLUMN()))</f>
        <v/>
      </c>
      <c r="I423" s="71" t="str">
        <f>IF(INDEX(Спецификация!$A$3:$I$500,ROW()-3,COLUMN())="","",INDEX(Спецификация!$A$3:$I$500,ROW()-3,COLUMN()))</f>
        <v/>
      </c>
      <c r="J423" s="156"/>
      <c r="K423" s="27" t="s">
        <v>326</v>
      </c>
      <c r="L423" s="73" t="str">
        <f t="shared" si="13"/>
        <v/>
      </c>
      <c r="M423" s="73" t="str">
        <f t="shared" si="14"/>
        <v/>
      </c>
      <c r="N423" s="68"/>
      <c r="O423" s="68"/>
      <c r="P423" s="68"/>
      <c r="Q423" s="68"/>
      <c r="T423" s="85" t="str">
        <f>IF(Снабжение!Q423="","",Снабжение!Q423)</f>
        <v/>
      </c>
      <c r="U423" s="68" t="str">
        <f>IF(Снабжение!S423="Указать снабжение","",Снабжение!S423)</f>
        <v/>
      </c>
    </row>
    <row r="424" spans="1:21" ht="41.4" customHeight="1" x14ac:dyDescent="0.3">
      <c r="A424" s="67" t="str">
        <f>IF(INDEX(Спецификация!$A$3:$I$500,ROW()-3,COLUMN())="","",INDEX(Спецификация!$A$3:$I$500,ROW()-3,COLUMN()))</f>
        <v/>
      </c>
      <c r="B424" s="67" t="str">
        <f>IF(INDEX(Спецификация!$A$3:$I$500,ROW()-3,COLUMN())="","",INDEX(Спецификация!$A$3:$I$500,ROW()-3,COLUMN()))</f>
        <v/>
      </c>
      <c r="C424" s="67" t="str">
        <f>IF(INDEX(Спецификация!$A$3:$I$500,ROW()-3,COLUMN())="","",INDEX(Спецификация!$A$3:$I$500,ROW()-3,COLUMN()))</f>
        <v/>
      </c>
      <c r="D424" s="67" t="str">
        <f>IF(INDEX(Спецификация!$A$3:$I$500,ROW()-3,COLUMN())="","",INDEX(Спецификация!$A$3:$I$500,ROW()-3,COLUMN()))</f>
        <v/>
      </c>
      <c r="E424" s="67" t="str">
        <f>IF(INDEX(Спецификация!$A$3:$I$500,ROW()-3,COLUMN())="","",INDEX(Спецификация!$A$3:$I$500,ROW()-3,COLUMN()))</f>
        <v/>
      </c>
      <c r="F424" s="67" t="str">
        <f>IF(INDEX(Спецификация!$A$3:$I$500,ROW()-3,COLUMN())="","",INDEX(Спецификация!$A$3:$I$500,ROW()-3,COLUMN()))</f>
        <v/>
      </c>
      <c r="G424" s="67" t="str">
        <f>IF(INDEX(Спецификация!$A$3:$I$500,ROW()-3,COLUMN())="","",INDEX(Спецификация!$A$3:$I$500,ROW()-3,COLUMN()))</f>
        <v/>
      </c>
      <c r="H424" s="67" t="str">
        <f>IF(INDEX(Спецификация!$A$3:$I$500,ROW()-3,COLUMN())="","",INDEX(Спецификация!$A$3:$I$500,ROW()-3,COLUMN()))</f>
        <v/>
      </c>
      <c r="I424" s="71" t="str">
        <f>IF(INDEX(Спецификация!$A$3:$I$500,ROW()-3,COLUMN())="","",INDEX(Спецификация!$A$3:$I$500,ROW()-3,COLUMN()))</f>
        <v/>
      </c>
      <c r="J424" s="156"/>
      <c r="K424" s="27" t="s">
        <v>326</v>
      </c>
      <c r="L424" s="73" t="str">
        <f t="shared" si="13"/>
        <v/>
      </c>
      <c r="M424" s="73" t="str">
        <f t="shared" si="14"/>
        <v/>
      </c>
      <c r="N424" s="68"/>
      <c r="O424" s="68"/>
      <c r="P424" s="68"/>
      <c r="Q424" s="68"/>
      <c r="T424" s="85" t="str">
        <f>IF(Снабжение!Q424="","",Снабжение!Q424)</f>
        <v/>
      </c>
      <c r="U424" s="68" t="str">
        <f>IF(Снабжение!S424="Указать снабжение","",Снабжение!S424)</f>
        <v/>
      </c>
    </row>
    <row r="425" spans="1:21" ht="41.4" customHeight="1" x14ac:dyDescent="0.3">
      <c r="A425" s="67" t="str">
        <f>IF(INDEX(Спецификация!$A$3:$I$500,ROW()-3,COLUMN())="","",INDEX(Спецификация!$A$3:$I$500,ROW()-3,COLUMN()))</f>
        <v/>
      </c>
      <c r="B425" s="67" t="str">
        <f>IF(INDEX(Спецификация!$A$3:$I$500,ROW()-3,COLUMN())="","",INDEX(Спецификация!$A$3:$I$500,ROW()-3,COLUMN()))</f>
        <v/>
      </c>
      <c r="C425" s="67" t="str">
        <f>IF(INDEX(Спецификация!$A$3:$I$500,ROW()-3,COLUMN())="","",INDEX(Спецификация!$A$3:$I$500,ROW()-3,COLUMN()))</f>
        <v/>
      </c>
      <c r="D425" s="67" t="str">
        <f>IF(INDEX(Спецификация!$A$3:$I$500,ROW()-3,COLUMN())="","",INDEX(Спецификация!$A$3:$I$500,ROW()-3,COLUMN()))</f>
        <v/>
      </c>
      <c r="E425" s="67" t="str">
        <f>IF(INDEX(Спецификация!$A$3:$I$500,ROW()-3,COLUMN())="","",INDEX(Спецификация!$A$3:$I$500,ROW()-3,COLUMN()))</f>
        <v/>
      </c>
      <c r="F425" s="67" t="str">
        <f>IF(INDEX(Спецификация!$A$3:$I$500,ROW()-3,COLUMN())="","",INDEX(Спецификация!$A$3:$I$500,ROW()-3,COLUMN()))</f>
        <v/>
      </c>
      <c r="G425" s="67" t="str">
        <f>IF(INDEX(Спецификация!$A$3:$I$500,ROW()-3,COLUMN())="","",INDEX(Спецификация!$A$3:$I$500,ROW()-3,COLUMN()))</f>
        <v/>
      </c>
      <c r="H425" s="67" t="str">
        <f>IF(INDEX(Спецификация!$A$3:$I$500,ROW()-3,COLUMN())="","",INDEX(Спецификация!$A$3:$I$500,ROW()-3,COLUMN()))</f>
        <v/>
      </c>
      <c r="I425" s="71" t="str">
        <f>IF(INDEX(Спецификация!$A$3:$I$500,ROW()-3,COLUMN())="","",INDEX(Спецификация!$A$3:$I$500,ROW()-3,COLUMN()))</f>
        <v/>
      </c>
      <c r="J425" s="156"/>
      <c r="K425" s="27" t="s">
        <v>326</v>
      </c>
      <c r="L425" s="73" t="str">
        <f t="shared" si="13"/>
        <v/>
      </c>
      <c r="M425" s="73" t="str">
        <f t="shared" si="14"/>
        <v/>
      </c>
      <c r="N425" s="68"/>
      <c r="O425" s="68"/>
      <c r="P425" s="68"/>
      <c r="Q425" s="68"/>
      <c r="T425" s="85" t="str">
        <f>IF(Снабжение!Q425="","",Снабжение!Q425)</f>
        <v/>
      </c>
      <c r="U425" s="68" t="str">
        <f>IF(Снабжение!S425="Указать снабжение","",Снабжение!S425)</f>
        <v/>
      </c>
    </row>
    <row r="426" spans="1:21" ht="41.4" customHeight="1" x14ac:dyDescent="0.3">
      <c r="A426" s="67" t="str">
        <f>IF(INDEX(Спецификация!$A$3:$I$500,ROW()-3,COLUMN())="","",INDEX(Спецификация!$A$3:$I$500,ROW()-3,COLUMN()))</f>
        <v/>
      </c>
      <c r="B426" s="67" t="str">
        <f>IF(INDEX(Спецификация!$A$3:$I$500,ROW()-3,COLUMN())="","",INDEX(Спецификация!$A$3:$I$500,ROW()-3,COLUMN()))</f>
        <v/>
      </c>
      <c r="C426" s="67" t="str">
        <f>IF(INDEX(Спецификация!$A$3:$I$500,ROW()-3,COLUMN())="","",INDEX(Спецификация!$A$3:$I$500,ROW()-3,COLUMN()))</f>
        <v/>
      </c>
      <c r="D426" s="67" t="str">
        <f>IF(INDEX(Спецификация!$A$3:$I$500,ROW()-3,COLUMN())="","",INDEX(Спецификация!$A$3:$I$500,ROW()-3,COLUMN()))</f>
        <v/>
      </c>
      <c r="E426" s="67" t="str">
        <f>IF(INDEX(Спецификация!$A$3:$I$500,ROW()-3,COLUMN())="","",INDEX(Спецификация!$A$3:$I$500,ROW()-3,COLUMN()))</f>
        <v/>
      </c>
      <c r="F426" s="67" t="str">
        <f>IF(INDEX(Спецификация!$A$3:$I$500,ROW()-3,COLUMN())="","",INDEX(Спецификация!$A$3:$I$500,ROW()-3,COLUMN()))</f>
        <v/>
      </c>
      <c r="G426" s="67" t="str">
        <f>IF(INDEX(Спецификация!$A$3:$I$500,ROW()-3,COLUMN())="","",INDEX(Спецификация!$A$3:$I$500,ROW()-3,COLUMN()))</f>
        <v/>
      </c>
      <c r="H426" s="67" t="str">
        <f>IF(INDEX(Спецификация!$A$3:$I$500,ROW()-3,COLUMN())="","",INDEX(Спецификация!$A$3:$I$500,ROW()-3,COLUMN()))</f>
        <v/>
      </c>
      <c r="I426" s="71" t="str">
        <f>IF(INDEX(Спецификация!$A$3:$I$500,ROW()-3,COLUMN())="","",INDEX(Спецификация!$A$3:$I$500,ROW()-3,COLUMN()))</f>
        <v/>
      </c>
      <c r="J426" s="156"/>
      <c r="K426" s="27" t="s">
        <v>326</v>
      </c>
      <c r="L426" s="73" t="str">
        <f t="shared" si="13"/>
        <v/>
      </c>
      <c r="M426" s="73" t="str">
        <f t="shared" si="14"/>
        <v/>
      </c>
      <c r="N426" s="68"/>
      <c r="O426" s="68"/>
      <c r="P426" s="68"/>
      <c r="Q426" s="68"/>
      <c r="T426" s="85" t="str">
        <f>IF(Снабжение!Q426="","",Снабжение!Q426)</f>
        <v/>
      </c>
      <c r="U426" s="68" t="str">
        <f>IF(Снабжение!S426="Указать снабжение","",Снабжение!S426)</f>
        <v/>
      </c>
    </row>
    <row r="427" spans="1:21" ht="41.4" customHeight="1" x14ac:dyDescent="0.3">
      <c r="A427" s="67" t="str">
        <f>IF(INDEX(Спецификация!$A$3:$I$500,ROW()-3,COLUMN())="","",INDEX(Спецификация!$A$3:$I$500,ROW()-3,COLUMN()))</f>
        <v/>
      </c>
      <c r="B427" s="67" t="str">
        <f>IF(INDEX(Спецификация!$A$3:$I$500,ROW()-3,COLUMN())="","",INDEX(Спецификация!$A$3:$I$500,ROW()-3,COLUMN()))</f>
        <v/>
      </c>
      <c r="C427" s="67" t="str">
        <f>IF(INDEX(Спецификация!$A$3:$I$500,ROW()-3,COLUMN())="","",INDEX(Спецификация!$A$3:$I$500,ROW()-3,COLUMN()))</f>
        <v/>
      </c>
      <c r="D427" s="67" t="str">
        <f>IF(INDEX(Спецификация!$A$3:$I$500,ROW()-3,COLUMN())="","",INDEX(Спецификация!$A$3:$I$500,ROW()-3,COLUMN()))</f>
        <v/>
      </c>
      <c r="E427" s="67" t="str">
        <f>IF(INDEX(Спецификация!$A$3:$I$500,ROW()-3,COLUMN())="","",INDEX(Спецификация!$A$3:$I$500,ROW()-3,COLUMN()))</f>
        <v/>
      </c>
      <c r="F427" s="67" t="str">
        <f>IF(INDEX(Спецификация!$A$3:$I$500,ROW()-3,COLUMN())="","",INDEX(Спецификация!$A$3:$I$500,ROW()-3,COLUMN()))</f>
        <v/>
      </c>
      <c r="G427" s="67" t="str">
        <f>IF(INDEX(Спецификация!$A$3:$I$500,ROW()-3,COLUMN())="","",INDEX(Спецификация!$A$3:$I$500,ROW()-3,COLUMN()))</f>
        <v/>
      </c>
      <c r="H427" s="67" t="str">
        <f>IF(INDEX(Спецификация!$A$3:$I$500,ROW()-3,COLUMN())="","",INDEX(Спецификация!$A$3:$I$500,ROW()-3,COLUMN()))</f>
        <v/>
      </c>
      <c r="I427" s="71" t="str">
        <f>IF(INDEX(Спецификация!$A$3:$I$500,ROW()-3,COLUMN())="","",INDEX(Спецификация!$A$3:$I$500,ROW()-3,COLUMN()))</f>
        <v/>
      </c>
      <c r="J427" s="46"/>
      <c r="K427" s="27" t="s">
        <v>326</v>
      </c>
      <c r="L427" s="73" t="str">
        <f t="shared" si="13"/>
        <v/>
      </c>
      <c r="M427" s="73" t="str">
        <f t="shared" si="14"/>
        <v/>
      </c>
      <c r="N427" s="68"/>
      <c r="O427" s="68"/>
      <c r="P427" s="68"/>
      <c r="Q427" s="68"/>
      <c r="T427" s="85" t="str">
        <f>IF(Снабжение!Q427="","",Снабжение!Q427)</f>
        <v/>
      </c>
      <c r="U427" s="68" t="str">
        <f>IF(Снабжение!S427="Указать снабжение","",Снабжение!S427)</f>
        <v/>
      </c>
    </row>
    <row r="428" spans="1:21" ht="41.4" customHeight="1" x14ac:dyDescent="0.3">
      <c r="A428" s="67" t="str">
        <f>IF(INDEX(Спецификация!$A$3:$I$500,ROW()-3,COLUMN())="","",INDEX(Спецификация!$A$3:$I$500,ROW()-3,COLUMN()))</f>
        <v/>
      </c>
      <c r="B428" s="67" t="str">
        <f>IF(INDEX(Спецификация!$A$3:$I$500,ROW()-3,COLUMN())="","",INDEX(Спецификация!$A$3:$I$500,ROW()-3,COLUMN()))</f>
        <v/>
      </c>
      <c r="C428" s="67" t="str">
        <f>IF(INDEX(Спецификация!$A$3:$I$500,ROW()-3,COLUMN())="","",INDEX(Спецификация!$A$3:$I$500,ROW()-3,COLUMN()))</f>
        <v/>
      </c>
      <c r="D428" s="67" t="str">
        <f>IF(INDEX(Спецификация!$A$3:$I$500,ROW()-3,COLUMN())="","",INDEX(Спецификация!$A$3:$I$500,ROW()-3,COLUMN()))</f>
        <v/>
      </c>
      <c r="E428" s="67" t="str">
        <f>IF(INDEX(Спецификация!$A$3:$I$500,ROW()-3,COLUMN())="","",INDEX(Спецификация!$A$3:$I$500,ROW()-3,COLUMN()))</f>
        <v/>
      </c>
      <c r="F428" s="67" t="str">
        <f>IF(INDEX(Спецификация!$A$3:$I$500,ROW()-3,COLUMN())="","",INDEX(Спецификация!$A$3:$I$500,ROW()-3,COLUMN()))</f>
        <v/>
      </c>
      <c r="G428" s="67" t="str">
        <f>IF(INDEX(Спецификация!$A$3:$I$500,ROW()-3,COLUMN())="","",INDEX(Спецификация!$A$3:$I$500,ROW()-3,COLUMN()))</f>
        <v/>
      </c>
      <c r="H428" s="67" t="str">
        <f>IF(INDEX(Спецификация!$A$3:$I$500,ROW()-3,COLUMN())="","",INDEX(Спецификация!$A$3:$I$500,ROW()-3,COLUMN()))</f>
        <v/>
      </c>
      <c r="I428" s="71" t="str">
        <f>IF(INDEX(Спецификация!$A$3:$I$500,ROW()-3,COLUMN())="","",INDEX(Спецификация!$A$3:$I$500,ROW()-3,COLUMN()))</f>
        <v/>
      </c>
      <c r="J428" s="156"/>
      <c r="K428" s="27" t="s">
        <v>326</v>
      </c>
      <c r="L428" s="73" t="str">
        <f t="shared" si="13"/>
        <v/>
      </c>
      <c r="M428" s="73" t="str">
        <f t="shared" si="14"/>
        <v/>
      </c>
      <c r="N428" s="68"/>
      <c r="O428" s="68"/>
      <c r="P428" s="68"/>
      <c r="Q428" s="68"/>
      <c r="T428" s="85" t="str">
        <f>IF(Снабжение!Q428="","",Снабжение!Q428)</f>
        <v/>
      </c>
      <c r="U428" s="68" t="str">
        <f>IF(Снабжение!S428="Указать снабжение","",Снабжение!S428)</f>
        <v/>
      </c>
    </row>
    <row r="429" spans="1:21" ht="41.4" customHeight="1" x14ac:dyDescent="0.3">
      <c r="A429" s="67" t="str">
        <f>IF(INDEX(Спецификация!$A$3:$I$500,ROW()-3,COLUMN())="","",INDEX(Спецификация!$A$3:$I$500,ROW()-3,COLUMN()))</f>
        <v/>
      </c>
      <c r="B429" s="67" t="str">
        <f>IF(INDEX(Спецификация!$A$3:$I$500,ROW()-3,COLUMN())="","",INDEX(Спецификация!$A$3:$I$500,ROW()-3,COLUMN()))</f>
        <v/>
      </c>
      <c r="C429" s="67" t="str">
        <f>IF(INDEX(Спецификация!$A$3:$I$500,ROW()-3,COLUMN())="","",INDEX(Спецификация!$A$3:$I$500,ROW()-3,COLUMN()))</f>
        <v/>
      </c>
      <c r="D429" s="67" t="str">
        <f>IF(INDEX(Спецификация!$A$3:$I$500,ROW()-3,COLUMN())="","",INDEX(Спецификация!$A$3:$I$500,ROW()-3,COLUMN()))</f>
        <v/>
      </c>
      <c r="E429" s="67" t="str">
        <f>IF(INDEX(Спецификация!$A$3:$I$500,ROW()-3,COLUMN())="","",INDEX(Спецификация!$A$3:$I$500,ROW()-3,COLUMN()))</f>
        <v/>
      </c>
      <c r="F429" s="67" t="str">
        <f>IF(INDEX(Спецификация!$A$3:$I$500,ROW()-3,COLUMN())="","",INDEX(Спецификация!$A$3:$I$500,ROW()-3,COLUMN()))</f>
        <v/>
      </c>
      <c r="G429" s="67" t="str">
        <f>IF(INDEX(Спецификация!$A$3:$I$500,ROW()-3,COLUMN())="","",INDEX(Спецификация!$A$3:$I$500,ROW()-3,COLUMN()))</f>
        <v/>
      </c>
      <c r="H429" s="67" t="str">
        <f>IF(INDEX(Спецификация!$A$3:$I$500,ROW()-3,COLUMN())="","",INDEX(Спецификация!$A$3:$I$500,ROW()-3,COLUMN()))</f>
        <v/>
      </c>
      <c r="I429" s="71" t="str">
        <f>IF(INDEX(Спецификация!$A$3:$I$500,ROW()-3,COLUMN())="","",INDEX(Спецификация!$A$3:$I$500,ROW()-3,COLUMN()))</f>
        <v/>
      </c>
      <c r="J429" s="156"/>
      <c r="K429" s="27" t="s">
        <v>326</v>
      </c>
      <c r="L429" s="73" t="str">
        <f t="shared" si="13"/>
        <v/>
      </c>
      <c r="M429" s="73" t="str">
        <f t="shared" si="14"/>
        <v/>
      </c>
      <c r="N429" s="68"/>
      <c r="O429" s="68"/>
      <c r="P429" s="68"/>
      <c r="Q429" s="68"/>
      <c r="T429" s="85" t="str">
        <f>IF(Снабжение!Q429="","",Снабжение!Q429)</f>
        <v/>
      </c>
      <c r="U429" s="68" t="str">
        <f>IF(Снабжение!S429="Указать снабжение","",Снабжение!S429)</f>
        <v/>
      </c>
    </row>
    <row r="430" spans="1:21" ht="41.4" customHeight="1" x14ac:dyDescent="0.3">
      <c r="A430" s="67" t="str">
        <f>IF(INDEX(Спецификация!$A$3:$I$500,ROW()-3,COLUMN())="","",INDEX(Спецификация!$A$3:$I$500,ROW()-3,COLUMN()))</f>
        <v/>
      </c>
      <c r="B430" s="67" t="str">
        <f>IF(INDEX(Спецификация!$A$3:$I$500,ROW()-3,COLUMN())="","",INDEX(Спецификация!$A$3:$I$500,ROW()-3,COLUMN()))</f>
        <v/>
      </c>
      <c r="C430" s="67" t="str">
        <f>IF(INDEX(Спецификация!$A$3:$I$500,ROW()-3,COLUMN())="","",INDEX(Спецификация!$A$3:$I$500,ROW()-3,COLUMN()))</f>
        <v/>
      </c>
      <c r="D430" s="67" t="str">
        <f>IF(INDEX(Спецификация!$A$3:$I$500,ROW()-3,COLUMN())="","",INDEX(Спецификация!$A$3:$I$500,ROW()-3,COLUMN()))</f>
        <v/>
      </c>
      <c r="E430" s="67" t="str">
        <f>IF(INDEX(Спецификация!$A$3:$I$500,ROW()-3,COLUMN())="","",INDEX(Спецификация!$A$3:$I$500,ROW()-3,COLUMN()))</f>
        <v/>
      </c>
      <c r="F430" s="67" t="str">
        <f>IF(INDEX(Спецификация!$A$3:$I$500,ROW()-3,COLUMN())="","",INDEX(Спецификация!$A$3:$I$500,ROW()-3,COLUMN()))</f>
        <v/>
      </c>
      <c r="G430" s="67" t="str">
        <f>IF(INDEX(Спецификация!$A$3:$I$500,ROW()-3,COLUMN())="","",INDEX(Спецификация!$A$3:$I$500,ROW()-3,COLUMN()))</f>
        <v/>
      </c>
      <c r="H430" s="67" t="str">
        <f>IF(INDEX(Спецификация!$A$3:$I$500,ROW()-3,COLUMN())="","",INDEX(Спецификация!$A$3:$I$500,ROW()-3,COLUMN()))</f>
        <v/>
      </c>
      <c r="I430" s="71" t="str">
        <f>IF(INDEX(Спецификация!$A$3:$I$500,ROW()-3,COLUMN())="","",INDEX(Спецификация!$A$3:$I$500,ROW()-3,COLUMN()))</f>
        <v/>
      </c>
      <c r="J430" s="156"/>
      <c r="K430" s="27" t="s">
        <v>326</v>
      </c>
      <c r="L430" s="73" t="str">
        <f t="shared" si="13"/>
        <v/>
      </c>
      <c r="M430" s="73" t="str">
        <f t="shared" si="14"/>
        <v/>
      </c>
      <c r="N430" s="68"/>
      <c r="O430" s="68"/>
      <c r="P430" s="68"/>
      <c r="Q430" s="68"/>
      <c r="T430" s="85" t="str">
        <f>IF(Снабжение!Q430="","",Снабжение!Q430)</f>
        <v/>
      </c>
      <c r="U430" s="68" t="str">
        <f>IF(Снабжение!S430="Указать снабжение","",Снабжение!S430)</f>
        <v/>
      </c>
    </row>
    <row r="431" spans="1:21" ht="41.4" customHeight="1" x14ac:dyDescent="0.3">
      <c r="A431" s="67" t="str">
        <f>IF(INDEX(Спецификация!$A$3:$I$500,ROW()-3,COLUMN())="","",INDEX(Спецификация!$A$3:$I$500,ROW()-3,COLUMN()))</f>
        <v/>
      </c>
      <c r="B431" s="67" t="str">
        <f>IF(INDEX(Спецификация!$A$3:$I$500,ROW()-3,COLUMN())="","",INDEX(Спецификация!$A$3:$I$500,ROW()-3,COLUMN()))</f>
        <v/>
      </c>
      <c r="C431" s="67" t="str">
        <f>IF(INDEX(Спецификация!$A$3:$I$500,ROW()-3,COLUMN())="","",INDEX(Спецификация!$A$3:$I$500,ROW()-3,COLUMN()))</f>
        <v/>
      </c>
      <c r="D431" s="67" t="str">
        <f>IF(INDEX(Спецификация!$A$3:$I$500,ROW()-3,COLUMN())="","",INDEX(Спецификация!$A$3:$I$500,ROW()-3,COLUMN()))</f>
        <v/>
      </c>
      <c r="E431" s="67" t="str">
        <f>IF(INDEX(Спецификация!$A$3:$I$500,ROW()-3,COLUMN())="","",INDEX(Спецификация!$A$3:$I$500,ROW()-3,COLUMN()))</f>
        <v/>
      </c>
      <c r="F431" s="67" t="str">
        <f>IF(INDEX(Спецификация!$A$3:$I$500,ROW()-3,COLUMN())="","",INDEX(Спецификация!$A$3:$I$500,ROW()-3,COLUMN()))</f>
        <v/>
      </c>
      <c r="G431" s="67" t="str">
        <f>IF(INDEX(Спецификация!$A$3:$I$500,ROW()-3,COLUMN())="","",INDEX(Спецификация!$A$3:$I$500,ROW()-3,COLUMN()))</f>
        <v/>
      </c>
      <c r="H431" s="67" t="str">
        <f>IF(INDEX(Спецификация!$A$3:$I$500,ROW()-3,COLUMN())="","",INDEX(Спецификация!$A$3:$I$500,ROW()-3,COLUMN()))</f>
        <v/>
      </c>
      <c r="I431" s="71" t="str">
        <f>IF(INDEX(Спецификация!$A$3:$I$500,ROW()-3,COLUMN())="","",INDEX(Спецификация!$A$3:$I$500,ROW()-3,COLUMN()))</f>
        <v/>
      </c>
      <c r="J431" s="156"/>
      <c r="K431" s="27" t="s">
        <v>326</v>
      </c>
      <c r="L431" s="73" t="str">
        <f t="shared" si="13"/>
        <v/>
      </c>
      <c r="M431" s="73" t="str">
        <f t="shared" si="14"/>
        <v/>
      </c>
      <c r="N431" s="68"/>
      <c r="O431" s="68"/>
      <c r="P431" s="68"/>
      <c r="Q431" s="68"/>
      <c r="T431" s="85" t="str">
        <f>IF(Снабжение!Q431="","",Снабжение!Q431)</f>
        <v/>
      </c>
      <c r="U431" s="68" t="str">
        <f>IF(Снабжение!S431="Указать снабжение","",Снабжение!S431)</f>
        <v/>
      </c>
    </row>
    <row r="432" spans="1:21" ht="41.4" customHeight="1" x14ac:dyDescent="0.3">
      <c r="A432" s="67" t="str">
        <f>IF(INDEX(Спецификация!$A$3:$I$500,ROW()-3,COLUMN())="","",INDEX(Спецификация!$A$3:$I$500,ROW()-3,COLUMN()))</f>
        <v/>
      </c>
      <c r="B432" s="67" t="str">
        <f>IF(INDEX(Спецификация!$A$3:$I$500,ROW()-3,COLUMN())="","",INDEX(Спецификация!$A$3:$I$500,ROW()-3,COLUMN()))</f>
        <v/>
      </c>
      <c r="C432" s="67" t="str">
        <f>IF(INDEX(Спецификация!$A$3:$I$500,ROW()-3,COLUMN())="","",INDEX(Спецификация!$A$3:$I$500,ROW()-3,COLUMN()))</f>
        <v/>
      </c>
      <c r="D432" s="67" t="str">
        <f>IF(INDEX(Спецификация!$A$3:$I$500,ROW()-3,COLUMN())="","",INDEX(Спецификация!$A$3:$I$500,ROW()-3,COLUMN()))</f>
        <v/>
      </c>
      <c r="E432" s="67" t="str">
        <f>IF(INDEX(Спецификация!$A$3:$I$500,ROW()-3,COLUMN())="","",INDEX(Спецификация!$A$3:$I$500,ROW()-3,COLUMN()))</f>
        <v/>
      </c>
      <c r="F432" s="67" t="str">
        <f>IF(INDEX(Спецификация!$A$3:$I$500,ROW()-3,COLUMN())="","",INDEX(Спецификация!$A$3:$I$500,ROW()-3,COLUMN()))</f>
        <v/>
      </c>
      <c r="G432" s="67" t="str">
        <f>IF(INDEX(Спецификация!$A$3:$I$500,ROW()-3,COLUMN())="","",INDEX(Спецификация!$A$3:$I$500,ROW()-3,COLUMN()))</f>
        <v/>
      </c>
      <c r="H432" s="67" t="str">
        <f>IF(INDEX(Спецификация!$A$3:$I$500,ROW()-3,COLUMN())="","",INDEX(Спецификация!$A$3:$I$500,ROW()-3,COLUMN()))</f>
        <v/>
      </c>
      <c r="I432" s="71" t="str">
        <f>IF(INDEX(Спецификация!$A$3:$I$500,ROW()-3,COLUMN())="","",INDEX(Спецификация!$A$3:$I$500,ROW()-3,COLUMN()))</f>
        <v/>
      </c>
      <c r="J432" s="156"/>
      <c r="K432" s="27" t="s">
        <v>326</v>
      </c>
      <c r="L432" s="73" t="str">
        <f t="shared" si="13"/>
        <v/>
      </c>
      <c r="M432" s="73" t="str">
        <f t="shared" si="14"/>
        <v/>
      </c>
      <c r="N432" s="68"/>
      <c r="O432" s="68"/>
      <c r="P432" s="68"/>
      <c r="Q432" s="68"/>
      <c r="T432" s="85" t="str">
        <f>IF(Снабжение!Q432="","",Снабжение!Q432)</f>
        <v/>
      </c>
      <c r="U432" s="68" t="str">
        <f>IF(Снабжение!S432="Указать снабжение","",Снабжение!S432)</f>
        <v/>
      </c>
    </row>
    <row r="433" spans="1:21" ht="41.4" customHeight="1" x14ac:dyDescent="0.3">
      <c r="A433" s="67" t="str">
        <f>IF(INDEX(Спецификация!$A$3:$I$500,ROW()-3,COLUMN())="","",INDEX(Спецификация!$A$3:$I$500,ROW()-3,COLUMN()))</f>
        <v/>
      </c>
      <c r="B433" s="67" t="str">
        <f>IF(INDEX(Спецификация!$A$3:$I$500,ROW()-3,COLUMN())="","",INDEX(Спецификация!$A$3:$I$500,ROW()-3,COLUMN()))</f>
        <v/>
      </c>
      <c r="C433" s="67" t="str">
        <f>IF(INDEX(Спецификация!$A$3:$I$500,ROW()-3,COLUMN())="","",INDEX(Спецификация!$A$3:$I$500,ROW()-3,COLUMN()))</f>
        <v/>
      </c>
      <c r="D433" s="67" t="str">
        <f>IF(INDEX(Спецификация!$A$3:$I$500,ROW()-3,COLUMN())="","",INDEX(Спецификация!$A$3:$I$500,ROW()-3,COLUMN()))</f>
        <v/>
      </c>
      <c r="E433" s="67" t="str">
        <f>IF(INDEX(Спецификация!$A$3:$I$500,ROW()-3,COLUMN())="","",INDEX(Спецификация!$A$3:$I$500,ROW()-3,COLUMN()))</f>
        <v/>
      </c>
      <c r="F433" s="67" t="str">
        <f>IF(INDEX(Спецификация!$A$3:$I$500,ROW()-3,COLUMN())="","",INDEX(Спецификация!$A$3:$I$500,ROW()-3,COLUMN()))</f>
        <v/>
      </c>
      <c r="G433" s="67" t="str">
        <f>IF(INDEX(Спецификация!$A$3:$I$500,ROW()-3,COLUMN())="","",INDEX(Спецификация!$A$3:$I$500,ROW()-3,COLUMN()))</f>
        <v/>
      </c>
      <c r="H433" s="67" t="str">
        <f>IF(INDEX(Спецификация!$A$3:$I$500,ROW()-3,COLUMN())="","",INDEX(Спецификация!$A$3:$I$500,ROW()-3,COLUMN()))</f>
        <v/>
      </c>
      <c r="I433" s="71" t="str">
        <f>IF(INDEX(Спецификация!$A$3:$I$500,ROW()-3,COLUMN())="","",INDEX(Спецификация!$A$3:$I$500,ROW()-3,COLUMN()))</f>
        <v/>
      </c>
      <c r="J433" s="156"/>
      <c r="K433" s="27" t="s">
        <v>326</v>
      </c>
      <c r="L433" s="73" t="str">
        <f t="shared" si="13"/>
        <v/>
      </c>
      <c r="M433" s="73" t="str">
        <f t="shared" si="14"/>
        <v/>
      </c>
      <c r="N433" s="68"/>
      <c r="O433" s="68"/>
      <c r="P433" s="68"/>
      <c r="Q433" s="68"/>
      <c r="T433" s="85" t="str">
        <f>IF(Снабжение!Q433="","",Снабжение!Q433)</f>
        <v/>
      </c>
      <c r="U433" s="68" t="str">
        <f>IF(Снабжение!S433="Указать снабжение","",Снабжение!S433)</f>
        <v/>
      </c>
    </row>
    <row r="434" spans="1:21" ht="41.4" customHeight="1" x14ac:dyDescent="0.3">
      <c r="A434" s="67" t="str">
        <f>IF(INDEX(Спецификация!$A$3:$I$500,ROW()-3,COLUMN())="","",INDEX(Спецификация!$A$3:$I$500,ROW()-3,COLUMN()))</f>
        <v/>
      </c>
      <c r="B434" s="67" t="str">
        <f>IF(INDEX(Спецификация!$A$3:$I$500,ROW()-3,COLUMN())="","",INDEX(Спецификация!$A$3:$I$500,ROW()-3,COLUMN()))</f>
        <v/>
      </c>
      <c r="C434" s="67" t="str">
        <f>IF(INDEX(Спецификация!$A$3:$I$500,ROW()-3,COLUMN())="","",INDEX(Спецификация!$A$3:$I$500,ROW()-3,COLUMN()))</f>
        <v/>
      </c>
      <c r="D434" s="67" t="str">
        <f>IF(INDEX(Спецификация!$A$3:$I$500,ROW()-3,COLUMN())="","",INDEX(Спецификация!$A$3:$I$500,ROW()-3,COLUMN()))</f>
        <v/>
      </c>
      <c r="E434" s="67" t="str">
        <f>IF(INDEX(Спецификация!$A$3:$I$500,ROW()-3,COLUMN())="","",INDEX(Спецификация!$A$3:$I$500,ROW()-3,COLUMN()))</f>
        <v/>
      </c>
      <c r="F434" s="67" t="str">
        <f>IF(INDEX(Спецификация!$A$3:$I$500,ROW()-3,COLUMN())="","",INDEX(Спецификация!$A$3:$I$500,ROW()-3,COLUMN()))</f>
        <v/>
      </c>
      <c r="G434" s="67" t="str">
        <f>IF(INDEX(Спецификация!$A$3:$I$500,ROW()-3,COLUMN())="","",INDEX(Спецификация!$A$3:$I$500,ROW()-3,COLUMN()))</f>
        <v/>
      </c>
      <c r="H434" s="67" t="str">
        <f>IF(INDEX(Спецификация!$A$3:$I$500,ROW()-3,COLUMN())="","",INDEX(Спецификация!$A$3:$I$500,ROW()-3,COLUMN()))</f>
        <v/>
      </c>
      <c r="I434" s="71" t="str">
        <f>IF(INDEX(Спецификация!$A$3:$I$500,ROW()-3,COLUMN())="","",INDEX(Спецификация!$A$3:$I$500,ROW()-3,COLUMN()))</f>
        <v/>
      </c>
      <c r="J434" s="156"/>
      <c r="K434" s="27" t="s">
        <v>326</v>
      </c>
      <c r="L434" s="73" t="str">
        <f t="shared" si="13"/>
        <v/>
      </c>
      <c r="M434" s="73" t="str">
        <f t="shared" si="14"/>
        <v/>
      </c>
      <c r="N434" s="68"/>
      <c r="O434" s="68"/>
      <c r="P434" s="68"/>
      <c r="Q434" s="68"/>
      <c r="T434" s="85" t="str">
        <f>IF(Снабжение!Q434="","",Снабжение!Q434)</f>
        <v/>
      </c>
      <c r="U434" s="68" t="str">
        <f>IF(Снабжение!S434="Указать снабжение","",Снабжение!S434)</f>
        <v/>
      </c>
    </row>
    <row r="435" spans="1:21" ht="41.4" customHeight="1" x14ac:dyDescent="0.3">
      <c r="A435" s="67" t="str">
        <f>IF(INDEX(Спецификация!$A$3:$I$500,ROW()-3,COLUMN())="","",INDEX(Спецификация!$A$3:$I$500,ROW()-3,COLUMN()))</f>
        <v/>
      </c>
      <c r="B435" s="67" t="str">
        <f>IF(INDEX(Спецификация!$A$3:$I$500,ROW()-3,COLUMN())="","",INDEX(Спецификация!$A$3:$I$500,ROW()-3,COLUMN()))</f>
        <v/>
      </c>
      <c r="C435" s="67" t="str">
        <f>IF(INDEX(Спецификация!$A$3:$I$500,ROW()-3,COLUMN())="","",INDEX(Спецификация!$A$3:$I$500,ROW()-3,COLUMN()))</f>
        <v/>
      </c>
      <c r="D435" s="67" t="str">
        <f>IF(INDEX(Спецификация!$A$3:$I$500,ROW()-3,COLUMN())="","",INDEX(Спецификация!$A$3:$I$500,ROW()-3,COLUMN()))</f>
        <v/>
      </c>
      <c r="E435" s="67" t="str">
        <f>IF(INDEX(Спецификация!$A$3:$I$500,ROW()-3,COLUMN())="","",INDEX(Спецификация!$A$3:$I$500,ROW()-3,COLUMN()))</f>
        <v/>
      </c>
      <c r="F435" s="67" t="str">
        <f>IF(INDEX(Спецификация!$A$3:$I$500,ROW()-3,COLUMN())="","",INDEX(Спецификация!$A$3:$I$500,ROW()-3,COLUMN()))</f>
        <v/>
      </c>
      <c r="G435" s="67" t="str">
        <f>IF(INDEX(Спецификация!$A$3:$I$500,ROW()-3,COLUMN())="","",INDEX(Спецификация!$A$3:$I$500,ROW()-3,COLUMN()))</f>
        <v/>
      </c>
      <c r="H435" s="67" t="str">
        <f>IF(INDEX(Спецификация!$A$3:$I$500,ROW()-3,COLUMN())="","",INDEX(Спецификация!$A$3:$I$500,ROW()-3,COLUMN()))</f>
        <v/>
      </c>
      <c r="I435" s="71" t="str">
        <f>IF(INDEX(Спецификация!$A$3:$I$500,ROW()-3,COLUMN())="","",INDEX(Спецификация!$A$3:$I$500,ROW()-3,COLUMN()))</f>
        <v/>
      </c>
      <c r="J435" s="156"/>
      <c r="K435" s="27" t="s">
        <v>326</v>
      </c>
      <c r="L435" s="73" t="str">
        <f t="shared" si="13"/>
        <v/>
      </c>
      <c r="M435" s="73" t="str">
        <f t="shared" si="14"/>
        <v/>
      </c>
      <c r="N435" s="68"/>
      <c r="O435" s="68"/>
      <c r="P435" s="68"/>
      <c r="Q435" s="68"/>
      <c r="T435" s="85" t="str">
        <f>IF(Снабжение!Q435="","",Снабжение!Q435)</f>
        <v/>
      </c>
      <c r="U435" s="68" t="str">
        <f>IF(Снабжение!S435="Указать снабжение","",Снабжение!S435)</f>
        <v/>
      </c>
    </row>
    <row r="436" spans="1:21" ht="41.4" customHeight="1" x14ac:dyDescent="0.3">
      <c r="A436" s="67" t="str">
        <f>IF(INDEX(Спецификация!$A$3:$I$500,ROW()-3,COLUMN())="","",INDEX(Спецификация!$A$3:$I$500,ROW()-3,COLUMN()))</f>
        <v/>
      </c>
      <c r="B436" s="67" t="str">
        <f>IF(INDEX(Спецификация!$A$3:$I$500,ROW()-3,COLUMN())="","",INDEX(Спецификация!$A$3:$I$500,ROW()-3,COLUMN()))</f>
        <v/>
      </c>
      <c r="C436" s="67" t="str">
        <f>IF(INDEX(Спецификация!$A$3:$I$500,ROW()-3,COLUMN())="","",INDEX(Спецификация!$A$3:$I$500,ROW()-3,COLUMN()))</f>
        <v/>
      </c>
      <c r="D436" s="67" t="str">
        <f>IF(INDEX(Спецификация!$A$3:$I$500,ROW()-3,COLUMN())="","",INDEX(Спецификация!$A$3:$I$500,ROW()-3,COLUMN()))</f>
        <v/>
      </c>
      <c r="E436" s="67" t="str">
        <f>IF(INDEX(Спецификация!$A$3:$I$500,ROW()-3,COLUMN())="","",INDEX(Спецификация!$A$3:$I$500,ROW()-3,COLUMN()))</f>
        <v/>
      </c>
      <c r="F436" s="67" t="str">
        <f>IF(INDEX(Спецификация!$A$3:$I$500,ROW()-3,COLUMN())="","",INDEX(Спецификация!$A$3:$I$500,ROW()-3,COLUMN()))</f>
        <v/>
      </c>
      <c r="G436" s="67" t="str">
        <f>IF(INDEX(Спецификация!$A$3:$I$500,ROW()-3,COLUMN())="","",INDEX(Спецификация!$A$3:$I$500,ROW()-3,COLUMN()))</f>
        <v/>
      </c>
      <c r="H436" s="67" t="str">
        <f>IF(INDEX(Спецификация!$A$3:$I$500,ROW()-3,COLUMN())="","",INDEX(Спецификация!$A$3:$I$500,ROW()-3,COLUMN()))</f>
        <v/>
      </c>
      <c r="I436" s="71" t="str">
        <f>IF(INDEX(Спецификация!$A$3:$I$500,ROW()-3,COLUMN())="","",INDEX(Спецификация!$A$3:$I$500,ROW()-3,COLUMN()))</f>
        <v/>
      </c>
      <c r="J436" s="156"/>
      <c r="K436" s="27" t="s">
        <v>326</v>
      </c>
      <c r="L436" s="73" t="str">
        <f t="shared" si="13"/>
        <v/>
      </c>
      <c r="M436" s="73" t="str">
        <f t="shared" si="14"/>
        <v/>
      </c>
      <c r="N436" s="68"/>
      <c r="O436" s="68"/>
      <c r="P436" s="68"/>
      <c r="Q436" s="68"/>
      <c r="T436" s="85" t="str">
        <f>IF(Снабжение!Q436="","",Снабжение!Q436)</f>
        <v/>
      </c>
      <c r="U436" s="68" t="str">
        <f>IF(Снабжение!S436="Указать снабжение","",Снабжение!S436)</f>
        <v/>
      </c>
    </row>
    <row r="437" spans="1:21" ht="41.4" customHeight="1" x14ac:dyDescent="0.3">
      <c r="A437" s="67" t="str">
        <f>IF(INDEX(Спецификация!$A$3:$I$500,ROW()-3,COLUMN())="","",INDEX(Спецификация!$A$3:$I$500,ROW()-3,COLUMN()))</f>
        <v/>
      </c>
      <c r="B437" s="67" t="str">
        <f>IF(INDEX(Спецификация!$A$3:$I$500,ROW()-3,COLUMN())="","",INDEX(Спецификация!$A$3:$I$500,ROW()-3,COLUMN()))</f>
        <v/>
      </c>
      <c r="C437" s="67" t="str">
        <f>IF(INDEX(Спецификация!$A$3:$I$500,ROW()-3,COLUMN())="","",INDEX(Спецификация!$A$3:$I$500,ROW()-3,COLUMN()))</f>
        <v/>
      </c>
      <c r="D437" s="67" t="str">
        <f>IF(INDEX(Спецификация!$A$3:$I$500,ROW()-3,COLUMN())="","",INDEX(Спецификация!$A$3:$I$500,ROW()-3,COLUMN()))</f>
        <v/>
      </c>
      <c r="E437" s="67" t="str">
        <f>IF(INDEX(Спецификация!$A$3:$I$500,ROW()-3,COLUMN())="","",INDEX(Спецификация!$A$3:$I$500,ROW()-3,COLUMN()))</f>
        <v/>
      </c>
      <c r="F437" s="67" t="str">
        <f>IF(INDEX(Спецификация!$A$3:$I$500,ROW()-3,COLUMN())="","",INDEX(Спецификация!$A$3:$I$500,ROW()-3,COLUMN()))</f>
        <v/>
      </c>
      <c r="G437" s="67" t="str">
        <f>IF(INDEX(Спецификация!$A$3:$I$500,ROW()-3,COLUMN())="","",INDEX(Спецификация!$A$3:$I$500,ROW()-3,COLUMN()))</f>
        <v/>
      </c>
      <c r="H437" s="67" t="str">
        <f>IF(INDEX(Спецификация!$A$3:$I$500,ROW()-3,COLUMN())="","",INDEX(Спецификация!$A$3:$I$500,ROW()-3,COLUMN()))</f>
        <v/>
      </c>
      <c r="I437" s="71" t="str">
        <f>IF(INDEX(Спецификация!$A$3:$I$500,ROW()-3,COLUMN())="","",INDEX(Спецификация!$A$3:$I$500,ROW()-3,COLUMN()))</f>
        <v/>
      </c>
      <c r="J437" s="156"/>
      <c r="K437" s="27" t="s">
        <v>326</v>
      </c>
      <c r="L437" s="73" t="str">
        <f t="shared" si="13"/>
        <v/>
      </c>
      <c r="M437" s="73" t="str">
        <f t="shared" si="14"/>
        <v/>
      </c>
      <c r="N437" s="68"/>
      <c r="O437" s="68"/>
      <c r="P437" s="68"/>
      <c r="Q437" s="68"/>
      <c r="T437" s="85" t="str">
        <f>IF(Снабжение!Q437="","",Снабжение!Q437)</f>
        <v/>
      </c>
      <c r="U437" s="68" t="str">
        <f>IF(Снабжение!S437="Указать снабжение","",Снабжение!S437)</f>
        <v/>
      </c>
    </row>
    <row r="438" spans="1:21" ht="41.4" customHeight="1" x14ac:dyDescent="0.3">
      <c r="A438" s="67" t="str">
        <f>IF(INDEX(Спецификация!$A$3:$I$500,ROW()-3,COLUMN())="","",INDEX(Спецификация!$A$3:$I$500,ROW()-3,COLUMN()))</f>
        <v/>
      </c>
      <c r="B438" s="67" t="str">
        <f>IF(INDEX(Спецификация!$A$3:$I$500,ROW()-3,COLUMN())="","",INDEX(Спецификация!$A$3:$I$500,ROW()-3,COLUMN()))</f>
        <v/>
      </c>
      <c r="C438" s="67" t="str">
        <f>IF(INDEX(Спецификация!$A$3:$I$500,ROW()-3,COLUMN())="","",INDEX(Спецификация!$A$3:$I$500,ROW()-3,COLUMN()))</f>
        <v/>
      </c>
      <c r="D438" s="67" t="str">
        <f>IF(INDEX(Спецификация!$A$3:$I$500,ROW()-3,COLUMN())="","",INDEX(Спецификация!$A$3:$I$500,ROW()-3,COLUMN()))</f>
        <v/>
      </c>
      <c r="E438" s="67" t="str">
        <f>IF(INDEX(Спецификация!$A$3:$I$500,ROW()-3,COLUMN())="","",INDEX(Спецификация!$A$3:$I$500,ROW()-3,COLUMN()))</f>
        <v/>
      </c>
      <c r="F438" s="67" t="str">
        <f>IF(INDEX(Спецификация!$A$3:$I$500,ROW()-3,COLUMN())="","",INDEX(Спецификация!$A$3:$I$500,ROW()-3,COLUMN()))</f>
        <v/>
      </c>
      <c r="G438" s="67" t="str">
        <f>IF(INDEX(Спецификация!$A$3:$I$500,ROW()-3,COLUMN())="","",INDEX(Спецификация!$A$3:$I$500,ROW()-3,COLUMN()))</f>
        <v/>
      </c>
      <c r="H438" s="67" t="str">
        <f>IF(INDEX(Спецификация!$A$3:$I$500,ROW()-3,COLUMN())="","",INDEX(Спецификация!$A$3:$I$500,ROW()-3,COLUMN()))</f>
        <v/>
      </c>
      <c r="I438" s="71" t="str">
        <f>IF(INDEX(Спецификация!$A$3:$I$500,ROW()-3,COLUMN())="","",INDEX(Спецификация!$A$3:$I$500,ROW()-3,COLUMN()))</f>
        <v/>
      </c>
      <c r="J438" s="156"/>
      <c r="K438" s="27" t="s">
        <v>326</v>
      </c>
      <c r="L438" s="73" t="str">
        <f t="shared" si="13"/>
        <v/>
      </c>
      <c r="M438" s="73" t="str">
        <f t="shared" si="14"/>
        <v/>
      </c>
      <c r="N438" s="68"/>
      <c r="O438" s="68"/>
      <c r="P438" s="68"/>
      <c r="Q438" s="68"/>
      <c r="T438" s="85" t="str">
        <f>IF(Снабжение!Q438="","",Снабжение!Q438)</f>
        <v/>
      </c>
      <c r="U438" s="68" t="str">
        <f>IF(Снабжение!S438="Указать снабжение","",Снабжение!S438)</f>
        <v/>
      </c>
    </row>
    <row r="439" spans="1:21" ht="41.4" customHeight="1" x14ac:dyDescent="0.3">
      <c r="A439" s="67" t="str">
        <f>IF(INDEX(Спецификация!$A$3:$I$500,ROW()-3,COLUMN())="","",INDEX(Спецификация!$A$3:$I$500,ROW()-3,COLUMN()))</f>
        <v/>
      </c>
      <c r="B439" s="67" t="str">
        <f>IF(INDEX(Спецификация!$A$3:$I$500,ROW()-3,COLUMN())="","",INDEX(Спецификация!$A$3:$I$500,ROW()-3,COLUMN()))</f>
        <v/>
      </c>
      <c r="C439" s="67" t="str">
        <f>IF(INDEX(Спецификация!$A$3:$I$500,ROW()-3,COLUMN())="","",INDEX(Спецификация!$A$3:$I$500,ROW()-3,COLUMN()))</f>
        <v/>
      </c>
      <c r="D439" s="67" t="str">
        <f>IF(INDEX(Спецификация!$A$3:$I$500,ROW()-3,COLUMN())="","",INDEX(Спецификация!$A$3:$I$500,ROW()-3,COLUMN()))</f>
        <v/>
      </c>
      <c r="E439" s="67" t="str">
        <f>IF(INDEX(Спецификация!$A$3:$I$500,ROW()-3,COLUMN())="","",INDEX(Спецификация!$A$3:$I$500,ROW()-3,COLUMN()))</f>
        <v/>
      </c>
      <c r="F439" s="67" t="str">
        <f>IF(INDEX(Спецификация!$A$3:$I$500,ROW()-3,COLUMN())="","",INDEX(Спецификация!$A$3:$I$500,ROW()-3,COLUMN()))</f>
        <v/>
      </c>
      <c r="G439" s="67" t="str">
        <f>IF(INDEX(Спецификация!$A$3:$I$500,ROW()-3,COLUMN())="","",INDEX(Спецификация!$A$3:$I$500,ROW()-3,COLUMN()))</f>
        <v/>
      </c>
      <c r="H439" s="67" t="str">
        <f>IF(INDEX(Спецификация!$A$3:$I$500,ROW()-3,COLUMN())="","",INDEX(Спецификация!$A$3:$I$500,ROW()-3,COLUMN()))</f>
        <v/>
      </c>
      <c r="I439" s="71" t="str">
        <f>IF(INDEX(Спецификация!$A$3:$I$500,ROW()-3,COLUMN())="","",INDEX(Спецификация!$A$3:$I$500,ROW()-3,COLUMN()))</f>
        <v/>
      </c>
      <c r="J439" s="156"/>
      <c r="K439" s="27" t="s">
        <v>326</v>
      </c>
      <c r="L439" s="73" t="str">
        <f t="shared" si="13"/>
        <v/>
      </c>
      <c r="M439" s="73" t="str">
        <f t="shared" si="14"/>
        <v/>
      </c>
      <c r="N439" s="68"/>
      <c r="O439" s="68"/>
      <c r="P439" s="68"/>
      <c r="Q439" s="68"/>
      <c r="T439" s="85" t="str">
        <f>IF(Снабжение!Q439="","",Снабжение!Q439)</f>
        <v/>
      </c>
      <c r="U439" s="68" t="str">
        <f>IF(Снабжение!S439="Указать снабжение","",Снабжение!S439)</f>
        <v/>
      </c>
    </row>
    <row r="440" spans="1:21" ht="41.4" customHeight="1" x14ac:dyDescent="0.3">
      <c r="A440" s="67" t="str">
        <f>IF(INDEX(Спецификация!$A$3:$I$500,ROW()-3,COLUMN())="","",INDEX(Спецификация!$A$3:$I$500,ROW()-3,COLUMN()))</f>
        <v/>
      </c>
      <c r="B440" s="67" t="str">
        <f>IF(INDEX(Спецификация!$A$3:$I$500,ROW()-3,COLUMN())="","",INDEX(Спецификация!$A$3:$I$500,ROW()-3,COLUMN()))</f>
        <v/>
      </c>
      <c r="C440" s="67" t="str">
        <f>IF(INDEX(Спецификация!$A$3:$I$500,ROW()-3,COLUMN())="","",INDEX(Спецификация!$A$3:$I$500,ROW()-3,COLUMN()))</f>
        <v/>
      </c>
      <c r="D440" s="67" t="str">
        <f>IF(INDEX(Спецификация!$A$3:$I$500,ROW()-3,COLUMN())="","",INDEX(Спецификация!$A$3:$I$500,ROW()-3,COLUMN()))</f>
        <v/>
      </c>
      <c r="E440" s="67" t="str">
        <f>IF(INDEX(Спецификация!$A$3:$I$500,ROW()-3,COLUMN())="","",INDEX(Спецификация!$A$3:$I$500,ROW()-3,COLUMN()))</f>
        <v/>
      </c>
      <c r="F440" s="67" t="str">
        <f>IF(INDEX(Спецификация!$A$3:$I$500,ROW()-3,COLUMN())="","",INDEX(Спецификация!$A$3:$I$500,ROW()-3,COLUMN()))</f>
        <v/>
      </c>
      <c r="G440" s="67" t="str">
        <f>IF(INDEX(Спецификация!$A$3:$I$500,ROW()-3,COLUMN())="","",INDEX(Спецификация!$A$3:$I$500,ROW()-3,COLUMN()))</f>
        <v/>
      </c>
      <c r="H440" s="67" t="str">
        <f>IF(INDEX(Спецификация!$A$3:$I$500,ROW()-3,COLUMN())="","",INDEX(Спецификация!$A$3:$I$500,ROW()-3,COLUMN()))</f>
        <v/>
      </c>
      <c r="I440" s="71" t="str">
        <f>IF(INDEX(Спецификация!$A$3:$I$500,ROW()-3,COLUMN())="","",INDEX(Спецификация!$A$3:$I$500,ROW()-3,COLUMN()))</f>
        <v/>
      </c>
      <c r="J440" s="156"/>
      <c r="K440" s="27" t="s">
        <v>326</v>
      </c>
      <c r="L440" s="73" t="str">
        <f t="shared" si="13"/>
        <v/>
      </c>
      <c r="M440" s="73" t="str">
        <f t="shared" si="14"/>
        <v/>
      </c>
      <c r="N440" s="68"/>
      <c r="O440" s="68"/>
      <c r="P440" s="68"/>
      <c r="Q440" s="68"/>
      <c r="T440" s="85" t="str">
        <f>IF(Снабжение!Q440="","",Снабжение!Q440)</f>
        <v/>
      </c>
      <c r="U440" s="68" t="str">
        <f>IF(Снабжение!S440="Указать снабжение","",Снабжение!S440)</f>
        <v/>
      </c>
    </row>
    <row r="441" spans="1:21" ht="41.4" customHeight="1" x14ac:dyDescent="0.3">
      <c r="A441" s="67" t="str">
        <f>IF(INDEX(Спецификация!$A$3:$I$500,ROW()-3,COLUMN())="","",INDEX(Спецификация!$A$3:$I$500,ROW()-3,COLUMN()))</f>
        <v/>
      </c>
      <c r="B441" s="67" t="str">
        <f>IF(INDEX(Спецификация!$A$3:$I$500,ROW()-3,COLUMN())="","",INDEX(Спецификация!$A$3:$I$500,ROW()-3,COLUMN()))</f>
        <v/>
      </c>
      <c r="C441" s="67" t="str">
        <f>IF(INDEX(Спецификация!$A$3:$I$500,ROW()-3,COLUMN())="","",INDEX(Спецификация!$A$3:$I$500,ROW()-3,COLUMN()))</f>
        <v/>
      </c>
      <c r="D441" s="67" t="str">
        <f>IF(INDEX(Спецификация!$A$3:$I$500,ROW()-3,COLUMN())="","",INDEX(Спецификация!$A$3:$I$500,ROW()-3,COLUMN()))</f>
        <v/>
      </c>
      <c r="E441" s="67" t="str">
        <f>IF(INDEX(Спецификация!$A$3:$I$500,ROW()-3,COLUMN())="","",INDEX(Спецификация!$A$3:$I$500,ROW()-3,COLUMN()))</f>
        <v/>
      </c>
      <c r="F441" s="67" t="str">
        <f>IF(INDEX(Спецификация!$A$3:$I$500,ROW()-3,COLUMN())="","",INDEX(Спецификация!$A$3:$I$500,ROW()-3,COLUMN()))</f>
        <v/>
      </c>
      <c r="G441" s="67" t="str">
        <f>IF(INDEX(Спецификация!$A$3:$I$500,ROW()-3,COLUMN())="","",INDEX(Спецификация!$A$3:$I$500,ROW()-3,COLUMN()))</f>
        <v/>
      </c>
      <c r="H441" s="67" t="str">
        <f>IF(INDEX(Спецификация!$A$3:$I$500,ROW()-3,COLUMN())="","",INDEX(Спецификация!$A$3:$I$500,ROW()-3,COLUMN()))</f>
        <v/>
      </c>
      <c r="I441" s="71" t="str">
        <f>IF(INDEX(Спецификация!$A$3:$I$500,ROW()-3,COLUMN())="","",INDEX(Спецификация!$A$3:$I$500,ROW()-3,COLUMN()))</f>
        <v/>
      </c>
      <c r="J441" s="156"/>
      <c r="K441" s="27" t="s">
        <v>326</v>
      </c>
      <c r="L441" s="73" t="str">
        <f t="shared" si="13"/>
        <v/>
      </c>
      <c r="M441" s="73" t="str">
        <f t="shared" si="14"/>
        <v/>
      </c>
      <c r="N441" s="68"/>
      <c r="O441" s="68"/>
      <c r="P441" s="68"/>
      <c r="Q441" s="68"/>
      <c r="T441" s="85" t="str">
        <f>IF(Снабжение!Q441="","",Снабжение!Q441)</f>
        <v/>
      </c>
      <c r="U441" s="68" t="str">
        <f>IF(Снабжение!S441="Указать снабжение","",Снабжение!S441)</f>
        <v/>
      </c>
    </row>
    <row r="442" spans="1:21" ht="41.4" customHeight="1" x14ac:dyDescent="0.3">
      <c r="A442" s="67" t="str">
        <f>IF(INDEX(Спецификация!$A$3:$I$500,ROW()-3,COLUMN())="","",INDEX(Спецификация!$A$3:$I$500,ROW()-3,COLUMN()))</f>
        <v/>
      </c>
      <c r="B442" s="67" t="str">
        <f>IF(INDEX(Спецификация!$A$3:$I$500,ROW()-3,COLUMN())="","",INDEX(Спецификация!$A$3:$I$500,ROW()-3,COLUMN()))</f>
        <v/>
      </c>
      <c r="C442" s="67" t="str">
        <f>IF(INDEX(Спецификация!$A$3:$I$500,ROW()-3,COLUMN())="","",INDEX(Спецификация!$A$3:$I$500,ROW()-3,COLUMN()))</f>
        <v/>
      </c>
      <c r="D442" s="67" t="str">
        <f>IF(INDEX(Спецификация!$A$3:$I$500,ROW()-3,COLUMN())="","",INDEX(Спецификация!$A$3:$I$500,ROW()-3,COLUMN()))</f>
        <v/>
      </c>
      <c r="E442" s="67" t="str">
        <f>IF(INDEX(Спецификация!$A$3:$I$500,ROW()-3,COLUMN())="","",INDEX(Спецификация!$A$3:$I$500,ROW()-3,COLUMN()))</f>
        <v/>
      </c>
      <c r="F442" s="67" t="str">
        <f>IF(INDEX(Спецификация!$A$3:$I$500,ROW()-3,COLUMN())="","",INDEX(Спецификация!$A$3:$I$500,ROW()-3,COLUMN()))</f>
        <v/>
      </c>
      <c r="G442" s="67" t="str">
        <f>IF(INDEX(Спецификация!$A$3:$I$500,ROW()-3,COLUMN())="","",INDEX(Спецификация!$A$3:$I$500,ROW()-3,COLUMN()))</f>
        <v/>
      </c>
      <c r="H442" s="67" t="str">
        <f>IF(INDEX(Спецификация!$A$3:$I$500,ROW()-3,COLUMN())="","",INDEX(Спецификация!$A$3:$I$500,ROW()-3,COLUMN()))</f>
        <v/>
      </c>
      <c r="I442" s="71" t="str">
        <f>IF(INDEX(Спецификация!$A$3:$I$500,ROW()-3,COLUMN())="","",INDEX(Спецификация!$A$3:$I$500,ROW()-3,COLUMN()))</f>
        <v/>
      </c>
      <c r="J442" s="156"/>
      <c r="K442" s="27" t="s">
        <v>326</v>
      </c>
      <c r="L442" s="73" t="str">
        <f t="shared" si="13"/>
        <v/>
      </c>
      <c r="M442" s="73" t="str">
        <f t="shared" si="14"/>
        <v/>
      </c>
      <c r="N442" s="68"/>
      <c r="O442" s="68"/>
      <c r="P442" s="68"/>
      <c r="Q442" s="68"/>
      <c r="T442" s="85" t="str">
        <f>IF(Снабжение!Q442="","",Снабжение!Q442)</f>
        <v/>
      </c>
      <c r="U442" s="68" t="str">
        <f>IF(Снабжение!S442="Указать снабжение","",Снабжение!S442)</f>
        <v/>
      </c>
    </row>
    <row r="443" spans="1:21" ht="41.4" customHeight="1" x14ac:dyDescent="0.3">
      <c r="A443" s="67" t="str">
        <f>IF(INDEX(Спецификация!$A$3:$I$500,ROW()-3,COLUMN())="","",INDEX(Спецификация!$A$3:$I$500,ROW()-3,COLUMN()))</f>
        <v/>
      </c>
      <c r="B443" s="67" t="str">
        <f>IF(INDEX(Спецификация!$A$3:$I$500,ROW()-3,COLUMN())="","",INDEX(Спецификация!$A$3:$I$500,ROW()-3,COLUMN()))</f>
        <v/>
      </c>
      <c r="C443" s="67" t="str">
        <f>IF(INDEX(Спецификация!$A$3:$I$500,ROW()-3,COLUMN())="","",INDEX(Спецификация!$A$3:$I$500,ROW()-3,COLUMN()))</f>
        <v/>
      </c>
      <c r="D443" s="67" t="str">
        <f>IF(INDEX(Спецификация!$A$3:$I$500,ROW()-3,COLUMN())="","",INDEX(Спецификация!$A$3:$I$500,ROW()-3,COLUMN()))</f>
        <v/>
      </c>
      <c r="E443" s="67" t="str">
        <f>IF(INDEX(Спецификация!$A$3:$I$500,ROW()-3,COLUMN())="","",INDEX(Спецификация!$A$3:$I$500,ROW()-3,COLUMN()))</f>
        <v/>
      </c>
      <c r="F443" s="67" t="str">
        <f>IF(INDEX(Спецификация!$A$3:$I$500,ROW()-3,COLUMN())="","",INDEX(Спецификация!$A$3:$I$500,ROW()-3,COLUMN()))</f>
        <v/>
      </c>
      <c r="G443" s="67" t="str">
        <f>IF(INDEX(Спецификация!$A$3:$I$500,ROW()-3,COLUMN())="","",INDEX(Спецификация!$A$3:$I$500,ROW()-3,COLUMN()))</f>
        <v/>
      </c>
      <c r="H443" s="67" t="str">
        <f>IF(INDEX(Спецификация!$A$3:$I$500,ROW()-3,COLUMN())="","",INDEX(Спецификация!$A$3:$I$500,ROW()-3,COLUMN()))</f>
        <v/>
      </c>
      <c r="I443" s="71" t="str">
        <f>IF(INDEX(Спецификация!$A$3:$I$500,ROW()-3,COLUMN())="","",INDEX(Спецификация!$A$3:$I$500,ROW()-3,COLUMN()))</f>
        <v/>
      </c>
      <c r="J443" s="156"/>
      <c r="K443" s="27" t="s">
        <v>326</v>
      </c>
      <c r="L443" s="73" t="str">
        <f t="shared" si="13"/>
        <v/>
      </c>
      <c r="M443" s="73" t="str">
        <f t="shared" si="14"/>
        <v/>
      </c>
      <c r="N443" s="68"/>
      <c r="O443" s="68"/>
      <c r="P443" s="68"/>
      <c r="Q443" s="68"/>
      <c r="T443" s="85" t="str">
        <f>IF(Снабжение!Q443="","",Снабжение!Q443)</f>
        <v/>
      </c>
      <c r="U443" s="68" t="str">
        <f>IF(Снабжение!S443="Указать снабжение","",Снабжение!S443)</f>
        <v/>
      </c>
    </row>
    <row r="444" spans="1:21" ht="41.4" customHeight="1" x14ac:dyDescent="0.3">
      <c r="A444" s="67" t="str">
        <f>IF(INDEX(Спецификация!$A$3:$I$500,ROW()-3,COLUMN())="","",INDEX(Спецификация!$A$3:$I$500,ROW()-3,COLUMN()))</f>
        <v/>
      </c>
      <c r="B444" s="67" t="str">
        <f>IF(INDEX(Спецификация!$A$3:$I$500,ROW()-3,COLUMN())="","",INDEX(Спецификация!$A$3:$I$500,ROW()-3,COLUMN()))</f>
        <v/>
      </c>
      <c r="C444" s="67" t="str">
        <f>IF(INDEX(Спецификация!$A$3:$I$500,ROW()-3,COLUMN())="","",INDEX(Спецификация!$A$3:$I$500,ROW()-3,COLUMN()))</f>
        <v/>
      </c>
      <c r="D444" s="67" t="str">
        <f>IF(INDEX(Спецификация!$A$3:$I$500,ROW()-3,COLUMN())="","",INDEX(Спецификация!$A$3:$I$500,ROW()-3,COLUMN()))</f>
        <v/>
      </c>
      <c r="E444" s="67" t="str">
        <f>IF(INDEX(Спецификация!$A$3:$I$500,ROW()-3,COLUMN())="","",INDEX(Спецификация!$A$3:$I$500,ROW()-3,COLUMN()))</f>
        <v/>
      </c>
      <c r="F444" s="67" t="str">
        <f>IF(INDEX(Спецификация!$A$3:$I$500,ROW()-3,COLUMN())="","",INDEX(Спецификация!$A$3:$I$500,ROW()-3,COLUMN()))</f>
        <v/>
      </c>
      <c r="G444" s="67" t="str">
        <f>IF(INDEX(Спецификация!$A$3:$I$500,ROW()-3,COLUMN())="","",INDEX(Спецификация!$A$3:$I$500,ROW()-3,COLUMN()))</f>
        <v/>
      </c>
      <c r="H444" s="67" t="str">
        <f>IF(INDEX(Спецификация!$A$3:$I$500,ROW()-3,COLUMN())="","",INDEX(Спецификация!$A$3:$I$500,ROW()-3,COLUMN()))</f>
        <v/>
      </c>
      <c r="I444" s="71" t="str">
        <f>IF(INDEX(Спецификация!$A$3:$I$500,ROW()-3,COLUMN())="","",INDEX(Спецификация!$A$3:$I$500,ROW()-3,COLUMN()))</f>
        <v/>
      </c>
      <c r="J444" s="156"/>
      <c r="K444" s="27" t="s">
        <v>326</v>
      </c>
      <c r="L444" s="73" t="str">
        <f t="shared" si="13"/>
        <v/>
      </c>
      <c r="M444" s="73" t="str">
        <f t="shared" si="14"/>
        <v/>
      </c>
      <c r="N444" s="68"/>
      <c r="O444" s="68"/>
      <c r="P444" s="68"/>
      <c r="Q444" s="68"/>
      <c r="T444" s="85" t="str">
        <f>IF(Снабжение!Q444="","",Снабжение!Q444)</f>
        <v/>
      </c>
      <c r="U444" s="68" t="str">
        <f>IF(Снабжение!S444="Указать снабжение","",Снабжение!S444)</f>
        <v/>
      </c>
    </row>
    <row r="445" spans="1:21" ht="41.4" customHeight="1" x14ac:dyDescent="0.3">
      <c r="A445" s="67" t="str">
        <f>IF(INDEX(Спецификация!$A$3:$I$500,ROW()-3,COLUMN())="","",INDEX(Спецификация!$A$3:$I$500,ROW()-3,COLUMN()))</f>
        <v/>
      </c>
      <c r="B445" s="67" t="str">
        <f>IF(INDEX(Спецификация!$A$3:$I$500,ROW()-3,COLUMN())="","",INDEX(Спецификация!$A$3:$I$500,ROW()-3,COLUMN()))</f>
        <v/>
      </c>
      <c r="C445" s="67" t="str">
        <f>IF(INDEX(Спецификация!$A$3:$I$500,ROW()-3,COLUMN())="","",INDEX(Спецификация!$A$3:$I$500,ROW()-3,COLUMN()))</f>
        <v/>
      </c>
      <c r="D445" s="67" t="str">
        <f>IF(INDEX(Спецификация!$A$3:$I$500,ROW()-3,COLUMN())="","",INDEX(Спецификация!$A$3:$I$500,ROW()-3,COLUMN()))</f>
        <v/>
      </c>
      <c r="E445" s="67" t="str">
        <f>IF(INDEX(Спецификация!$A$3:$I$500,ROW()-3,COLUMN())="","",INDEX(Спецификация!$A$3:$I$500,ROW()-3,COLUMN()))</f>
        <v/>
      </c>
      <c r="F445" s="67" t="str">
        <f>IF(INDEX(Спецификация!$A$3:$I$500,ROW()-3,COLUMN())="","",INDEX(Спецификация!$A$3:$I$500,ROW()-3,COLUMN()))</f>
        <v/>
      </c>
      <c r="G445" s="67" t="str">
        <f>IF(INDEX(Спецификация!$A$3:$I$500,ROW()-3,COLUMN())="","",INDEX(Спецификация!$A$3:$I$500,ROW()-3,COLUMN()))</f>
        <v/>
      </c>
      <c r="H445" s="67" t="str">
        <f>IF(INDEX(Спецификация!$A$3:$I$500,ROW()-3,COLUMN())="","",INDEX(Спецификация!$A$3:$I$500,ROW()-3,COLUMN()))</f>
        <v/>
      </c>
      <c r="I445" s="71" t="str">
        <f>IF(INDEX(Спецификация!$A$3:$I$500,ROW()-3,COLUMN())="","",INDEX(Спецификация!$A$3:$I$500,ROW()-3,COLUMN()))</f>
        <v/>
      </c>
      <c r="J445" s="156"/>
      <c r="K445" s="27" t="s">
        <v>326</v>
      </c>
      <c r="L445" s="73" t="str">
        <f t="shared" si="13"/>
        <v/>
      </c>
      <c r="M445" s="73" t="str">
        <f t="shared" si="14"/>
        <v/>
      </c>
      <c r="N445" s="68"/>
      <c r="O445" s="68"/>
      <c r="P445" s="68"/>
      <c r="Q445" s="68"/>
      <c r="T445" s="85" t="str">
        <f>IF(Снабжение!Q445="","",Снабжение!Q445)</f>
        <v/>
      </c>
      <c r="U445" s="68" t="str">
        <f>IF(Снабжение!S445="Указать снабжение","",Снабжение!S445)</f>
        <v/>
      </c>
    </row>
    <row r="446" spans="1:21" ht="41.4" customHeight="1" x14ac:dyDescent="0.3">
      <c r="A446" s="67" t="str">
        <f>IF(INDEX(Спецификация!$A$3:$I$500,ROW()-3,COLUMN())="","",INDEX(Спецификация!$A$3:$I$500,ROW()-3,COLUMN()))</f>
        <v/>
      </c>
      <c r="B446" s="67" t="str">
        <f>IF(INDEX(Спецификация!$A$3:$I$500,ROW()-3,COLUMN())="","",INDEX(Спецификация!$A$3:$I$500,ROW()-3,COLUMN()))</f>
        <v/>
      </c>
      <c r="C446" s="67" t="str">
        <f>IF(INDEX(Спецификация!$A$3:$I$500,ROW()-3,COLUMN())="","",INDEX(Спецификация!$A$3:$I$500,ROW()-3,COLUMN()))</f>
        <v/>
      </c>
      <c r="D446" s="67" t="str">
        <f>IF(INDEX(Спецификация!$A$3:$I$500,ROW()-3,COLUMN())="","",INDEX(Спецификация!$A$3:$I$500,ROW()-3,COLUMN()))</f>
        <v/>
      </c>
      <c r="E446" s="67" t="str">
        <f>IF(INDEX(Спецификация!$A$3:$I$500,ROW()-3,COLUMN())="","",INDEX(Спецификация!$A$3:$I$500,ROW()-3,COLUMN()))</f>
        <v/>
      </c>
      <c r="F446" s="67" t="str">
        <f>IF(INDEX(Спецификация!$A$3:$I$500,ROW()-3,COLUMN())="","",INDEX(Спецификация!$A$3:$I$500,ROW()-3,COLUMN()))</f>
        <v/>
      </c>
      <c r="G446" s="67" t="str">
        <f>IF(INDEX(Спецификация!$A$3:$I$500,ROW()-3,COLUMN())="","",INDEX(Спецификация!$A$3:$I$500,ROW()-3,COLUMN()))</f>
        <v/>
      </c>
      <c r="H446" s="67" t="str">
        <f>IF(INDEX(Спецификация!$A$3:$I$500,ROW()-3,COLUMN())="","",INDEX(Спецификация!$A$3:$I$500,ROW()-3,COLUMN()))</f>
        <v/>
      </c>
      <c r="I446" s="71" t="str">
        <f>IF(INDEX(Спецификация!$A$3:$I$500,ROW()-3,COLUMN())="","",INDEX(Спецификация!$A$3:$I$500,ROW()-3,COLUMN()))</f>
        <v/>
      </c>
      <c r="J446" s="156"/>
      <c r="K446" s="27" t="s">
        <v>326</v>
      </c>
      <c r="L446" s="73" t="str">
        <f t="shared" si="13"/>
        <v/>
      </c>
      <c r="M446" s="73" t="str">
        <f t="shared" si="14"/>
        <v/>
      </c>
      <c r="N446" s="68"/>
      <c r="O446" s="68"/>
      <c r="P446" s="68"/>
      <c r="Q446" s="68"/>
      <c r="T446" s="85" t="str">
        <f>IF(Снабжение!Q446="","",Снабжение!Q446)</f>
        <v/>
      </c>
      <c r="U446" s="68" t="str">
        <f>IF(Снабжение!S446="Указать снабжение","",Снабжение!S446)</f>
        <v/>
      </c>
    </row>
    <row r="447" spans="1:21" ht="41.4" customHeight="1" x14ac:dyDescent="0.3">
      <c r="A447" s="67" t="str">
        <f>IF(INDEX(Спецификация!$A$3:$I$500,ROW()-3,COLUMN())="","",INDEX(Спецификация!$A$3:$I$500,ROW()-3,COLUMN()))</f>
        <v/>
      </c>
      <c r="B447" s="67" t="str">
        <f>IF(INDEX(Спецификация!$A$3:$I$500,ROW()-3,COLUMN())="","",INDEX(Спецификация!$A$3:$I$500,ROW()-3,COLUMN()))</f>
        <v/>
      </c>
      <c r="C447" s="67" t="str">
        <f>IF(INDEX(Спецификация!$A$3:$I$500,ROW()-3,COLUMN())="","",INDEX(Спецификация!$A$3:$I$500,ROW()-3,COLUMN()))</f>
        <v/>
      </c>
      <c r="D447" s="67" t="str">
        <f>IF(INDEX(Спецификация!$A$3:$I$500,ROW()-3,COLUMN())="","",INDEX(Спецификация!$A$3:$I$500,ROW()-3,COLUMN()))</f>
        <v/>
      </c>
      <c r="E447" s="67" t="str">
        <f>IF(INDEX(Спецификация!$A$3:$I$500,ROW()-3,COLUMN())="","",INDEX(Спецификация!$A$3:$I$500,ROW()-3,COLUMN()))</f>
        <v/>
      </c>
      <c r="F447" s="67" t="str">
        <f>IF(INDEX(Спецификация!$A$3:$I$500,ROW()-3,COLUMN())="","",INDEX(Спецификация!$A$3:$I$500,ROW()-3,COLUMN()))</f>
        <v/>
      </c>
      <c r="G447" s="67" t="str">
        <f>IF(INDEX(Спецификация!$A$3:$I$500,ROW()-3,COLUMN())="","",INDEX(Спецификация!$A$3:$I$500,ROW()-3,COLUMN()))</f>
        <v/>
      </c>
      <c r="H447" s="67" t="str">
        <f>IF(INDEX(Спецификация!$A$3:$I$500,ROW()-3,COLUMN())="","",INDEX(Спецификация!$A$3:$I$500,ROW()-3,COLUMN()))</f>
        <v/>
      </c>
      <c r="I447" s="71" t="str">
        <f>IF(INDEX(Спецификация!$A$3:$I$500,ROW()-3,COLUMN())="","",INDEX(Спецификация!$A$3:$I$500,ROW()-3,COLUMN()))</f>
        <v/>
      </c>
      <c r="J447" s="156"/>
      <c r="K447" s="27" t="s">
        <v>326</v>
      </c>
      <c r="L447" s="73" t="str">
        <f t="shared" si="13"/>
        <v/>
      </c>
      <c r="M447" s="73" t="str">
        <f t="shared" si="14"/>
        <v/>
      </c>
      <c r="N447" s="68"/>
      <c r="O447" s="68"/>
      <c r="P447" s="68"/>
      <c r="Q447" s="68"/>
      <c r="T447" s="85" t="str">
        <f>IF(Снабжение!Q447="","",Снабжение!Q447)</f>
        <v/>
      </c>
      <c r="U447" s="68" t="str">
        <f>IF(Снабжение!S447="Указать снабжение","",Снабжение!S447)</f>
        <v/>
      </c>
    </row>
    <row r="448" spans="1:21" ht="41.4" customHeight="1" x14ac:dyDescent="0.3">
      <c r="A448" s="67" t="str">
        <f>IF(INDEX(Спецификация!$A$3:$I$500,ROW()-3,COLUMN())="","",INDEX(Спецификация!$A$3:$I$500,ROW()-3,COLUMN()))</f>
        <v/>
      </c>
      <c r="B448" s="67" t="str">
        <f>IF(INDEX(Спецификация!$A$3:$I$500,ROW()-3,COLUMN())="","",INDEX(Спецификация!$A$3:$I$500,ROW()-3,COLUMN()))</f>
        <v/>
      </c>
      <c r="C448" s="67" t="str">
        <f>IF(INDEX(Спецификация!$A$3:$I$500,ROW()-3,COLUMN())="","",INDEX(Спецификация!$A$3:$I$500,ROW()-3,COLUMN()))</f>
        <v/>
      </c>
      <c r="D448" s="67" t="str">
        <f>IF(INDEX(Спецификация!$A$3:$I$500,ROW()-3,COLUMN())="","",INDEX(Спецификация!$A$3:$I$500,ROW()-3,COLUMN()))</f>
        <v/>
      </c>
      <c r="E448" s="67" t="str">
        <f>IF(INDEX(Спецификация!$A$3:$I$500,ROW()-3,COLUMN())="","",INDEX(Спецификация!$A$3:$I$500,ROW()-3,COLUMN()))</f>
        <v/>
      </c>
      <c r="F448" s="67" t="str">
        <f>IF(INDEX(Спецификация!$A$3:$I$500,ROW()-3,COLUMN())="","",INDEX(Спецификация!$A$3:$I$500,ROW()-3,COLUMN()))</f>
        <v/>
      </c>
      <c r="G448" s="67" t="str">
        <f>IF(INDEX(Спецификация!$A$3:$I$500,ROW()-3,COLUMN())="","",INDEX(Спецификация!$A$3:$I$500,ROW()-3,COLUMN()))</f>
        <v/>
      </c>
      <c r="H448" s="67" t="str">
        <f>IF(INDEX(Спецификация!$A$3:$I$500,ROW()-3,COLUMN())="","",INDEX(Спецификация!$A$3:$I$500,ROW()-3,COLUMN()))</f>
        <v/>
      </c>
      <c r="I448" s="71" t="str">
        <f>IF(INDEX(Спецификация!$A$3:$I$500,ROW()-3,COLUMN())="","",INDEX(Спецификация!$A$3:$I$500,ROW()-3,COLUMN()))</f>
        <v/>
      </c>
      <c r="J448" s="156"/>
      <c r="K448" s="27" t="s">
        <v>326</v>
      </c>
      <c r="L448" s="73" t="str">
        <f t="shared" si="13"/>
        <v/>
      </c>
      <c r="M448" s="73" t="str">
        <f t="shared" si="14"/>
        <v/>
      </c>
      <c r="N448" s="68"/>
      <c r="O448" s="68"/>
      <c r="P448" s="68"/>
      <c r="Q448" s="68"/>
      <c r="T448" s="85" t="str">
        <f>IF(Снабжение!Q448="","",Снабжение!Q448)</f>
        <v/>
      </c>
      <c r="U448" s="68" t="str">
        <f>IF(Снабжение!S448="Указать снабжение","",Снабжение!S448)</f>
        <v/>
      </c>
    </row>
    <row r="449" spans="1:21" ht="41.4" customHeight="1" x14ac:dyDescent="0.3">
      <c r="A449" s="67" t="str">
        <f>IF(INDEX(Спецификация!$A$3:$I$500,ROW()-3,COLUMN())="","",INDEX(Спецификация!$A$3:$I$500,ROW()-3,COLUMN()))</f>
        <v/>
      </c>
      <c r="B449" s="67" t="str">
        <f>IF(INDEX(Спецификация!$A$3:$I$500,ROW()-3,COLUMN())="","",INDEX(Спецификация!$A$3:$I$500,ROW()-3,COLUMN()))</f>
        <v/>
      </c>
      <c r="C449" s="67" t="str">
        <f>IF(INDEX(Спецификация!$A$3:$I$500,ROW()-3,COLUMN())="","",INDEX(Спецификация!$A$3:$I$500,ROW()-3,COLUMN()))</f>
        <v/>
      </c>
      <c r="D449" s="67" t="str">
        <f>IF(INDEX(Спецификация!$A$3:$I$500,ROW()-3,COLUMN())="","",INDEX(Спецификация!$A$3:$I$500,ROW()-3,COLUMN()))</f>
        <v/>
      </c>
      <c r="E449" s="67" t="str">
        <f>IF(INDEX(Спецификация!$A$3:$I$500,ROW()-3,COLUMN())="","",INDEX(Спецификация!$A$3:$I$500,ROW()-3,COLUMN()))</f>
        <v/>
      </c>
      <c r="F449" s="67" t="str">
        <f>IF(INDEX(Спецификация!$A$3:$I$500,ROW()-3,COLUMN())="","",INDEX(Спецификация!$A$3:$I$500,ROW()-3,COLUMN()))</f>
        <v/>
      </c>
      <c r="G449" s="67" t="str">
        <f>IF(INDEX(Спецификация!$A$3:$I$500,ROW()-3,COLUMN())="","",INDEX(Спецификация!$A$3:$I$500,ROW()-3,COLUMN()))</f>
        <v/>
      </c>
      <c r="H449" s="67" t="str">
        <f>IF(INDEX(Спецификация!$A$3:$I$500,ROW()-3,COLUMN())="","",INDEX(Спецификация!$A$3:$I$500,ROW()-3,COLUMN()))</f>
        <v/>
      </c>
      <c r="I449" s="71" t="str">
        <f>IF(INDEX(Спецификация!$A$3:$I$500,ROW()-3,COLUMN())="","",INDEX(Спецификация!$A$3:$I$500,ROW()-3,COLUMN()))</f>
        <v/>
      </c>
      <c r="J449" s="156"/>
      <c r="K449" s="27" t="s">
        <v>326</v>
      </c>
      <c r="L449" s="73" t="str">
        <f t="shared" si="13"/>
        <v/>
      </c>
      <c r="M449" s="73" t="str">
        <f t="shared" si="14"/>
        <v/>
      </c>
      <c r="N449" s="68"/>
      <c r="O449" s="68"/>
      <c r="P449" s="68"/>
      <c r="Q449" s="68"/>
      <c r="T449" s="85" t="str">
        <f>IF(Снабжение!Q449="","",Снабжение!Q449)</f>
        <v/>
      </c>
      <c r="U449" s="68" t="str">
        <f>IF(Снабжение!S449="Указать снабжение","",Снабжение!S449)</f>
        <v/>
      </c>
    </row>
    <row r="450" spans="1:21" ht="41.4" customHeight="1" x14ac:dyDescent="0.3">
      <c r="A450" s="67" t="str">
        <f>IF(INDEX(Спецификация!$A$3:$I$500,ROW()-3,COLUMN())="","",INDEX(Спецификация!$A$3:$I$500,ROW()-3,COLUMN()))</f>
        <v/>
      </c>
      <c r="B450" s="67" t="str">
        <f>IF(INDEX(Спецификация!$A$3:$I$500,ROW()-3,COLUMN())="","",INDEX(Спецификация!$A$3:$I$500,ROW()-3,COLUMN()))</f>
        <v/>
      </c>
      <c r="C450" s="67" t="str">
        <f>IF(INDEX(Спецификация!$A$3:$I$500,ROW()-3,COLUMN())="","",INDEX(Спецификация!$A$3:$I$500,ROW()-3,COLUMN()))</f>
        <v/>
      </c>
      <c r="D450" s="67" t="str">
        <f>IF(INDEX(Спецификация!$A$3:$I$500,ROW()-3,COLUMN())="","",INDEX(Спецификация!$A$3:$I$500,ROW()-3,COLUMN()))</f>
        <v/>
      </c>
      <c r="E450" s="67" t="str">
        <f>IF(INDEX(Спецификация!$A$3:$I$500,ROW()-3,COLUMN())="","",INDEX(Спецификация!$A$3:$I$500,ROW()-3,COLUMN()))</f>
        <v/>
      </c>
      <c r="F450" s="67" t="str">
        <f>IF(INDEX(Спецификация!$A$3:$I$500,ROW()-3,COLUMN())="","",INDEX(Спецификация!$A$3:$I$500,ROW()-3,COLUMN()))</f>
        <v/>
      </c>
      <c r="G450" s="67" t="str">
        <f>IF(INDEX(Спецификация!$A$3:$I$500,ROW()-3,COLUMN())="","",INDEX(Спецификация!$A$3:$I$500,ROW()-3,COLUMN()))</f>
        <v/>
      </c>
      <c r="H450" s="67" t="str">
        <f>IF(INDEX(Спецификация!$A$3:$I$500,ROW()-3,COLUMN())="","",INDEX(Спецификация!$A$3:$I$500,ROW()-3,COLUMN()))</f>
        <v/>
      </c>
      <c r="I450" s="71" t="str">
        <f>IF(INDEX(Спецификация!$A$3:$I$500,ROW()-3,COLUMN())="","",INDEX(Спецификация!$A$3:$I$500,ROW()-3,COLUMN()))</f>
        <v/>
      </c>
      <c r="J450" s="156"/>
      <c r="K450" s="27" t="s">
        <v>326</v>
      </c>
      <c r="L450" s="73" t="str">
        <f t="shared" si="13"/>
        <v/>
      </c>
      <c r="M450" s="73" t="str">
        <f t="shared" si="14"/>
        <v/>
      </c>
      <c r="N450" s="68"/>
      <c r="O450" s="68"/>
      <c r="P450" s="68"/>
      <c r="Q450" s="68"/>
      <c r="T450" s="85" t="str">
        <f>IF(Снабжение!Q450="","",Снабжение!Q450)</f>
        <v/>
      </c>
      <c r="U450" s="68" t="str">
        <f>IF(Снабжение!S450="Указать снабжение","",Снабжение!S450)</f>
        <v/>
      </c>
    </row>
    <row r="451" spans="1:21" ht="41.4" customHeight="1" x14ac:dyDescent="0.3">
      <c r="A451" s="67" t="str">
        <f>IF(INDEX(Спецификация!$A$3:$I$500,ROW()-3,COLUMN())="","",INDEX(Спецификация!$A$3:$I$500,ROW()-3,COLUMN()))</f>
        <v/>
      </c>
      <c r="B451" s="67" t="str">
        <f>IF(INDEX(Спецификация!$A$3:$I$500,ROW()-3,COLUMN())="","",INDEX(Спецификация!$A$3:$I$500,ROW()-3,COLUMN()))</f>
        <v/>
      </c>
      <c r="C451" s="67" t="str">
        <f>IF(INDEX(Спецификация!$A$3:$I$500,ROW()-3,COLUMN())="","",INDEX(Спецификация!$A$3:$I$500,ROW()-3,COLUMN()))</f>
        <v/>
      </c>
      <c r="D451" s="67" t="str">
        <f>IF(INDEX(Спецификация!$A$3:$I$500,ROW()-3,COLUMN())="","",INDEX(Спецификация!$A$3:$I$500,ROW()-3,COLUMN()))</f>
        <v/>
      </c>
      <c r="E451" s="67" t="str">
        <f>IF(INDEX(Спецификация!$A$3:$I$500,ROW()-3,COLUMN())="","",INDEX(Спецификация!$A$3:$I$500,ROW()-3,COLUMN()))</f>
        <v/>
      </c>
      <c r="F451" s="67" t="str">
        <f>IF(INDEX(Спецификация!$A$3:$I$500,ROW()-3,COLUMN())="","",INDEX(Спецификация!$A$3:$I$500,ROW()-3,COLUMN()))</f>
        <v/>
      </c>
      <c r="G451" s="67" t="str">
        <f>IF(INDEX(Спецификация!$A$3:$I$500,ROW()-3,COLUMN())="","",INDEX(Спецификация!$A$3:$I$500,ROW()-3,COLUMN()))</f>
        <v/>
      </c>
      <c r="H451" s="67" t="str">
        <f>IF(INDEX(Спецификация!$A$3:$I$500,ROW()-3,COLUMN())="","",INDEX(Спецификация!$A$3:$I$500,ROW()-3,COLUMN()))</f>
        <v/>
      </c>
      <c r="I451" s="71" t="str">
        <f>IF(INDEX(Спецификация!$A$3:$I$500,ROW()-3,COLUMN())="","",INDEX(Спецификация!$A$3:$I$500,ROW()-3,COLUMN()))</f>
        <v/>
      </c>
      <c r="J451" s="156"/>
      <c r="K451" s="27" t="s">
        <v>326</v>
      </c>
      <c r="L451" s="73" t="str">
        <f t="shared" si="13"/>
        <v/>
      </c>
      <c r="M451" s="73" t="str">
        <f t="shared" si="14"/>
        <v/>
      </c>
      <c r="N451" s="68"/>
      <c r="O451" s="68"/>
      <c r="P451" s="68"/>
      <c r="Q451" s="68"/>
      <c r="T451" s="85" t="str">
        <f>IF(Снабжение!Q451="","",Снабжение!Q451)</f>
        <v/>
      </c>
      <c r="U451" s="68" t="str">
        <f>IF(Снабжение!S451="Указать снабжение","",Снабжение!S451)</f>
        <v/>
      </c>
    </row>
    <row r="452" spans="1:21" ht="41.4" customHeight="1" x14ac:dyDescent="0.3">
      <c r="A452" s="67" t="str">
        <f>IF(INDEX(Спецификация!$A$3:$I$500,ROW()-3,COLUMN())="","",INDEX(Спецификация!$A$3:$I$500,ROW()-3,COLUMN()))</f>
        <v/>
      </c>
      <c r="B452" s="67" t="str">
        <f>IF(INDEX(Спецификация!$A$3:$I$500,ROW()-3,COLUMN())="","",INDEX(Спецификация!$A$3:$I$500,ROW()-3,COLUMN()))</f>
        <v/>
      </c>
      <c r="C452" s="67" t="str">
        <f>IF(INDEX(Спецификация!$A$3:$I$500,ROW()-3,COLUMN())="","",INDEX(Спецификация!$A$3:$I$500,ROW()-3,COLUMN()))</f>
        <v/>
      </c>
      <c r="D452" s="67" t="str">
        <f>IF(INDEX(Спецификация!$A$3:$I$500,ROW()-3,COLUMN())="","",INDEX(Спецификация!$A$3:$I$500,ROW()-3,COLUMN()))</f>
        <v/>
      </c>
      <c r="E452" s="67" t="str">
        <f>IF(INDEX(Спецификация!$A$3:$I$500,ROW()-3,COLUMN())="","",INDEX(Спецификация!$A$3:$I$500,ROW()-3,COLUMN()))</f>
        <v/>
      </c>
      <c r="F452" s="67" t="str">
        <f>IF(INDEX(Спецификация!$A$3:$I$500,ROW()-3,COLUMN())="","",INDEX(Спецификация!$A$3:$I$500,ROW()-3,COLUMN()))</f>
        <v/>
      </c>
      <c r="G452" s="67" t="str">
        <f>IF(INDEX(Спецификация!$A$3:$I$500,ROW()-3,COLUMN())="","",INDEX(Спецификация!$A$3:$I$500,ROW()-3,COLUMN()))</f>
        <v/>
      </c>
      <c r="H452" s="67" t="str">
        <f>IF(INDEX(Спецификация!$A$3:$I$500,ROW()-3,COLUMN())="","",INDEX(Спецификация!$A$3:$I$500,ROW()-3,COLUMN()))</f>
        <v/>
      </c>
      <c r="I452" s="71" t="str">
        <f>IF(INDEX(Спецификация!$A$3:$I$500,ROW()-3,COLUMN())="","",INDEX(Спецификация!$A$3:$I$500,ROW()-3,COLUMN()))</f>
        <v/>
      </c>
      <c r="J452" s="156"/>
      <c r="K452" s="27" t="s">
        <v>326</v>
      </c>
      <c r="L452" s="73" t="str">
        <f t="shared" si="13"/>
        <v/>
      </c>
      <c r="M452" s="73" t="str">
        <f t="shared" si="14"/>
        <v/>
      </c>
      <c r="N452" s="68"/>
      <c r="O452" s="68"/>
      <c r="P452" s="68"/>
      <c r="Q452" s="68"/>
      <c r="T452" s="85" t="str">
        <f>IF(Снабжение!Q452="","",Снабжение!Q452)</f>
        <v/>
      </c>
      <c r="U452" s="68" t="str">
        <f>IF(Снабжение!S452="Указать снабжение","",Снабжение!S452)</f>
        <v/>
      </c>
    </row>
    <row r="453" spans="1:21" ht="41.4" customHeight="1" x14ac:dyDescent="0.3">
      <c r="A453" s="67" t="str">
        <f>IF(INDEX(Спецификация!$A$3:$I$500,ROW()-3,COLUMN())="","",INDEX(Спецификация!$A$3:$I$500,ROW()-3,COLUMN()))</f>
        <v/>
      </c>
      <c r="B453" s="67" t="str">
        <f>IF(INDEX(Спецификация!$A$3:$I$500,ROW()-3,COLUMN())="","",INDEX(Спецификация!$A$3:$I$500,ROW()-3,COLUMN()))</f>
        <v/>
      </c>
      <c r="C453" s="67" t="str">
        <f>IF(INDEX(Спецификация!$A$3:$I$500,ROW()-3,COLUMN())="","",INDEX(Спецификация!$A$3:$I$500,ROW()-3,COLUMN()))</f>
        <v/>
      </c>
      <c r="D453" s="67" t="str">
        <f>IF(INDEX(Спецификация!$A$3:$I$500,ROW()-3,COLUMN())="","",INDEX(Спецификация!$A$3:$I$500,ROW()-3,COLUMN()))</f>
        <v/>
      </c>
      <c r="E453" s="67" t="str">
        <f>IF(INDEX(Спецификация!$A$3:$I$500,ROW()-3,COLUMN())="","",INDEX(Спецификация!$A$3:$I$500,ROW()-3,COLUMN()))</f>
        <v/>
      </c>
      <c r="F453" s="67" t="str">
        <f>IF(INDEX(Спецификация!$A$3:$I$500,ROW()-3,COLUMN())="","",INDEX(Спецификация!$A$3:$I$500,ROW()-3,COLUMN()))</f>
        <v/>
      </c>
      <c r="G453" s="67" t="str">
        <f>IF(INDEX(Спецификация!$A$3:$I$500,ROW()-3,COLUMN())="","",INDEX(Спецификация!$A$3:$I$500,ROW()-3,COLUMN()))</f>
        <v/>
      </c>
      <c r="H453" s="67" t="str">
        <f>IF(INDEX(Спецификация!$A$3:$I$500,ROW()-3,COLUMN())="","",INDEX(Спецификация!$A$3:$I$500,ROW()-3,COLUMN()))</f>
        <v/>
      </c>
      <c r="I453" s="71" t="str">
        <f>IF(INDEX(Спецификация!$A$3:$I$500,ROW()-3,COLUMN())="","",INDEX(Спецификация!$A$3:$I$500,ROW()-3,COLUMN()))</f>
        <v/>
      </c>
      <c r="J453" s="156"/>
      <c r="K453" s="27" t="s">
        <v>326</v>
      </c>
      <c r="L453" s="73" t="str">
        <f t="shared" si="13"/>
        <v/>
      </c>
      <c r="M453" s="73" t="str">
        <f t="shared" si="14"/>
        <v/>
      </c>
      <c r="N453" s="68"/>
      <c r="O453" s="68"/>
      <c r="P453" s="68"/>
      <c r="Q453" s="68"/>
      <c r="T453" s="85" t="str">
        <f>IF(Снабжение!Q453="","",Снабжение!Q453)</f>
        <v/>
      </c>
      <c r="U453" s="68" t="str">
        <f>IF(Снабжение!S453="Указать снабжение","",Снабжение!S453)</f>
        <v/>
      </c>
    </row>
    <row r="454" spans="1:21" ht="41.4" customHeight="1" x14ac:dyDescent="0.3">
      <c r="A454" s="67" t="str">
        <f>IF(INDEX(Спецификация!$A$3:$I$500,ROW()-3,COLUMN())="","",INDEX(Спецификация!$A$3:$I$500,ROW()-3,COLUMN()))</f>
        <v/>
      </c>
      <c r="B454" s="67" t="str">
        <f>IF(INDEX(Спецификация!$A$3:$I$500,ROW()-3,COLUMN())="","",INDEX(Спецификация!$A$3:$I$500,ROW()-3,COLUMN()))</f>
        <v/>
      </c>
      <c r="C454" s="67" t="str">
        <f>IF(INDEX(Спецификация!$A$3:$I$500,ROW()-3,COLUMN())="","",INDEX(Спецификация!$A$3:$I$500,ROW()-3,COLUMN()))</f>
        <v/>
      </c>
      <c r="D454" s="67" t="str">
        <f>IF(INDEX(Спецификация!$A$3:$I$500,ROW()-3,COLUMN())="","",INDEX(Спецификация!$A$3:$I$500,ROW()-3,COLUMN()))</f>
        <v/>
      </c>
      <c r="E454" s="67" t="str">
        <f>IF(INDEX(Спецификация!$A$3:$I$500,ROW()-3,COLUMN())="","",INDEX(Спецификация!$A$3:$I$500,ROW()-3,COLUMN()))</f>
        <v/>
      </c>
      <c r="F454" s="67" t="str">
        <f>IF(INDEX(Спецификация!$A$3:$I$500,ROW()-3,COLUMN())="","",INDEX(Спецификация!$A$3:$I$500,ROW()-3,COLUMN()))</f>
        <v/>
      </c>
      <c r="G454" s="67" t="str">
        <f>IF(INDEX(Спецификация!$A$3:$I$500,ROW()-3,COLUMN())="","",INDEX(Спецификация!$A$3:$I$500,ROW()-3,COLUMN()))</f>
        <v/>
      </c>
      <c r="H454" s="67" t="str">
        <f>IF(INDEX(Спецификация!$A$3:$I$500,ROW()-3,COLUMN())="","",INDEX(Спецификация!$A$3:$I$500,ROW()-3,COLUMN()))</f>
        <v/>
      </c>
      <c r="I454" s="71" t="str">
        <f>IF(INDEX(Спецификация!$A$3:$I$500,ROW()-3,COLUMN())="","",INDEX(Спецификация!$A$3:$I$500,ROW()-3,COLUMN()))</f>
        <v/>
      </c>
      <c r="J454" s="47"/>
      <c r="K454" s="27" t="s">
        <v>326</v>
      </c>
      <c r="L454" s="73" t="str">
        <f t="shared" si="13"/>
        <v/>
      </c>
      <c r="M454" s="73" t="str">
        <f t="shared" si="14"/>
        <v/>
      </c>
      <c r="N454" s="68"/>
      <c r="O454" s="68"/>
      <c r="P454" s="68"/>
      <c r="Q454" s="68"/>
      <c r="T454" s="85" t="str">
        <f>IF(Снабжение!Q454="","",Снабжение!Q454)</f>
        <v/>
      </c>
      <c r="U454" s="68" t="str">
        <f>IF(Снабжение!S454="Указать снабжение","",Снабжение!S454)</f>
        <v/>
      </c>
    </row>
    <row r="455" spans="1:21" ht="41.4" customHeight="1" x14ac:dyDescent="0.3">
      <c r="A455" s="67" t="str">
        <f>IF(INDEX(Спецификация!$A$3:$I$500,ROW()-3,COLUMN())="","",INDEX(Спецификация!$A$3:$I$500,ROW()-3,COLUMN()))</f>
        <v/>
      </c>
      <c r="B455" s="67" t="str">
        <f>IF(INDEX(Спецификация!$A$3:$I$500,ROW()-3,COLUMN())="","",INDEX(Спецификация!$A$3:$I$500,ROW()-3,COLUMN()))</f>
        <v/>
      </c>
      <c r="C455" s="67" t="str">
        <f>IF(INDEX(Спецификация!$A$3:$I$500,ROW()-3,COLUMN())="","",INDEX(Спецификация!$A$3:$I$500,ROW()-3,COLUMN()))</f>
        <v/>
      </c>
      <c r="D455" s="67" t="str">
        <f>IF(INDEX(Спецификация!$A$3:$I$500,ROW()-3,COLUMN())="","",INDEX(Спецификация!$A$3:$I$500,ROW()-3,COLUMN()))</f>
        <v/>
      </c>
      <c r="E455" s="67" t="str">
        <f>IF(INDEX(Спецификация!$A$3:$I$500,ROW()-3,COLUMN())="","",INDEX(Спецификация!$A$3:$I$500,ROW()-3,COLUMN()))</f>
        <v/>
      </c>
      <c r="F455" s="67" t="str">
        <f>IF(INDEX(Спецификация!$A$3:$I$500,ROW()-3,COLUMN())="","",INDEX(Спецификация!$A$3:$I$500,ROW()-3,COLUMN()))</f>
        <v/>
      </c>
      <c r="G455" s="67" t="str">
        <f>IF(INDEX(Спецификация!$A$3:$I$500,ROW()-3,COLUMN())="","",INDEX(Спецификация!$A$3:$I$500,ROW()-3,COLUMN()))</f>
        <v/>
      </c>
      <c r="H455" s="67" t="str">
        <f>IF(INDEX(Спецификация!$A$3:$I$500,ROW()-3,COLUMN())="","",INDEX(Спецификация!$A$3:$I$500,ROW()-3,COLUMN()))</f>
        <v/>
      </c>
      <c r="I455" s="71" t="str">
        <f>IF(INDEX(Спецификация!$A$3:$I$500,ROW()-3,COLUMN())="","",INDEX(Спецификация!$A$3:$I$500,ROW()-3,COLUMN()))</f>
        <v/>
      </c>
      <c r="J455" s="156"/>
      <c r="K455" s="27" t="s">
        <v>326</v>
      </c>
      <c r="L455" s="73" t="str">
        <f t="shared" si="13"/>
        <v/>
      </c>
      <c r="M455" s="73" t="str">
        <f t="shared" si="14"/>
        <v/>
      </c>
      <c r="N455" s="68"/>
      <c r="O455" s="68"/>
      <c r="P455" s="68"/>
      <c r="Q455" s="68"/>
      <c r="T455" s="85" t="str">
        <f>IF(Снабжение!Q455="","",Снабжение!Q455)</f>
        <v/>
      </c>
      <c r="U455" s="68" t="str">
        <f>IF(Снабжение!S455="Указать снабжение","",Снабжение!S455)</f>
        <v/>
      </c>
    </row>
    <row r="456" spans="1:21" ht="41.4" customHeight="1" x14ac:dyDescent="0.3">
      <c r="A456" s="67" t="str">
        <f>IF(INDEX(Спецификация!$A$3:$I$500,ROW()-3,COLUMN())="","",INDEX(Спецификация!$A$3:$I$500,ROW()-3,COLUMN()))</f>
        <v/>
      </c>
      <c r="B456" s="67" t="str">
        <f>IF(INDEX(Спецификация!$A$3:$I$500,ROW()-3,COLUMN())="","",INDEX(Спецификация!$A$3:$I$500,ROW()-3,COLUMN()))</f>
        <v/>
      </c>
      <c r="C456" s="67" t="str">
        <f>IF(INDEX(Спецификация!$A$3:$I$500,ROW()-3,COLUMN())="","",INDEX(Спецификация!$A$3:$I$500,ROW()-3,COLUMN()))</f>
        <v/>
      </c>
      <c r="D456" s="67" t="str">
        <f>IF(INDEX(Спецификация!$A$3:$I$500,ROW()-3,COLUMN())="","",INDEX(Спецификация!$A$3:$I$500,ROW()-3,COLUMN()))</f>
        <v/>
      </c>
      <c r="E456" s="67" t="str">
        <f>IF(INDEX(Спецификация!$A$3:$I$500,ROW()-3,COLUMN())="","",INDEX(Спецификация!$A$3:$I$500,ROW()-3,COLUMN()))</f>
        <v/>
      </c>
      <c r="F456" s="67" t="str">
        <f>IF(INDEX(Спецификация!$A$3:$I$500,ROW()-3,COLUMN())="","",INDEX(Спецификация!$A$3:$I$500,ROW()-3,COLUMN()))</f>
        <v/>
      </c>
      <c r="G456" s="67" t="str">
        <f>IF(INDEX(Спецификация!$A$3:$I$500,ROW()-3,COLUMN())="","",INDEX(Спецификация!$A$3:$I$500,ROW()-3,COLUMN()))</f>
        <v/>
      </c>
      <c r="H456" s="67" t="str">
        <f>IF(INDEX(Спецификация!$A$3:$I$500,ROW()-3,COLUMN())="","",INDEX(Спецификация!$A$3:$I$500,ROW()-3,COLUMN()))</f>
        <v/>
      </c>
      <c r="I456" s="71" t="str">
        <f>IF(INDEX(Спецификация!$A$3:$I$500,ROW()-3,COLUMN())="","",INDEX(Спецификация!$A$3:$I$500,ROW()-3,COLUMN()))</f>
        <v/>
      </c>
      <c r="J456" s="156"/>
      <c r="K456" s="27" t="s">
        <v>326</v>
      </c>
      <c r="L456" s="73" t="str">
        <f t="shared" ref="L456:L500" si="15">IF(N456=0,"","ЗАМЕНА")</f>
        <v/>
      </c>
      <c r="M456" s="73" t="str">
        <f t="shared" ref="M456:M500" si="16">IF(P456=0,"","ЗАМЕНА")</f>
        <v/>
      </c>
      <c r="N456" s="68"/>
      <c r="O456" s="68"/>
      <c r="P456" s="68"/>
      <c r="Q456" s="68"/>
      <c r="T456" s="85" t="str">
        <f>IF(Снабжение!Q456="","",Снабжение!Q456)</f>
        <v/>
      </c>
      <c r="U456" s="68" t="str">
        <f>IF(Снабжение!S456="Указать снабжение","",Снабжение!S456)</f>
        <v/>
      </c>
    </row>
    <row r="457" spans="1:21" ht="41.4" customHeight="1" x14ac:dyDescent="0.3">
      <c r="A457" s="67" t="str">
        <f>IF(INDEX(Спецификация!$A$3:$I$500,ROW()-3,COLUMN())="","",INDEX(Спецификация!$A$3:$I$500,ROW()-3,COLUMN()))</f>
        <v/>
      </c>
      <c r="B457" s="67" t="str">
        <f>IF(INDEX(Спецификация!$A$3:$I$500,ROW()-3,COLUMN())="","",INDEX(Спецификация!$A$3:$I$500,ROW()-3,COLUMN()))</f>
        <v/>
      </c>
      <c r="C457" s="67" t="str">
        <f>IF(INDEX(Спецификация!$A$3:$I$500,ROW()-3,COLUMN())="","",INDEX(Спецификация!$A$3:$I$500,ROW()-3,COLUMN()))</f>
        <v/>
      </c>
      <c r="D457" s="67" t="str">
        <f>IF(INDEX(Спецификация!$A$3:$I$500,ROW()-3,COLUMN())="","",INDEX(Спецификация!$A$3:$I$500,ROW()-3,COLUMN()))</f>
        <v/>
      </c>
      <c r="E457" s="67" t="str">
        <f>IF(INDEX(Спецификация!$A$3:$I$500,ROW()-3,COLUMN())="","",INDEX(Спецификация!$A$3:$I$500,ROW()-3,COLUMN()))</f>
        <v/>
      </c>
      <c r="F457" s="67" t="str">
        <f>IF(INDEX(Спецификация!$A$3:$I$500,ROW()-3,COLUMN())="","",INDEX(Спецификация!$A$3:$I$500,ROW()-3,COLUMN()))</f>
        <v/>
      </c>
      <c r="G457" s="67" t="str">
        <f>IF(INDEX(Спецификация!$A$3:$I$500,ROW()-3,COLUMN())="","",INDEX(Спецификация!$A$3:$I$500,ROW()-3,COLUMN()))</f>
        <v/>
      </c>
      <c r="H457" s="67" t="str">
        <f>IF(INDEX(Спецификация!$A$3:$I$500,ROW()-3,COLUMN())="","",INDEX(Спецификация!$A$3:$I$500,ROW()-3,COLUMN()))</f>
        <v/>
      </c>
      <c r="I457" s="71" t="str">
        <f>IF(INDEX(Спецификация!$A$3:$I$500,ROW()-3,COLUMN())="","",INDEX(Спецификация!$A$3:$I$500,ROW()-3,COLUMN()))</f>
        <v/>
      </c>
      <c r="J457" s="156"/>
      <c r="K457" s="27" t="s">
        <v>326</v>
      </c>
      <c r="L457" s="73" t="str">
        <f t="shared" si="15"/>
        <v/>
      </c>
      <c r="M457" s="73" t="str">
        <f t="shared" si="16"/>
        <v/>
      </c>
      <c r="N457" s="68"/>
      <c r="O457" s="68"/>
      <c r="P457" s="68"/>
      <c r="Q457" s="68"/>
      <c r="T457" s="85" t="str">
        <f>IF(Снабжение!Q457="","",Снабжение!Q457)</f>
        <v/>
      </c>
      <c r="U457" s="68" t="str">
        <f>IF(Снабжение!S457="Указать снабжение","",Снабжение!S457)</f>
        <v/>
      </c>
    </row>
    <row r="458" spans="1:21" ht="41.4" customHeight="1" x14ac:dyDescent="0.3">
      <c r="A458" s="67" t="str">
        <f>IF(INDEX(Спецификация!$A$3:$I$500,ROW()-3,COLUMN())="","",INDEX(Спецификация!$A$3:$I$500,ROW()-3,COLUMN()))</f>
        <v/>
      </c>
      <c r="B458" s="67" t="str">
        <f>IF(INDEX(Спецификация!$A$3:$I$500,ROW()-3,COLUMN())="","",INDEX(Спецификация!$A$3:$I$500,ROW()-3,COLUMN()))</f>
        <v/>
      </c>
      <c r="C458" s="67" t="str">
        <f>IF(INDEX(Спецификация!$A$3:$I$500,ROW()-3,COLUMN())="","",INDEX(Спецификация!$A$3:$I$500,ROW()-3,COLUMN()))</f>
        <v/>
      </c>
      <c r="D458" s="67" t="str">
        <f>IF(INDEX(Спецификация!$A$3:$I$500,ROW()-3,COLUMN())="","",INDEX(Спецификация!$A$3:$I$500,ROW()-3,COLUMN()))</f>
        <v/>
      </c>
      <c r="E458" s="67" t="str">
        <f>IF(INDEX(Спецификация!$A$3:$I$500,ROW()-3,COLUMN())="","",INDEX(Спецификация!$A$3:$I$500,ROW()-3,COLUMN()))</f>
        <v/>
      </c>
      <c r="F458" s="67" t="str">
        <f>IF(INDEX(Спецификация!$A$3:$I$500,ROW()-3,COLUMN())="","",INDEX(Спецификация!$A$3:$I$500,ROW()-3,COLUMN()))</f>
        <v/>
      </c>
      <c r="G458" s="67" t="str">
        <f>IF(INDEX(Спецификация!$A$3:$I$500,ROW()-3,COLUMN())="","",INDEX(Спецификация!$A$3:$I$500,ROW()-3,COLUMN()))</f>
        <v/>
      </c>
      <c r="H458" s="67" t="str">
        <f>IF(INDEX(Спецификация!$A$3:$I$500,ROW()-3,COLUMN())="","",INDEX(Спецификация!$A$3:$I$500,ROW()-3,COLUMN()))</f>
        <v/>
      </c>
      <c r="I458" s="71" t="str">
        <f>IF(INDEX(Спецификация!$A$3:$I$500,ROW()-3,COLUMN())="","",INDEX(Спецификация!$A$3:$I$500,ROW()-3,COLUMN()))</f>
        <v/>
      </c>
      <c r="J458" s="156"/>
      <c r="K458" s="27" t="s">
        <v>326</v>
      </c>
      <c r="L458" s="73" t="str">
        <f t="shared" si="15"/>
        <v/>
      </c>
      <c r="M458" s="73" t="str">
        <f t="shared" si="16"/>
        <v/>
      </c>
      <c r="N458" s="68"/>
      <c r="O458" s="68"/>
      <c r="P458" s="68"/>
      <c r="Q458" s="68"/>
      <c r="T458" s="85" t="str">
        <f>IF(Снабжение!Q458="","",Снабжение!Q458)</f>
        <v/>
      </c>
      <c r="U458" s="68" t="str">
        <f>IF(Снабжение!S458="Указать снабжение","",Снабжение!S458)</f>
        <v/>
      </c>
    </row>
    <row r="459" spans="1:21" ht="41.4" customHeight="1" x14ac:dyDescent="0.3">
      <c r="A459" s="67" t="str">
        <f>IF(INDEX(Спецификация!$A$3:$I$500,ROW()-3,COLUMN())="","",INDEX(Спецификация!$A$3:$I$500,ROW()-3,COLUMN()))</f>
        <v/>
      </c>
      <c r="B459" s="67" t="str">
        <f>IF(INDEX(Спецификация!$A$3:$I$500,ROW()-3,COLUMN())="","",INDEX(Спецификация!$A$3:$I$500,ROW()-3,COLUMN()))</f>
        <v/>
      </c>
      <c r="C459" s="67" t="str">
        <f>IF(INDEX(Спецификация!$A$3:$I$500,ROW()-3,COLUMN())="","",INDEX(Спецификация!$A$3:$I$500,ROW()-3,COLUMN()))</f>
        <v/>
      </c>
      <c r="D459" s="67" t="str">
        <f>IF(INDEX(Спецификация!$A$3:$I$500,ROW()-3,COLUMN())="","",INDEX(Спецификация!$A$3:$I$500,ROW()-3,COLUMN()))</f>
        <v/>
      </c>
      <c r="E459" s="67" t="str">
        <f>IF(INDEX(Спецификация!$A$3:$I$500,ROW()-3,COLUMN())="","",INDEX(Спецификация!$A$3:$I$500,ROW()-3,COLUMN()))</f>
        <v/>
      </c>
      <c r="F459" s="67" t="str">
        <f>IF(INDEX(Спецификация!$A$3:$I$500,ROW()-3,COLUMN())="","",INDEX(Спецификация!$A$3:$I$500,ROW()-3,COLUMN()))</f>
        <v/>
      </c>
      <c r="G459" s="67" t="str">
        <f>IF(INDEX(Спецификация!$A$3:$I$500,ROW()-3,COLUMN())="","",INDEX(Спецификация!$A$3:$I$500,ROW()-3,COLUMN()))</f>
        <v/>
      </c>
      <c r="H459" s="67" t="str">
        <f>IF(INDEX(Спецификация!$A$3:$I$500,ROW()-3,COLUMN())="","",INDEX(Спецификация!$A$3:$I$500,ROW()-3,COLUMN()))</f>
        <v/>
      </c>
      <c r="I459" s="71" t="str">
        <f>IF(INDEX(Спецификация!$A$3:$I$500,ROW()-3,COLUMN())="","",INDEX(Спецификация!$A$3:$I$500,ROW()-3,COLUMN()))</f>
        <v/>
      </c>
      <c r="J459" s="156"/>
      <c r="K459" s="27" t="s">
        <v>326</v>
      </c>
      <c r="L459" s="73" t="str">
        <f t="shared" si="15"/>
        <v/>
      </c>
      <c r="M459" s="73" t="str">
        <f t="shared" si="16"/>
        <v/>
      </c>
      <c r="N459" s="68"/>
      <c r="O459" s="68"/>
      <c r="P459" s="68"/>
      <c r="Q459" s="68"/>
      <c r="T459" s="85" t="str">
        <f>IF(Снабжение!Q459="","",Снабжение!Q459)</f>
        <v/>
      </c>
      <c r="U459" s="68" t="str">
        <f>IF(Снабжение!S459="Указать снабжение","",Снабжение!S459)</f>
        <v/>
      </c>
    </row>
    <row r="460" spans="1:21" ht="41.4" customHeight="1" x14ac:dyDescent="0.3">
      <c r="A460" s="67" t="str">
        <f>IF(INDEX(Спецификация!$A$3:$I$500,ROW()-3,COLUMN())="","",INDEX(Спецификация!$A$3:$I$500,ROW()-3,COLUMN()))</f>
        <v/>
      </c>
      <c r="B460" s="67" t="str">
        <f>IF(INDEX(Спецификация!$A$3:$I$500,ROW()-3,COLUMN())="","",INDEX(Спецификация!$A$3:$I$500,ROW()-3,COLUMN()))</f>
        <v/>
      </c>
      <c r="C460" s="67" t="str">
        <f>IF(INDEX(Спецификация!$A$3:$I$500,ROW()-3,COLUMN())="","",INDEX(Спецификация!$A$3:$I$500,ROW()-3,COLUMN()))</f>
        <v/>
      </c>
      <c r="D460" s="67" t="str">
        <f>IF(INDEX(Спецификация!$A$3:$I$500,ROW()-3,COLUMN())="","",INDEX(Спецификация!$A$3:$I$500,ROW()-3,COLUMN()))</f>
        <v/>
      </c>
      <c r="E460" s="67" t="str">
        <f>IF(INDEX(Спецификация!$A$3:$I$500,ROW()-3,COLUMN())="","",INDEX(Спецификация!$A$3:$I$500,ROW()-3,COLUMN()))</f>
        <v/>
      </c>
      <c r="F460" s="67" t="str">
        <f>IF(INDEX(Спецификация!$A$3:$I$500,ROW()-3,COLUMN())="","",INDEX(Спецификация!$A$3:$I$500,ROW()-3,COLUMN()))</f>
        <v/>
      </c>
      <c r="G460" s="67" t="str">
        <f>IF(INDEX(Спецификация!$A$3:$I$500,ROW()-3,COLUMN())="","",INDEX(Спецификация!$A$3:$I$500,ROW()-3,COLUMN()))</f>
        <v/>
      </c>
      <c r="H460" s="67" t="str">
        <f>IF(INDEX(Спецификация!$A$3:$I$500,ROW()-3,COLUMN())="","",INDEX(Спецификация!$A$3:$I$500,ROW()-3,COLUMN()))</f>
        <v/>
      </c>
      <c r="I460" s="71" t="str">
        <f>IF(INDEX(Спецификация!$A$3:$I$500,ROW()-3,COLUMN())="","",INDEX(Спецификация!$A$3:$I$500,ROW()-3,COLUMN()))</f>
        <v/>
      </c>
      <c r="J460" s="156"/>
      <c r="K460" s="27" t="s">
        <v>326</v>
      </c>
      <c r="L460" s="73" t="str">
        <f t="shared" si="15"/>
        <v/>
      </c>
      <c r="M460" s="73" t="str">
        <f t="shared" si="16"/>
        <v/>
      </c>
      <c r="N460" s="68"/>
      <c r="O460" s="68"/>
      <c r="P460" s="68"/>
      <c r="Q460" s="68"/>
      <c r="T460" s="85" t="str">
        <f>IF(Снабжение!Q460="","",Снабжение!Q460)</f>
        <v/>
      </c>
      <c r="U460" s="68" t="str">
        <f>IF(Снабжение!S460="Указать снабжение","",Снабжение!S460)</f>
        <v/>
      </c>
    </row>
    <row r="461" spans="1:21" ht="41.4" customHeight="1" x14ac:dyDescent="0.3">
      <c r="A461" s="67" t="str">
        <f>IF(INDEX(Спецификация!$A$3:$I$500,ROW()-3,COLUMN())="","",INDEX(Спецификация!$A$3:$I$500,ROW()-3,COLUMN()))</f>
        <v/>
      </c>
      <c r="B461" s="67" t="str">
        <f>IF(INDEX(Спецификация!$A$3:$I$500,ROW()-3,COLUMN())="","",INDEX(Спецификация!$A$3:$I$500,ROW()-3,COLUMN()))</f>
        <v/>
      </c>
      <c r="C461" s="67" t="str">
        <f>IF(INDEX(Спецификация!$A$3:$I$500,ROW()-3,COLUMN())="","",INDEX(Спецификация!$A$3:$I$500,ROW()-3,COLUMN()))</f>
        <v/>
      </c>
      <c r="D461" s="67" t="str">
        <f>IF(INDEX(Спецификация!$A$3:$I$500,ROW()-3,COLUMN())="","",INDEX(Спецификация!$A$3:$I$500,ROW()-3,COLUMN()))</f>
        <v/>
      </c>
      <c r="E461" s="67" t="str">
        <f>IF(INDEX(Спецификация!$A$3:$I$500,ROW()-3,COLUMN())="","",INDEX(Спецификация!$A$3:$I$500,ROW()-3,COLUMN()))</f>
        <v/>
      </c>
      <c r="F461" s="67" t="str">
        <f>IF(INDEX(Спецификация!$A$3:$I$500,ROW()-3,COLUMN())="","",INDEX(Спецификация!$A$3:$I$500,ROW()-3,COLUMN()))</f>
        <v/>
      </c>
      <c r="G461" s="67" t="str">
        <f>IF(INDEX(Спецификация!$A$3:$I$500,ROW()-3,COLUMN())="","",INDEX(Спецификация!$A$3:$I$500,ROW()-3,COLUMN()))</f>
        <v/>
      </c>
      <c r="H461" s="67" t="str">
        <f>IF(INDEX(Спецификация!$A$3:$I$500,ROW()-3,COLUMN())="","",INDEX(Спецификация!$A$3:$I$500,ROW()-3,COLUMN()))</f>
        <v/>
      </c>
      <c r="I461" s="71" t="str">
        <f>IF(INDEX(Спецификация!$A$3:$I$500,ROW()-3,COLUMN())="","",INDEX(Спецификация!$A$3:$I$500,ROW()-3,COLUMN()))</f>
        <v/>
      </c>
      <c r="J461" s="156"/>
      <c r="K461" s="27" t="s">
        <v>326</v>
      </c>
      <c r="L461" s="73" t="str">
        <f t="shared" si="15"/>
        <v/>
      </c>
      <c r="M461" s="73" t="str">
        <f t="shared" si="16"/>
        <v/>
      </c>
      <c r="N461" s="68"/>
      <c r="O461" s="68"/>
      <c r="P461" s="68"/>
      <c r="Q461" s="68"/>
      <c r="T461" s="85" t="str">
        <f>IF(Снабжение!Q461="","",Снабжение!Q461)</f>
        <v/>
      </c>
      <c r="U461" s="68" t="str">
        <f>IF(Снабжение!S461="Указать снабжение","",Снабжение!S461)</f>
        <v/>
      </c>
    </row>
    <row r="462" spans="1:21" ht="41.4" customHeight="1" x14ac:dyDescent="0.3">
      <c r="A462" s="67" t="str">
        <f>IF(INDEX(Спецификация!$A$3:$I$500,ROW()-3,COLUMN())="","",INDEX(Спецификация!$A$3:$I$500,ROW()-3,COLUMN()))</f>
        <v/>
      </c>
      <c r="B462" s="67" t="str">
        <f>IF(INDEX(Спецификация!$A$3:$I$500,ROW()-3,COLUMN())="","",INDEX(Спецификация!$A$3:$I$500,ROW()-3,COLUMN()))</f>
        <v/>
      </c>
      <c r="C462" s="67" t="str">
        <f>IF(INDEX(Спецификация!$A$3:$I$500,ROW()-3,COLUMN())="","",INDEX(Спецификация!$A$3:$I$500,ROW()-3,COLUMN()))</f>
        <v/>
      </c>
      <c r="D462" s="67" t="str">
        <f>IF(INDEX(Спецификация!$A$3:$I$500,ROW()-3,COLUMN())="","",INDEX(Спецификация!$A$3:$I$500,ROW()-3,COLUMN()))</f>
        <v/>
      </c>
      <c r="E462" s="67" t="str">
        <f>IF(INDEX(Спецификация!$A$3:$I$500,ROW()-3,COLUMN())="","",INDEX(Спецификация!$A$3:$I$500,ROW()-3,COLUMN()))</f>
        <v/>
      </c>
      <c r="F462" s="67" t="str">
        <f>IF(INDEX(Спецификация!$A$3:$I$500,ROW()-3,COLUMN())="","",INDEX(Спецификация!$A$3:$I$500,ROW()-3,COLUMN()))</f>
        <v/>
      </c>
      <c r="G462" s="67" t="str">
        <f>IF(INDEX(Спецификация!$A$3:$I$500,ROW()-3,COLUMN())="","",INDEX(Спецификация!$A$3:$I$500,ROW()-3,COLUMN()))</f>
        <v/>
      </c>
      <c r="H462" s="67" t="str">
        <f>IF(INDEX(Спецификация!$A$3:$I$500,ROW()-3,COLUMN())="","",INDEX(Спецификация!$A$3:$I$500,ROW()-3,COLUMN()))</f>
        <v/>
      </c>
      <c r="I462" s="71" t="str">
        <f>IF(INDEX(Спецификация!$A$3:$I$500,ROW()-3,COLUMN())="","",INDEX(Спецификация!$A$3:$I$500,ROW()-3,COLUMN()))</f>
        <v/>
      </c>
      <c r="J462" s="156"/>
      <c r="K462" s="27" t="s">
        <v>326</v>
      </c>
      <c r="L462" s="73" t="str">
        <f t="shared" si="15"/>
        <v/>
      </c>
      <c r="M462" s="73" t="str">
        <f t="shared" si="16"/>
        <v/>
      </c>
      <c r="N462" s="68"/>
      <c r="O462" s="68"/>
      <c r="P462" s="68"/>
      <c r="Q462" s="68"/>
      <c r="T462" s="85" t="str">
        <f>IF(Снабжение!Q462="","",Снабжение!Q462)</f>
        <v/>
      </c>
      <c r="U462" s="68" t="str">
        <f>IF(Снабжение!S462="Указать снабжение","",Снабжение!S462)</f>
        <v/>
      </c>
    </row>
    <row r="463" spans="1:21" ht="41.4" customHeight="1" x14ac:dyDescent="0.3">
      <c r="A463" s="67" t="str">
        <f>IF(INDEX(Спецификация!$A$3:$I$500,ROW()-3,COLUMN())="","",INDEX(Спецификация!$A$3:$I$500,ROW()-3,COLUMN()))</f>
        <v/>
      </c>
      <c r="B463" s="67" t="str">
        <f>IF(INDEX(Спецификация!$A$3:$I$500,ROW()-3,COLUMN())="","",INDEX(Спецификация!$A$3:$I$500,ROW()-3,COLUMN()))</f>
        <v/>
      </c>
      <c r="C463" s="67" t="str">
        <f>IF(INDEX(Спецификация!$A$3:$I$500,ROW()-3,COLUMN())="","",INDEX(Спецификация!$A$3:$I$500,ROW()-3,COLUMN()))</f>
        <v/>
      </c>
      <c r="D463" s="67" t="str">
        <f>IF(INDEX(Спецификация!$A$3:$I$500,ROW()-3,COLUMN())="","",INDEX(Спецификация!$A$3:$I$500,ROW()-3,COLUMN()))</f>
        <v/>
      </c>
      <c r="E463" s="67" t="str">
        <f>IF(INDEX(Спецификация!$A$3:$I$500,ROW()-3,COLUMN())="","",INDEX(Спецификация!$A$3:$I$500,ROW()-3,COLUMN()))</f>
        <v/>
      </c>
      <c r="F463" s="67" t="str">
        <f>IF(INDEX(Спецификация!$A$3:$I$500,ROW()-3,COLUMN())="","",INDEX(Спецификация!$A$3:$I$500,ROW()-3,COLUMN()))</f>
        <v/>
      </c>
      <c r="G463" s="67" t="str">
        <f>IF(INDEX(Спецификация!$A$3:$I$500,ROW()-3,COLUMN())="","",INDEX(Спецификация!$A$3:$I$500,ROW()-3,COLUMN()))</f>
        <v/>
      </c>
      <c r="H463" s="67" t="str">
        <f>IF(INDEX(Спецификация!$A$3:$I$500,ROW()-3,COLUMN())="","",INDEX(Спецификация!$A$3:$I$500,ROW()-3,COLUMN()))</f>
        <v/>
      </c>
      <c r="I463" s="71" t="str">
        <f>IF(INDEX(Спецификация!$A$3:$I$500,ROW()-3,COLUMN())="","",INDEX(Спецификация!$A$3:$I$500,ROW()-3,COLUMN()))</f>
        <v/>
      </c>
      <c r="J463" s="156"/>
      <c r="K463" s="27" t="s">
        <v>326</v>
      </c>
      <c r="L463" s="73" t="str">
        <f t="shared" si="15"/>
        <v/>
      </c>
      <c r="M463" s="73" t="str">
        <f t="shared" si="16"/>
        <v/>
      </c>
      <c r="N463" s="68"/>
      <c r="O463" s="68"/>
      <c r="P463" s="68"/>
      <c r="Q463" s="68"/>
      <c r="T463" s="85" t="str">
        <f>IF(Снабжение!Q463="","",Снабжение!Q463)</f>
        <v/>
      </c>
      <c r="U463" s="68" t="str">
        <f>IF(Снабжение!S463="Указать снабжение","",Снабжение!S463)</f>
        <v/>
      </c>
    </row>
    <row r="464" spans="1:21" ht="41.4" customHeight="1" x14ac:dyDescent="0.3">
      <c r="A464" s="67" t="str">
        <f>IF(INDEX(Спецификация!$A$3:$I$500,ROW()-3,COLUMN())="","",INDEX(Спецификация!$A$3:$I$500,ROW()-3,COLUMN()))</f>
        <v/>
      </c>
      <c r="B464" s="67" t="str">
        <f>IF(INDEX(Спецификация!$A$3:$I$500,ROW()-3,COLUMN())="","",INDEX(Спецификация!$A$3:$I$500,ROW()-3,COLUMN()))</f>
        <v/>
      </c>
      <c r="C464" s="67" t="str">
        <f>IF(INDEX(Спецификация!$A$3:$I$500,ROW()-3,COLUMN())="","",INDEX(Спецификация!$A$3:$I$500,ROW()-3,COLUMN()))</f>
        <v/>
      </c>
      <c r="D464" s="67" t="str">
        <f>IF(INDEX(Спецификация!$A$3:$I$500,ROW()-3,COLUMN())="","",INDEX(Спецификация!$A$3:$I$500,ROW()-3,COLUMN()))</f>
        <v/>
      </c>
      <c r="E464" s="67" t="str">
        <f>IF(INDEX(Спецификация!$A$3:$I$500,ROW()-3,COLUMN())="","",INDEX(Спецификация!$A$3:$I$500,ROW()-3,COLUMN()))</f>
        <v/>
      </c>
      <c r="F464" s="67" t="str">
        <f>IF(INDEX(Спецификация!$A$3:$I$500,ROW()-3,COLUMN())="","",INDEX(Спецификация!$A$3:$I$500,ROW()-3,COLUMN()))</f>
        <v/>
      </c>
      <c r="G464" s="67" t="str">
        <f>IF(INDEX(Спецификация!$A$3:$I$500,ROW()-3,COLUMN())="","",INDEX(Спецификация!$A$3:$I$500,ROW()-3,COLUMN()))</f>
        <v/>
      </c>
      <c r="H464" s="67" t="str">
        <f>IF(INDEX(Спецификация!$A$3:$I$500,ROW()-3,COLUMN())="","",INDEX(Спецификация!$A$3:$I$500,ROW()-3,COLUMN()))</f>
        <v/>
      </c>
      <c r="I464" s="71" t="str">
        <f>IF(INDEX(Спецификация!$A$3:$I$500,ROW()-3,COLUMN())="","",INDEX(Спецификация!$A$3:$I$500,ROW()-3,COLUMN()))</f>
        <v/>
      </c>
      <c r="J464" s="156"/>
      <c r="K464" s="27" t="s">
        <v>326</v>
      </c>
      <c r="L464" s="73" t="str">
        <f t="shared" si="15"/>
        <v/>
      </c>
      <c r="M464" s="73" t="str">
        <f t="shared" si="16"/>
        <v/>
      </c>
      <c r="N464" s="68"/>
      <c r="O464" s="68"/>
      <c r="P464" s="68"/>
      <c r="Q464" s="68"/>
      <c r="T464" s="85" t="str">
        <f>IF(Снабжение!Q464="","",Снабжение!Q464)</f>
        <v/>
      </c>
      <c r="U464" s="68" t="str">
        <f>IF(Снабжение!S464="Указать снабжение","",Снабжение!S464)</f>
        <v/>
      </c>
    </row>
    <row r="465" spans="1:21" ht="41.4" customHeight="1" x14ac:dyDescent="0.3">
      <c r="A465" s="67" t="str">
        <f>IF(INDEX(Спецификация!$A$3:$I$500,ROW()-3,COLUMN())="","",INDEX(Спецификация!$A$3:$I$500,ROW()-3,COLUMN()))</f>
        <v/>
      </c>
      <c r="B465" s="67" t="str">
        <f>IF(INDEX(Спецификация!$A$3:$I$500,ROW()-3,COLUMN())="","",INDEX(Спецификация!$A$3:$I$500,ROW()-3,COLUMN()))</f>
        <v/>
      </c>
      <c r="C465" s="67" t="str">
        <f>IF(INDEX(Спецификация!$A$3:$I$500,ROW()-3,COLUMN())="","",INDEX(Спецификация!$A$3:$I$500,ROW()-3,COLUMN()))</f>
        <v/>
      </c>
      <c r="D465" s="67" t="str">
        <f>IF(INDEX(Спецификация!$A$3:$I$500,ROW()-3,COLUMN())="","",INDEX(Спецификация!$A$3:$I$500,ROW()-3,COLUMN()))</f>
        <v/>
      </c>
      <c r="E465" s="67" t="str">
        <f>IF(INDEX(Спецификация!$A$3:$I$500,ROW()-3,COLUMN())="","",INDEX(Спецификация!$A$3:$I$500,ROW()-3,COLUMN()))</f>
        <v/>
      </c>
      <c r="F465" s="67" t="str">
        <f>IF(INDEX(Спецификация!$A$3:$I$500,ROW()-3,COLUMN())="","",INDEX(Спецификация!$A$3:$I$500,ROW()-3,COLUMN()))</f>
        <v/>
      </c>
      <c r="G465" s="67" t="str">
        <f>IF(INDEX(Спецификация!$A$3:$I$500,ROW()-3,COLUMN())="","",INDEX(Спецификация!$A$3:$I$500,ROW()-3,COLUMN()))</f>
        <v/>
      </c>
      <c r="H465" s="67" t="str">
        <f>IF(INDEX(Спецификация!$A$3:$I$500,ROW()-3,COLUMN())="","",INDEX(Спецификация!$A$3:$I$500,ROW()-3,COLUMN()))</f>
        <v/>
      </c>
      <c r="I465" s="71" t="str">
        <f>IF(INDEX(Спецификация!$A$3:$I$500,ROW()-3,COLUMN())="","",INDEX(Спецификация!$A$3:$I$500,ROW()-3,COLUMN()))</f>
        <v/>
      </c>
      <c r="J465" s="156"/>
      <c r="K465" s="27" t="s">
        <v>326</v>
      </c>
      <c r="L465" s="73" t="str">
        <f t="shared" si="15"/>
        <v/>
      </c>
      <c r="M465" s="73" t="str">
        <f t="shared" si="16"/>
        <v/>
      </c>
      <c r="N465" s="68"/>
      <c r="O465" s="68"/>
      <c r="P465" s="68"/>
      <c r="Q465" s="68"/>
      <c r="T465" s="85" t="str">
        <f>IF(Снабжение!Q465="","",Снабжение!Q465)</f>
        <v/>
      </c>
      <c r="U465" s="68" t="str">
        <f>IF(Снабжение!S465="Указать снабжение","",Снабжение!S465)</f>
        <v/>
      </c>
    </row>
    <row r="466" spans="1:21" ht="41.4" customHeight="1" x14ac:dyDescent="0.3">
      <c r="A466" s="67" t="str">
        <f>IF(INDEX(Спецификация!$A$3:$I$500,ROW()-3,COLUMN())="","",INDEX(Спецификация!$A$3:$I$500,ROW()-3,COLUMN()))</f>
        <v/>
      </c>
      <c r="B466" s="67" t="str">
        <f>IF(INDEX(Спецификация!$A$3:$I$500,ROW()-3,COLUMN())="","",INDEX(Спецификация!$A$3:$I$500,ROW()-3,COLUMN()))</f>
        <v/>
      </c>
      <c r="C466" s="67" t="str">
        <f>IF(INDEX(Спецификация!$A$3:$I$500,ROW()-3,COLUMN())="","",INDEX(Спецификация!$A$3:$I$500,ROW()-3,COLUMN()))</f>
        <v/>
      </c>
      <c r="D466" s="67" t="str">
        <f>IF(INDEX(Спецификация!$A$3:$I$500,ROW()-3,COLUMN())="","",INDEX(Спецификация!$A$3:$I$500,ROW()-3,COLUMN()))</f>
        <v/>
      </c>
      <c r="E466" s="67" t="str">
        <f>IF(INDEX(Спецификация!$A$3:$I$500,ROW()-3,COLUMN())="","",INDEX(Спецификация!$A$3:$I$500,ROW()-3,COLUMN()))</f>
        <v/>
      </c>
      <c r="F466" s="67" t="str">
        <f>IF(INDEX(Спецификация!$A$3:$I$500,ROW()-3,COLUMN())="","",INDEX(Спецификация!$A$3:$I$500,ROW()-3,COLUMN()))</f>
        <v/>
      </c>
      <c r="G466" s="67" t="str">
        <f>IF(INDEX(Спецификация!$A$3:$I$500,ROW()-3,COLUMN())="","",INDEX(Спецификация!$A$3:$I$500,ROW()-3,COLUMN()))</f>
        <v/>
      </c>
      <c r="H466" s="67" t="str">
        <f>IF(INDEX(Спецификация!$A$3:$I$500,ROW()-3,COLUMN())="","",INDEX(Спецификация!$A$3:$I$500,ROW()-3,COLUMN()))</f>
        <v/>
      </c>
      <c r="I466" s="71" t="str">
        <f>IF(INDEX(Спецификация!$A$3:$I$500,ROW()-3,COLUMN())="","",INDEX(Спецификация!$A$3:$I$500,ROW()-3,COLUMN()))</f>
        <v/>
      </c>
      <c r="J466" s="156"/>
      <c r="K466" s="27" t="s">
        <v>326</v>
      </c>
      <c r="L466" s="73" t="str">
        <f t="shared" si="15"/>
        <v/>
      </c>
      <c r="M466" s="73" t="str">
        <f t="shared" si="16"/>
        <v/>
      </c>
      <c r="N466" s="68"/>
      <c r="O466" s="68"/>
      <c r="P466" s="68"/>
      <c r="Q466" s="68"/>
      <c r="T466" s="85" t="str">
        <f>IF(Снабжение!Q466="","",Снабжение!Q466)</f>
        <v/>
      </c>
      <c r="U466" s="68" t="str">
        <f>IF(Снабжение!S466="Указать снабжение","",Снабжение!S466)</f>
        <v/>
      </c>
    </row>
    <row r="467" spans="1:21" ht="41.4" customHeight="1" x14ac:dyDescent="0.3">
      <c r="A467" s="67" t="str">
        <f>IF(INDEX(Спецификация!$A$3:$I$500,ROW()-3,COLUMN())="","",INDEX(Спецификация!$A$3:$I$500,ROW()-3,COLUMN()))</f>
        <v/>
      </c>
      <c r="B467" s="67" t="str">
        <f>IF(INDEX(Спецификация!$A$3:$I$500,ROW()-3,COLUMN())="","",INDEX(Спецификация!$A$3:$I$500,ROW()-3,COLUMN()))</f>
        <v/>
      </c>
      <c r="C467" s="67" t="str">
        <f>IF(INDEX(Спецификация!$A$3:$I$500,ROW()-3,COLUMN())="","",INDEX(Спецификация!$A$3:$I$500,ROW()-3,COLUMN()))</f>
        <v/>
      </c>
      <c r="D467" s="67" t="str">
        <f>IF(INDEX(Спецификация!$A$3:$I$500,ROW()-3,COLUMN())="","",INDEX(Спецификация!$A$3:$I$500,ROW()-3,COLUMN()))</f>
        <v/>
      </c>
      <c r="E467" s="67" t="str">
        <f>IF(INDEX(Спецификация!$A$3:$I$500,ROW()-3,COLUMN())="","",INDEX(Спецификация!$A$3:$I$500,ROW()-3,COLUMN()))</f>
        <v/>
      </c>
      <c r="F467" s="67" t="str">
        <f>IF(INDEX(Спецификация!$A$3:$I$500,ROW()-3,COLUMN())="","",INDEX(Спецификация!$A$3:$I$500,ROW()-3,COLUMN()))</f>
        <v/>
      </c>
      <c r="G467" s="67" t="str">
        <f>IF(INDEX(Спецификация!$A$3:$I$500,ROW()-3,COLUMN())="","",INDEX(Спецификация!$A$3:$I$500,ROW()-3,COLUMN()))</f>
        <v/>
      </c>
      <c r="H467" s="67" t="str">
        <f>IF(INDEX(Спецификация!$A$3:$I$500,ROW()-3,COLUMN())="","",INDEX(Спецификация!$A$3:$I$500,ROW()-3,COLUMN()))</f>
        <v/>
      </c>
      <c r="I467" s="71" t="str">
        <f>IF(INDEX(Спецификация!$A$3:$I$500,ROW()-3,COLUMN())="","",INDEX(Спецификация!$A$3:$I$500,ROW()-3,COLUMN()))</f>
        <v/>
      </c>
      <c r="J467" s="156"/>
      <c r="K467" s="27" t="s">
        <v>326</v>
      </c>
      <c r="L467" s="73" t="str">
        <f t="shared" si="15"/>
        <v/>
      </c>
      <c r="M467" s="73" t="str">
        <f t="shared" si="16"/>
        <v/>
      </c>
      <c r="N467" s="68"/>
      <c r="O467" s="68"/>
      <c r="P467" s="68"/>
      <c r="Q467" s="68"/>
      <c r="T467" s="85" t="str">
        <f>IF(Снабжение!Q467="","",Снабжение!Q467)</f>
        <v/>
      </c>
      <c r="U467" s="68" t="str">
        <f>IF(Снабжение!S467="Указать снабжение","",Снабжение!S467)</f>
        <v/>
      </c>
    </row>
    <row r="468" spans="1:21" ht="41.4" customHeight="1" x14ac:dyDescent="0.3">
      <c r="A468" s="67" t="str">
        <f>IF(INDEX(Спецификация!$A$3:$I$500,ROW()-3,COLUMN())="","",INDEX(Спецификация!$A$3:$I$500,ROW()-3,COLUMN()))</f>
        <v/>
      </c>
      <c r="B468" s="67" t="str">
        <f>IF(INDEX(Спецификация!$A$3:$I$500,ROW()-3,COLUMN())="","",INDEX(Спецификация!$A$3:$I$500,ROW()-3,COLUMN()))</f>
        <v/>
      </c>
      <c r="C468" s="67" t="str">
        <f>IF(INDEX(Спецификация!$A$3:$I$500,ROW()-3,COLUMN())="","",INDEX(Спецификация!$A$3:$I$500,ROW()-3,COLUMN()))</f>
        <v/>
      </c>
      <c r="D468" s="67" t="str">
        <f>IF(INDEX(Спецификация!$A$3:$I$500,ROW()-3,COLUMN())="","",INDEX(Спецификация!$A$3:$I$500,ROW()-3,COLUMN()))</f>
        <v/>
      </c>
      <c r="E468" s="67" t="str">
        <f>IF(INDEX(Спецификация!$A$3:$I$500,ROW()-3,COLUMN())="","",INDEX(Спецификация!$A$3:$I$500,ROW()-3,COLUMN()))</f>
        <v/>
      </c>
      <c r="F468" s="67" t="str">
        <f>IF(INDEX(Спецификация!$A$3:$I$500,ROW()-3,COLUMN())="","",INDEX(Спецификация!$A$3:$I$500,ROW()-3,COLUMN()))</f>
        <v/>
      </c>
      <c r="G468" s="67" t="str">
        <f>IF(INDEX(Спецификация!$A$3:$I$500,ROW()-3,COLUMN())="","",INDEX(Спецификация!$A$3:$I$500,ROW()-3,COLUMN()))</f>
        <v/>
      </c>
      <c r="H468" s="67" t="str">
        <f>IF(INDEX(Спецификация!$A$3:$I$500,ROW()-3,COLUMN())="","",INDEX(Спецификация!$A$3:$I$500,ROW()-3,COLUMN()))</f>
        <v/>
      </c>
      <c r="I468" s="71" t="str">
        <f>IF(INDEX(Спецификация!$A$3:$I$500,ROW()-3,COLUMN())="","",INDEX(Спецификация!$A$3:$I$500,ROW()-3,COLUMN()))</f>
        <v/>
      </c>
      <c r="J468" s="156"/>
      <c r="K468" s="27" t="s">
        <v>326</v>
      </c>
      <c r="L468" s="73" t="str">
        <f t="shared" si="15"/>
        <v/>
      </c>
      <c r="M468" s="73" t="str">
        <f t="shared" si="16"/>
        <v/>
      </c>
      <c r="N468" s="68"/>
      <c r="O468" s="68"/>
      <c r="P468" s="68"/>
      <c r="Q468" s="68"/>
      <c r="T468" s="85" t="str">
        <f>IF(Снабжение!Q468="","",Снабжение!Q468)</f>
        <v/>
      </c>
      <c r="U468" s="68" t="str">
        <f>IF(Снабжение!S468="Указать снабжение","",Снабжение!S468)</f>
        <v/>
      </c>
    </row>
    <row r="469" spans="1:21" ht="41.4" customHeight="1" x14ac:dyDescent="0.3">
      <c r="A469" s="67" t="str">
        <f>IF(INDEX(Спецификация!$A$3:$I$500,ROW()-3,COLUMN())="","",INDEX(Спецификация!$A$3:$I$500,ROW()-3,COLUMN()))</f>
        <v/>
      </c>
      <c r="B469" s="67" t="str">
        <f>IF(INDEX(Спецификация!$A$3:$I$500,ROW()-3,COLUMN())="","",INDEX(Спецификация!$A$3:$I$500,ROW()-3,COLUMN()))</f>
        <v/>
      </c>
      <c r="C469" s="67" t="str">
        <f>IF(INDEX(Спецификация!$A$3:$I$500,ROW()-3,COLUMN())="","",INDEX(Спецификация!$A$3:$I$500,ROW()-3,COLUMN()))</f>
        <v/>
      </c>
      <c r="D469" s="67" t="str">
        <f>IF(INDEX(Спецификация!$A$3:$I$500,ROW()-3,COLUMN())="","",INDEX(Спецификация!$A$3:$I$500,ROW()-3,COLUMN()))</f>
        <v/>
      </c>
      <c r="E469" s="67" t="str">
        <f>IF(INDEX(Спецификация!$A$3:$I$500,ROW()-3,COLUMN())="","",INDEX(Спецификация!$A$3:$I$500,ROW()-3,COLUMN()))</f>
        <v/>
      </c>
      <c r="F469" s="67" t="str">
        <f>IF(INDEX(Спецификация!$A$3:$I$500,ROW()-3,COLUMN())="","",INDEX(Спецификация!$A$3:$I$500,ROW()-3,COLUMN()))</f>
        <v/>
      </c>
      <c r="G469" s="67" t="str">
        <f>IF(INDEX(Спецификация!$A$3:$I$500,ROW()-3,COLUMN())="","",INDEX(Спецификация!$A$3:$I$500,ROW()-3,COLUMN()))</f>
        <v/>
      </c>
      <c r="H469" s="67" t="str">
        <f>IF(INDEX(Спецификация!$A$3:$I$500,ROW()-3,COLUMN())="","",INDEX(Спецификация!$A$3:$I$500,ROW()-3,COLUMN()))</f>
        <v/>
      </c>
      <c r="I469" s="71" t="str">
        <f>IF(INDEX(Спецификация!$A$3:$I$500,ROW()-3,COLUMN())="","",INDEX(Спецификация!$A$3:$I$500,ROW()-3,COLUMN()))</f>
        <v/>
      </c>
      <c r="J469" s="156"/>
      <c r="K469" s="27" t="s">
        <v>326</v>
      </c>
      <c r="L469" s="73" t="str">
        <f t="shared" si="15"/>
        <v/>
      </c>
      <c r="M469" s="73" t="str">
        <f t="shared" si="16"/>
        <v/>
      </c>
      <c r="N469" s="68"/>
      <c r="O469" s="68"/>
      <c r="P469" s="68"/>
      <c r="Q469" s="68"/>
      <c r="T469" s="85" t="str">
        <f>IF(Снабжение!Q469="","",Снабжение!Q469)</f>
        <v/>
      </c>
      <c r="U469" s="68" t="str">
        <f>IF(Снабжение!S469="Указать снабжение","",Снабжение!S469)</f>
        <v/>
      </c>
    </row>
    <row r="470" spans="1:21" ht="41.4" customHeight="1" x14ac:dyDescent="0.3">
      <c r="A470" s="67" t="str">
        <f>IF(INDEX(Спецификация!$A$3:$I$500,ROW()-3,COLUMN())="","",INDEX(Спецификация!$A$3:$I$500,ROW()-3,COLUMN()))</f>
        <v/>
      </c>
      <c r="B470" s="67" t="str">
        <f>IF(INDEX(Спецификация!$A$3:$I$500,ROW()-3,COLUMN())="","",INDEX(Спецификация!$A$3:$I$500,ROW()-3,COLUMN()))</f>
        <v/>
      </c>
      <c r="C470" s="67" t="str">
        <f>IF(INDEX(Спецификация!$A$3:$I$500,ROW()-3,COLUMN())="","",INDEX(Спецификация!$A$3:$I$500,ROW()-3,COLUMN()))</f>
        <v/>
      </c>
      <c r="D470" s="67" t="str">
        <f>IF(INDEX(Спецификация!$A$3:$I$500,ROW()-3,COLUMN())="","",INDEX(Спецификация!$A$3:$I$500,ROW()-3,COLUMN()))</f>
        <v/>
      </c>
      <c r="E470" s="67" t="str">
        <f>IF(INDEX(Спецификация!$A$3:$I$500,ROW()-3,COLUMN())="","",INDEX(Спецификация!$A$3:$I$500,ROW()-3,COLUMN()))</f>
        <v/>
      </c>
      <c r="F470" s="67" t="str">
        <f>IF(INDEX(Спецификация!$A$3:$I$500,ROW()-3,COLUMN())="","",INDEX(Спецификация!$A$3:$I$500,ROW()-3,COLUMN()))</f>
        <v/>
      </c>
      <c r="G470" s="67" t="str">
        <f>IF(INDEX(Спецификация!$A$3:$I$500,ROW()-3,COLUMN())="","",INDEX(Спецификация!$A$3:$I$500,ROW()-3,COLUMN()))</f>
        <v/>
      </c>
      <c r="H470" s="67" t="str">
        <f>IF(INDEX(Спецификация!$A$3:$I$500,ROW()-3,COLUMN())="","",INDEX(Спецификация!$A$3:$I$500,ROW()-3,COLUMN()))</f>
        <v/>
      </c>
      <c r="I470" s="71" t="str">
        <f>IF(INDEX(Спецификация!$A$3:$I$500,ROW()-3,COLUMN())="","",INDEX(Спецификация!$A$3:$I$500,ROW()-3,COLUMN()))</f>
        <v/>
      </c>
      <c r="J470" s="156"/>
      <c r="K470" s="27" t="s">
        <v>326</v>
      </c>
      <c r="L470" s="73" t="str">
        <f t="shared" si="15"/>
        <v/>
      </c>
      <c r="M470" s="73" t="str">
        <f t="shared" si="16"/>
        <v/>
      </c>
      <c r="N470" s="68"/>
      <c r="O470" s="68"/>
      <c r="P470" s="68"/>
      <c r="Q470" s="68"/>
      <c r="T470" s="85" t="str">
        <f>IF(Снабжение!Q470="","",Снабжение!Q470)</f>
        <v/>
      </c>
      <c r="U470" s="68" t="str">
        <f>IF(Снабжение!S470="Указать снабжение","",Снабжение!S470)</f>
        <v/>
      </c>
    </row>
    <row r="471" spans="1:21" ht="41.4" customHeight="1" x14ac:dyDescent="0.3">
      <c r="A471" s="67" t="str">
        <f>IF(INDEX(Спецификация!$A$3:$I$500,ROW()-3,COLUMN())="","",INDEX(Спецификация!$A$3:$I$500,ROW()-3,COLUMN()))</f>
        <v/>
      </c>
      <c r="B471" s="67" t="str">
        <f>IF(INDEX(Спецификация!$A$3:$I$500,ROW()-3,COLUMN())="","",INDEX(Спецификация!$A$3:$I$500,ROW()-3,COLUMN()))</f>
        <v/>
      </c>
      <c r="C471" s="67" t="str">
        <f>IF(INDEX(Спецификация!$A$3:$I$500,ROW()-3,COLUMN())="","",INDEX(Спецификация!$A$3:$I$500,ROW()-3,COLUMN()))</f>
        <v/>
      </c>
      <c r="D471" s="67" t="str">
        <f>IF(INDEX(Спецификация!$A$3:$I$500,ROW()-3,COLUMN())="","",INDEX(Спецификация!$A$3:$I$500,ROW()-3,COLUMN()))</f>
        <v/>
      </c>
      <c r="E471" s="67" t="str">
        <f>IF(INDEX(Спецификация!$A$3:$I$500,ROW()-3,COLUMN())="","",INDEX(Спецификация!$A$3:$I$500,ROW()-3,COLUMN()))</f>
        <v/>
      </c>
      <c r="F471" s="67" t="str">
        <f>IF(INDEX(Спецификация!$A$3:$I$500,ROW()-3,COLUMN())="","",INDEX(Спецификация!$A$3:$I$500,ROW()-3,COLUMN()))</f>
        <v/>
      </c>
      <c r="G471" s="67" t="str">
        <f>IF(INDEX(Спецификация!$A$3:$I$500,ROW()-3,COLUMN())="","",INDEX(Спецификация!$A$3:$I$500,ROW()-3,COLUMN()))</f>
        <v/>
      </c>
      <c r="H471" s="67" t="str">
        <f>IF(INDEX(Спецификация!$A$3:$I$500,ROW()-3,COLUMN())="","",INDEX(Спецификация!$A$3:$I$500,ROW()-3,COLUMN()))</f>
        <v/>
      </c>
      <c r="I471" s="71" t="str">
        <f>IF(INDEX(Спецификация!$A$3:$I$500,ROW()-3,COLUMN())="","",INDEX(Спецификация!$A$3:$I$500,ROW()-3,COLUMN()))</f>
        <v/>
      </c>
      <c r="J471" s="156"/>
      <c r="K471" s="27" t="s">
        <v>326</v>
      </c>
      <c r="L471" s="73" t="str">
        <f t="shared" si="15"/>
        <v/>
      </c>
      <c r="M471" s="73" t="str">
        <f t="shared" si="16"/>
        <v/>
      </c>
      <c r="N471" s="68"/>
      <c r="O471" s="68"/>
      <c r="P471" s="68"/>
      <c r="Q471" s="68"/>
      <c r="T471" s="85" t="str">
        <f>IF(Снабжение!Q471="","",Снабжение!Q471)</f>
        <v/>
      </c>
      <c r="U471" s="68" t="str">
        <f>IF(Снабжение!S471="Указать снабжение","",Снабжение!S471)</f>
        <v/>
      </c>
    </row>
    <row r="472" spans="1:21" ht="41.4" customHeight="1" x14ac:dyDescent="0.3">
      <c r="A472" s="67" t="str">
        <f>IF(INDEX(Спецификация!$A$3:$I$500,ROW()-3,COLUMN())="","",INDEX(Спецификация!$A$3:$I$500,ROW()-3,COLUMN()))</f>
        <v/>
      </c>
      <c r="B472" s="67" t="str">
        <f>IF(INDEX(Спецификация!$A$3:$I$500,ROW()-3,COLUMN())="","",INDEX(Спецификация!$A$3:$I$500,ROW()-3,COLUMN()))</f>
        <v/>
      </c>
      <c r="C472" s="67" t="str">
        <f>IF(INDEX(Спецификация!$A$3:$I$500,ROW()-3,COLUMN())="","",INDEX(Спецификация!$A$3:$I$500,ROW()-3,COLUMN()))</f>
        <v/>
      </c>
      <c r="D472" s="67" t="str">
        <f>IF(INDEX(Спецификация!$A$3:$I$500,ROW()-3,COLUMN())="","",INDEX(Спецификация!$A$3:$I$500,ROW()-3,COLUMN()))</f>
        <v/>
      </c>
      <c r="E472" s="67" t="str">
        <f>IF(INDEX(Спецификация!$A$3:$I$500,ROW()-3,COLUMN())="","",INDEX(Спецификация!$A$3:$I$500,ROW()-3,COLUMN()))</f>
        <v/>
      </c>
      <c r="F472" s="67" t="str">
        <f>IF(INDEX(Спецификация!$A$3:$I$500,ROW()-3,COLUMN())="","",INDEX(Спецификация!$A$3:$I$500,ROW()-3,COLUMN()))</f>
        <v/>
      </c>
      <c r="G472" s="67" t="str">
        <f>IF(INDEX(Спецификация!$A$3:$I$500,ROW()-3,COLUMN())="","",INDEX(Спецификация!$A$3:$I$500,ROW()-3,COLUMN()))</f>
        <v/>
      </c>
      <c r="H472" s="67" t="str">
        <f>IF(INDEX(Спецификация!$A$3:$I$500,ROW()-3,COLUMN())="","",INDEX(Спецификация!$A$3:$I$500,ROW()-3,COLUMN()))</f>
        <v/>
      </c>
      <c r="I472" s="71" t="str">
        <f>IF(INDEX(Спецификация!$A$3:$I$500,ROW()-3,COLUMN())="","",INDEX(Спецификация!$A$3:$I$500,ROW()-3,COLUMN()))</f>
        <v/>
      </c>
      <c r="J472" s="156"/>
      <c r="K472" s="27" t="s">
        <v>326</v>
      </c>
      <c r="L472" s="73" t="str">
        <f t="shared" si="15"/>
        <v/>
      </c>
      <c r="M472" s="73" t="str">
        <f t="shared" si="16"/>
        <v/>
      </c>
      <c r="N472" s="68"/>
      <c r="O472" s="68"/>
      <c r="P472" s="68"/>
      <c r="Q472" s="68"/>
      <c r="T472" s="85" t="str">
        <f>IF(Снабжение!Q472="","",Снабжение!Q472)</f>
        <v/>
      </c>
      <c r="U472" s="68" t="str">
        <f>IF(Снабжение!S472="Указать снабжение","",Снабжение!S472)</f>
        <v/>
      </c>
    </row>
    <row r="473" spans="1:21" ht="41.4" customHeight="1" x14ac:dyDescent="0.3">
      <c r="A473" s="67" t="str">
        <f>IF(INDEX(Спецификация!$A$3:$I$500,ROW()-3,COLUMN())="","",INDEX(Спецификация!$A$3:$I$500,ROW()-3,COLUMN()))</f>
        <v/>
      </c>
      <c r="B473" s="67" t="str">
        <f>IF(INDEX(Спецификация!$A$3:$I$500,ROW()-3,COLUMN())="","",INDEX(Спецификация!$A$3:$I$500,ROW()-3,COLUMN()))</f>
        <v/>
      </c>
      <c r="C473" s="67" t="str">
        <f>IF(INDEX(Спецификация!$A$3:$I$500,ROW()-3,COLUMN())="","",INDEX(Спецификация!$A$3:$I$500,ROW()-3,COLUMN()))</f>
        <v/>
      </c>
      <c r="D473" s="67" t="str">
        <f>IF(INDEX(Спецификация!$A$3:$I$500,ROW()-3,COLUMN())="","",INDEX(Спецификация!$A$3:$I$500,ROW()-3,COLUMN()))</f>
        <v/>
      </c>
      <c r="E473" s="67" t="str">
        <f>IF(INDEX(Спецификация!$A$3:$I$500,ROW()-3,COLUMN())="","",INDEX(Спецификация!$A$3:$I$500,ROW()-3,COLUMN()))</f>
        <v/>
      </c>
      <c r="F473" s="67" t="str">
        <f>IF(INDEX(Спецификация!$A$3:$I$500,ROW()-3,COLUMN())="","",INDEX(Спецификация!$A$3:$I$500,ROW()-3,COLUMN()))</f>
        <v/>
      </c>
      <c r="G473" s="67" t="str">
        <f>IF(INDEX(Спецификация!$A$3:$I$500,ROW()-3,COLUMN())="","",INDEX(Спецификация!$A$3:$I$500,ROW()-3,COLUMN()))</f>
        <v/>
      </c>
      <c r="H473" s="67" t="str">
        <f>IF(INDEX(Спецификация!$A$3:$I$500,ROW()-3,COLUMN())="","",INDEX(Спецификация!$A$3:$I$500,ROW()-3,COLUMN()))</f>
        <v/>
      </c>
      <c r="I473" s="71" t="str">
        <f>IF(INDEX(Спецификация!$A$3:$I$500,ROW()-3,COLUMN())="","",INDEX(Спецификация!$A$3:$I$500,ROW()-3,COLUMN()))</f>
        <v/>
      </c>
      <c r="J473" s="156"/>
      <c r="K473" s="27" t="s">
        <v>326</v>
      </c>
      <c r="L473" s="73" t="str">
        <f t="shared" si="15"/>
        <v/>
      </c>
      <c r="M473" s="73" t="str">
        <f t="shared" si="16"/>
        <v/>
      </c>
      <c r="N473" s="68"/>
      <c r="O473" s="68"/>
      <c r="P473" s="68"/>
      <c r="Q473" s="68"/>
      <c r="T473" s="85" t="str">
        <f>IF(Снабжение!Q473="","",Снабжение!Q473)</f>
        <v/>
      </c>
      <c r="U473" s="68" t="str">
        <f>IF(Снабжение!S473="Указать снабжение","",Снабжение!S473)</f>
        <v/>
      </c>
    </row>
    <row r="474" spans="1:21" ht="41.4" customHeight="1" x14ac:dyDescent="0.3">
      <c r="A474" s="67" t="str">
        <f>IF(INDEX(Спецификация!$A$3:$I$500,ROW()-3,COLUMN())="","",INDEX(Спецификация!$A$3:$I$500,ROW()-3,COLUMN()))</f>
        <v/>
      </c>
      <c r="B474" s="67" t="str">
        <f>IF(INDEX(Спецификация!$A$3:$I$500,ROW()-3,COLUMN())="","",INDEX(Спецификация!$A$3:$I$500,ROW()-3,COLUMN()))</f>
        <v/>
      </c>
      <c r="C474" s="67" t="str">
        <f>IF(INDEX(Спецификация!$A$3:$I$500,ROW()-3,COLUMN())="","",INDEX(Спецификация!$A$3:$I$500,ROW()-3,COLUMN()))</f>
        <v/>
      </c>
      <c r="D474" s="67" t="str">
        <f>IF(INDEX(Спецификация!$A$3:$I$500,ROW()-3,COLUMN())="","",INDEX(Спецификация!$A$3:$I$500,ROW()-3,COLUMN()))</f>
        <v/>
      </c>
      <c r="E474" s="67" t="str">
        <f>IF(INDEX(Спецификация!$A$3:$I$500,ROW()-3,COLUMN())="","",INDEX(Спецификация!$A$3:$I$500,ROW()-3,COLUMN()))</f>
        <v/>
      </c>
      <c r="F474" s="67" t="str">
        <f>IF(INDEX(Спецификация!$A$3:$I$500,ROW()-3,COLUMN())="","",INDEX(Спецификация!$A$3:$I$500,ROW()-3,COLUMN()))</f>
        <v/>
      </c>
      <c r="G474" s="67" t="str">
        <f>IF(INDEX(Спецификация!$A$3:$I$500,ROW()-3,COLUMN())="","",INDEX(Спецификация!$A$3:$I$500,ROW()-3,COLUMN()))</f>
        <v/>
      </c>
      <c r="H474" s="67" t="str">
        <f>IF(INDEX(Спецификация!$A$3:$I$500,ROW()-3,COLUMN())="","",INDEX(Спецификация!$A$3:$I$500,ROW()-3,COLUMN()))</f>
        <v/>
      </c>
      <c r="I474" s="71" t="str">
        <f>IF(INDEX(Спецификация!$A$3:$I$500,ROW()-3,COLUMN())="","",INDEX(Спецификация!$A$3:$I$500,ROW()-3,COLUMN()))</f>
        <v/>
      </c>
      <c r="J474" s="156"/>
      <c r="K474" s="27" t="s">
        <v>326</v>
      </c>
      <c r="L474" s="73" t="str">
        <f t="shared" si="15"/>
        <v/>
      </c>
      <c r="M474" s="73" t="str">
        <f t="shared" si="16"/>
        <v/>
      </c>
      <c r="N474" s="68"/>
      <c r="O474" s="68"/>
      <c r="P474" s="68"/>
      <c r="Q474" s="68"/>
      <c r="T474" s="85" t="str">
        <f>IF(Снабжение!Q474="","",Снабжение!Q474)</f>
        <v/>
      </c>
      <c r="U474" s="68" t="str">
        <f>IF(Снабжение!S474="Указать снабжение","",Снабжение!S474)</f>
        <v/>
      </c>
    </row>
    <row r="475" spans="1:21" ht="41.4" customHeight="1" x14ac:dyDescent="0.3">
      <c r="A475" s="67" t="str">
        <f>IF(INDEX(Спецификация!$A$3:$I$500,ROW()-3,COLUMN())="","",INDEX(Спецификация!$A$3:$I$500,ROW()-3,COLUMN()))</f>
        <v/>
      </c>
      <c r="B475" s="67" t="str">
        <f>IF(INDEX(Спецификация!$A$3:$I$500,ROW()-3,COLUMN())="","",INDEX(Спецификация!$A$3:$I$500,ROW()-3,COLUMN()))</f>
        <v/>
      </c>
      <c r="C475" s="67" t="str">
        <f>IF(INDEX(Спецификация!$A$3:$I$500,ROW()-3,COLUMN())="","",INDEX(Спецификация!$A$3:$I$500,ROW()-3,COLUMN()))</f>
        <v/>
      </c>
      <c r="D475" s="67" t="str">
        <f>IF(INDEX(Спецификация!$A$3:$I$500,ROW()-3,COLUMN())="","",INDEX(Спецификация!$A$3:$I$500,ROW()-3,COLUMN()))</f>
        <v/>
      </c>
      <c r="E475" s="67" t="str">
        <f>IF(INDEX(Спецификация!$A$3:$I$500,ROW()-3,COLUMN())="","",INDEX(Спецификация!$A$3:$I$500,ROW()-3,COLUMN()))</f>
        <v/>
      </c>
      <c r="F475" s="67" t="str">
        <f>IF(INDEX(Спецификация!$A$3:$I$500,ROW()-3,COLUMN())="","",INDEX(Спецификация!$A$3:$I$500,ROW()-3,COLUMN()))</f>
        <v/>
      </c>
      <c r="G475" s="67" t="str">
        <f>IF(INDEX(Спецификация!$A$3:$I$500,ROW()-3,COLUMN())="","",INDEX(Спецификация!$A$3:$I$500,ROW()-3,COLUMN()))</f>
        <v/>
      </c>
      <c r="H475" s="67" t="str">
        <f>IF(INDEX(Спецификация!$A$3:$I$500,ROW()-3,COLUMN())="","",INDEX(Спецификация!$A$3:$I$500,ROW()-3,COLUMN()))</f>
        <v/>
      </c>
      <c r="I475" s="71" t="str">
        <f>IF(INDEX(Спецификация!$A$3:$I$500,ROW()-3,COLUMN())="","",INDEX(Спецификация!$A$3:$I$500,ROW()-3,COLUMN()))</f>
        <v/>
      </c>
      <c r="J475" s="156"/>
      <c r="K475" s="27" t="s">
        <v>326</v>
      </c>
      <c r="L475" s="73" t="str">
        <f t="shared" si="15"/>
        <v/>
      </c>
      <c r="M475" s="73" t="str">
        <f t="shared" si="16"/>
        <v/>
      </c>
      <c r="N475" s="68"/>
      <c r="O475" s="68"/>
      <c r="P475" s="68"/>
      <c r="Q475" s="68"/>
      <c r="T475" s="85" t="str">
        <f>IF(Снабжение!Q475="","",Снабжение!Q475)</f>
        <v/>
      </c>
      <c r="U475" s="68" t="str">
        <f>IF(Снабжение!S475="Указать снабжение","",Снабжение!S475)</f>
        <v/>
      </c>
    </row>
    <row r="476" spans="1:21" ht="41.4" customHeight="1" x14ac:dyDescent="0.3">
      <c r="A476" s="67" t="str">
        <f>IF(INDEX(Спецификация!$A$3:$I$500,ROW()-3,COLUMN())="","",INDEX(Спецификация!$A$3:$I$500,ROW()-3,COLUMN()))</f>
        <v/>
      </c>
      <c r="B476" s="67" t="str">
        <f>IF(INDEX(Спецификация!$A$3:$I$500,ROW()-3,COLUMN())="","",INDEX(Спецификация!$A$3:$I$500,ROW()-3,COLUMN()))</f>
        <v/>
      </c>
      <c r="C476" s="67" t="str">
        <f>IF(INDEX(Спецификация!$A$3:$I$500,ROW()-3,COLUMN())="","",INDEX(Спецификация!$A$3:$I$500,ROW()-3,COLUMN()))</f>
        <v/>
      </c>
      <c r="D476" s="67" t="str">
        <f>IF(INDEX(Спецификация!$A$3:$I$500,ROW()-3,COLUMN())="","",INDEX(Спецификация!$A$3:$I$500,ROW()-3,COLUMN()))</f>
        <v/>
      </c>
      <c r="E476" s="67" t="str">
        <f>IF(INDEX(Спецификация!$A$3:$I$500,ROW()-3,COLUMN())="","",INDEX(Спецификация!$A$3:$I$500,ROW()-3,COLUMN()))</f>
        <v/>
      </c>
      <c r="F476" s="67" t="str">
        <f>IF(INDEX(Спецификация!$A$3:$I$500,ROW()-3,COLUMN())="","",INDEX(Спецификация!$A$3:$I$500,ROW()-3,COLUMN()))</f>
        <v/>
      </c>
      <c r="G476" s="67" t="str">
        <f>IF(INDEX(Спецификация!$A$3:$I$500,ROW()-3,COLUMN())="","",INDEX(Спецификация!$A$3:$I$500,ROW()-3,COLUMN()))</f>
        <v/>
      </c>
      <c r="H476" s="67" t="str">
        <f>IF(INDEX(Спецификация!$A$3:$I$500,ROW()-3,COLUMN())="","",INDEX(Спецификация!$A$3:$I$500,ROW()-3,COLUMN()))</f>
        <v/>
      </c>
      <c r="I476" s="71" t="str">
        <f>IF(INDEX(Спецификация!$A$3:$I$500,ROW()-3,COLUMN())="","",INDEX(Спецификация!$A$3:$I$500,ROW()-3,COLUMN()))</f>
        <v/>
      </c>
      <c r="J476" s="156"/>
      <c r="K476" s="27" t="s">
        <v>326</v>
      </c>
      <c r="L476" s="73" t="str">
        <f t="shared" si="15"/>
        <v/>
      </c>
      <c r="M476" s="73" t="str">
        <f t="shared" si="16"/>
        <v/>
      </c>
      <c r="N476" s="68"/>
      <c r="O476" s="68"/>
      <c r="P476" s="68"/>
      <c r="Q476" s="68"/>
      <c r="T476" s="85" t="str">
        <f>IF(Снабжение!Q476="","",Снабжение!Q476)</f>
        <v/>
      </c>
      <c r="U476" s="68" t="str">
        <f>IF(Снабжение!S476="Указать снабжение","",Снабжение!S476)</f>
        <v/>
      </c>
    </row>
    <row r="477" spans="1:21" ht="41.4" customHeight="1" x14ac:dyDescent="0.3">
      <c r="A477" s="67" t="str">
        <f>IF(INDEX(Спецификация!$A$3:$I$500,ROW()-3,COLUMN())="","",INDEX(Спецификация!$A$3:$I$500,ROW()-3,COLUMN()))</f>
        <v/>
      </c>
      <c r="B477" s="67" t="str">
        <f>IF(INDEX(Спецификация!$A$3:$I$500,ROW()-3,COLUMN())="","",INDEX(Спецификация!$A$3:$I$500,ROW()-3,COLUMN()))</f>
        <v/>
      </c>
      <c r="C477" s="67" t="str">
        <f>IF(INDEX(Спецификация!$A$3:$I$500,ROW()-3,COLUMN())="","",INDEX(Спецификация!$A$3:$I$500,ROW()-3,COLUMN()))</f>
        <v/>
      </c>
      <c r="D477" s="67" t="str">
        <f>IF(INDEX(Спецификация!$A$3:$I$500,ROW()-3,COLUMN())="","",INDEX(Спецификация!$A$3:$I$500,ROW()-3,COLUMN()))</f>
        <v/>
      </c>
      <c r="E477" s="67" t="str">
        <f>IF(INDEX(Спецификация!$A$3:$I$500,ROW()-3,COLUMN())="","",INDEX(Спецификация!$A$3:$I$500,ROW()-3,COLUMN()))</f>
        <v/>
      </c>
      <c r="F477" s="67" t="str">
        <f>IF(INDEX(Спецификация!$A$3:$I$500,ROW()-3,COLUMN())="","",INDEX(Спецификация!$A$3:$I$500,ROW()-3,COLUMN()))</f>
        <v/>
      </c>
      <c r="G477" s="67" t="str">
        <f>IF(INDEX(Спецификация!$A$3:$I$500,ROW()-3,COLUMN())="","",INDEX(Спецификация!$A$3:$I$500,ROW()-3,COLUMN()))</f>
        <v/>
      </c>
      <c r="H477" s="67" t="str">
        <f>IF(INDEX(Спецификация!$A$3:$I$500,ROW()-3,COLUMN())="","",INDEX(Спецификация!$A$3:$I$500,ROW()-3,COLUMN()))</f>
        <v/>
      </c>
      <c r="I477" s="71" t="str">
        <f>IF(INDEX(Спецификация!$A$3:$I$500,ROW()-3,COLUMN())="","",INDEX(Спецификация!$A$3:$I$500,ROW()-3,COLUMN()))</f>
        <v/>
      </c>
      <c r="J477" s="156"/>
      <c r="K477" s="27" t="s">
        <v>326</v>
      </c>
      <c r="L477" s="73" t="str">
        <f t="shared" si="15"/>
        <v/>
      </c>
      <c r="M477" s="73" t="str">
        <f t="shared" si="16"/>
        <v/>
      </c>
      <c r="N477" s="68"/>
      <c r="O477" s="68"/>
      <c r="P477" s="68"/>
      <c r="Q477" s="68"/>
      <c r="T477" s="85" t="str">
        <f>IF(Снабжение!Q477="","",Снабжение!Q477)</f>
        <v/>
      </c>
      <c r="U477" s="68" t="str">
        <f>IF(Снабжение!S477="Указать снабжение","",Снабжение!S477)</f>
        <v/>
      </c>
    </row>
    <row r="478" spans="1:21" ht="41.4" customHeight="1" x14ac:dyDescent="0.3">
      <c r="A478" s="67" t="str">
        <f>IF(INDEX(Спецификация!$A$3:$I$500,ROW()-3,COLUMN())="","",INDEX(Спецификация!$A$3:$I$500,ROW()-3,COLUMN()))</f>
        <v/>
      </c>
      <c r="B478" s="67" t="str">
        <f>IF(INDEX(Спецификация!$A$3:$I$500,ROW()-3,COLUMN())="","",INDEX(Спецификация!$A$3:$I$500,ROW()-3,COLUMN()))</f>
        <v/>
      </c>
      <c r="C478" s="67" t="str">
        <f>IF(INDEX(Спецификация!$A$3:$I$500,ROW()-3,COLUMN())="","",INDEX(Спецификация!$A$3:$I$500,ROW()-3,COLUMN()))</f>
        <v/>
      </c>
      <c r="D478" s="67" t="str">
        <f>IF(INDEX(Спецификация!$A$3:$I$500,ROW()-3,COLUMN())="","",INDEX(Спецификация!$A$3:$I$500,ROW()-3,COLUMN()))</f>
        <v/>
      </c>
      <c r="E478" s="67" t="str">
        <f>IF(INDEX(Спецификация!$A$3:$I$500,ROW()-3,COLUMN())="","",INDEX(Спецификация!$A$3:$I$500,ROW()-3,COLUMN()))</f>
        <v/>
      </c>
      <c r="F478" s="67" t="str">
        <f>IF(INDEX(Спецификация!$A$3:$I$500,ROW()-3,COLUMN())="","",INDEX(Спецификация!$A$3:$I$500,ROW()-3,COLUMN()))</f>
        <v/>
      </c>
      <c r="G478" s="67" t="str">
        <f>IF(INDEX(Спецификация!$A$3:$I$500,ROW()-3,COLUMN())="","",INDEX(Спецификация!$A$3:$I$500,ROW()-3,COLUMN()))</f>
        <v/>
      </c>
      <c r="H478" s="67" t="str">
        <f>IF(INDEX(Спецификация!$A$3:$I$500,ROW()-3,COLUMN())="","",INDEX(Спецификация!$A$3:$I$500,ROW()-3,COLUMN()))</f>
        <v/>
      </c>
      <c r="I478" s="71" t="str">
        <f>IF(INDEX(Спецификация!$A$3:$I$500,ROW()-3,COLUMN())="","",INDEX(Спецификация!$A$3:$I$500,ROW()-3,COLUMN()))</f>
        <v/>
      </c>
      <c r="J478" s="156"/>
      <c r="K478" s="27" t="s">
        <v>326</v>
      </c>
      <c r="L478" s="73" t="str">
        <f t="shared" si="15"/>
        <v/>
      </c>
      <c r="M478" s="73" t="str">
        <f t="shared" si="16"/>
        <v/>
      </c>
      <c r="N478" s="68"/>
      <c r="O478" s="68"/>
      <c r="P478" s="68"/>
      <c r="Q478" s="68"/>
      <c r="T478" s="85" t="str">
        <f>IF(Снабжение!Q478="","",Снабжение!Q478)</f>
        <v/>
      </c>
      <c r="U478" s="68" t="str">
        <f>IF(Снабжение!S478="Указать снабжение","",Снабжение!S478)</f>
        <v/>
      </c>
    </row>
    <row r="479" spans="1:21" ht="41.4" customHeight="1" x14ac:dyDescent="0.3">
      <c r="A479" s="67" t="str">
        <f>IF(INDEX(Спецификация!$A$3:$I$500,ROW()-3,COLUMN())="","",INDEX(Спецификация!$A$3:$I$500,ROW()-3,COLUMN()))</f>
        <v/>
      </c>
      <c r="B479" s="67" t="str">
        <f>IF(INDEX(Спецификация!$A$3:$I$500,ROW()-3,COLUMN())="","",INDEX(Спецификация!$A$3:$I$500,ROW()-3,COLUMN()))</f>
        <v/>
      </c>
      <c r="C479" s="67" t="str">
        <f>IF(INDEX(Спецификация!$A$3:$I$500,ROW()-3,COLUMN())="","",INDEX(Спецификация!$A$3:$I$500,ROW()-3,COLUMN()))</f>
        <v/>
      </c>
      <c r="D479" s="67" t="str">
        <f>IF(INDEX(Спецификация!$A$3:$I$500,ROW()-3,COLUMN())="","",INDEX(Спецификация!$A$3:$I$500,ROW()-3,COLUMN()))</f>
        <v/>
      </c>
      <c r="E479" s="67" t="str">
        <f>IF(INDEX(Спецификация!$A$3:$I$500,ROW()-3,COLUMN())="","",INDEX(Спецификация!$A$3:$I$500,ROW()-3,COLUMN()))</f>
        <v/>
      </c>
      <c r="F479" s="67" t="str">
        <f>IF(INDEX(Спецификация!$A$3:$I$500,ROW()-3,COLUMN())="","",INDEX(Спецификация!$A$3:$I$500,ROW()-3,COLUMN()))</f>
        <v/>
      </c>
      <c r="G479" s="67" t="str">
        <f>IF(INDEX(Спецификация!$A$3:$I$500,ROW()-3,COLUMN())="","",INDEX(Спецификация!$A$3:$I$500,ROW()-3,COLUMN()))</f>
        <v/>
      </c>
      <c r="H479" s="67" t="str">
        <f>IF(INDEX(Спецификация!$A$3:$I$500,ROW()-3,COLUMN())="","",INDEX(Спецификация!$A$3:$I$500,ROW()-3,COLUMN()))</f>
        <v/>
      </c>
      <c r="I479" s="71" t="str">
        <f>IF(INDEX(Спецификация!$A$3:$I$500,ROW()-3,COLUMN())="","",INDEX(Спецификация!$A$3:$I$500,ROW()-3,COLUMN()))</f>
        <v/>
      </c>
      <c r="J479" s="156"/>
      <c r="K479" s="27" t="s">
        <v>326</v>
      </c>
      <c r="L479" s="73" t="str">
        <f t="shared" si="15"/>
        <v/>
      </c>
      <c r="M479" s="73" t="str">
        <f t="shared" si="16"/>
        <v/>
      </c>
      <c r="N479" s="68"/>
      <c r="O479" s="68"/>
      <c r="P479" s="68"/>
      <c r="Q479" s="68"/>
      <c r="T479" s="85" t="str">
        <f>IF(Снабжение!Q479="","",Снабжение!Q479)</f>
        <v/>
      </c>
      <c r="U479" s="68" t="str">
        <f>IF(Снабжение!S479="Указать снабжение","",Снабжение!S479)</f>
        <v/>
      </c>
    </row>
    <row r="480" spans="1:21" ht="41.4" customHeight="1" x14ac:dyDescent="0.3">
      <c r="A480" s="67" t="str">
        <f>IF(INDEX(Спецификация!$A$3:$I$500,ROW()-3,COLUMN())="","",INDEX(Спецификация!$A$3:$I$500,ROW()-3,COLUMN()))</f>
        <v/>
      </c>
      <c r="B480" s="67" t="str">
        <f>IF(INDEX(Спецификация!$A$3:$I$500,ROW()-3,COLUMN())="","",INDEX(Спецификация!$A$3:$I$500,ROW()-3,COLUMN()))</f>
        <v/>
      </c>
      <c r="C480" s="67" t="str">
        <f>IF(INDEX(Спецификация!$A$3:$I$500,ROW()-3,COLUMN())="","",INDEX(Спецификация!$A$3:$I$500,ROW()-3,COLUMN()))</f>
        <v/>
      </c>
      <c r="D480" s="67" t="str">
        <f>IF(INDEX(Спецификация!$A$3:$I$500,ROW()-3,COLUMN())="","",INDEX(Спецификация!$A$3:$I$500,ROW()-3,COLUMN()))</f>
        <v/>
      </c>
      <c r="E480" s="67" t="str">
        <f>IF(INDEX(Спецификация!$A$3:$I$500,ROW()-3,COLUMN())="","",INDEX(Спецификация!$A$3:$I$500,ROW()-3,COLUMN()))</f>
        <v/>
      </c>
      <c r="F480" s="67" t="str">
        <f>IF(INDEX(Спецификация!$A$3:$I$500,ROW()-3,COLUMN())="","",INDEX(Спецификация!$A$3:$I$500,ROW()-3,COLUMN()))</f>
        <v/>
      </c>
      <c r="G480" s="67" t="str">
        <f>IF(INDEX(Спецификация!$A$3:$I$500,ROW()-3,COLUMN())="","",INDEX(Спецификация!$A$3:$I$500,ROW()-3,COLUMN()))</f>
        <v/>
      </c>
      <c r="H480" s="67" t="str">
        <f>IF(INDEX(Спецификация!$A$3:$I$500,ROW()-3,COLUMN())="","",INDEX(Спецификация!$A$3:$I$500,ROW()-3,COLUMN()))</f>
        <v/>
      </c>
      <c r="I480" s="71" t="str">
        <f>IF(INDEX(Спецификация!$A$3:$I$500,ROW()-3,COLUMN())="","",INDEX(Спецификация!$A$3:$I$500,ROW()-3,COLUMN()))</f>
        <v/>
      </c>
      <c r="J480" s="156"/>
      <c r="K480" s="27" t="s">
        <v>326</v>
      </c>
      <c r="L480" s="73" t="str">
        <f t="shared" si="15"/>
        <v/>
      </c>
      <c r="M480" s="73" t="str">
        <f t="shared" si="16"/>
        <v/>
      </c>
      <c r="N480" s="68"/>
      <c r="O480" s="68"/>
      <c r="P480" s="68"/>
      <c r="Q480" s="68"/>
      <c r="T480" s="85" t="str">
        <f>IF(Снабжение!Q480="","",Снабжение!Q480)</f>
        <v/>
      </c>
      <c r="U480" s="68" t="str">
        <f>IF(Снабжение!S480="Указать снабжение","",Снабжение!S480)</f>
        <v/>
      </c>
    </row>
    <row r="481" spans="1:21" ht="41.4" customHeight="1" x14ac:dyDescent="0.3">
      <c r="A481" s="67" t="str">
        <f>IF(INDEX(Спецификация!$A$3:$I$500,ROW()-3,COLUMN())="","",INDEX(Спецификация!$A$3:$I$500,ROW()-3,COLUMN()))</f>
        <v/>
      </c>
      <c r="B481" s="67" t="str">
        <f>IF(INDEX(Спецификация!$A$3:$I$500,ROW()-3,COLUMN())="","",INDEX(Спецификация!$A$3:$I$500,ROW()-3,COLUMN()))</f>
        <v/>
      </c>
      <c r="C481" s="67" t="str">
        <f>IF(INDEX(Спецификация!$A$3:$I$500,ROW()-3,COLUMN())="","",INDEX(Спецификация!$A$3:$I$500,ROW()-3,COLUMN()))</f>
        <v/>
      </c>
      <c r="D481" s="67" t="str">
        <f>IF(INDEX(Спецификация!$A$3:$I$500,ROW()-3,COLUMN())="","",INDEX(Спецификация!$A$3:$I$500,ROW()-3,COLUMN()))</f>
        <v/>
      </c>
      <c r="E481" s="67" t="str">
        <f>IF(INDEX(Спецификация!$A$3:$I$500,ROW()-3,COLUMN())="","",INDEX(Спецификация!$A$3:$I$500,ROW()-3,COLUMN()))</f>
        <v/>
      </c>
      <c r="F481" s="67" t="str">
        <f>IF(INDEX(Спецификация!$A$3:$I$500,ROW()-3,COLUMN())="","",INDEX(Спецификация!$A$3:$I$500,ROW()-3,COLUMN()))</f>
        <v/>
      </c>
      <c r="G481" s="67" t="str">
        <f>IF(INDEX(Спецификация!$A$3:$I$500,ROW()-3,COLUMN())="","",INDEX(Спецификация!$A$3:$I$500,ROW()-3,COLUMN()))</f>
        <v/>
      </c>
      <c r="H481" s="67" t="str">
        <f>IF(INDEX(Спецификация!$A$3:$I$500,ROW()-3,COLUMN())="","",INDEX(Спецификация!$A$3:$I$500,ROW()-3,COLUMN()))</f>
        <v/>
      </c>
      <c r="I481" s="71" t="str">
        <f>IF(INDEX(Спецификация!$A$3:$I$500,ROW()-3,COLUMN())="","",INDEX(Спецификация!$A$3:$I$500,ROW()-3,COLUMN()))</f>
        <v/>
      </c>
      <c r="J481" s="156"/>
      <c r="K481" s="27" t="s">
        <v>326</v>
      </c>
      <c r="L481" s="73" t="str">
        <f t="shared" si="15"/>
        <v/>
      </c>
      <c r="M481" s="73" t="str">
        <f t="shared" si="16"/>
        <v/>
      </c>
      <c r="N481" s="68"/>
      <c r="O481" s="68"/>
      <c r="P481" s="68"/>
      <c r="Q481" s="68"/>
      <c r="T481" s="85" t="str">
        <f>IF(Снабжение!Q481="","",Снабжение!Q481)</f>
        <v/>
      </c>
      <c r="U481" s="68" t="str">
        <f>IF(Снабжение!S481="Указать снабжение","",Снабжение!S481)</f>
        <v/>
      </c>
    </row>
    <row r="482" spans="1:21" ht="41.4" customHeight="1" x14ac:dyDescent="0.3">
      <c r="A482" s="67" t="str">
        <f>IF(INDEX(Спецификация!$A$3:$I$500,ROW()-3,COLUMN())="","",INDEX(Спецификация!$A$3:$I$500,ROW()-3,COLUMN()))</f>
        <v/>
      </c>
      <c r="B482" s="67" t="str">
        <f>IF(INDEX(Спецификация!$A$3:$I$500,ROW()-3,COLUMN())="","",INDEX(Спецификация!$A$3:$I$500,ROW()-3,COLUMN()))</f>
        <v/>
      </c>
      <c r="C482" s="67" t="str">
        <f>IF(INDEX(Спецификация!$A$3:$I$500,ROW()-3,COLUMN())="","",INDEX(Спецификация!$A$3:$I$500,ROW()-3,COLUMN()))</f>
        <v/>
      </c>
      <c r="D482" s="67" t="str">
        <f>IF(INDEX(Спецификация!$A$3:$I$500,ROW()-3,COLUMN())="","",INDEX(Спецификация!$A$3:$I$500,ROW()-3,COLUMN()))</f>
        <v/>
      </c>
      <c r="E482" s="67" t="str">
        <f>IF(INDEX(Спецификация!$A$3:$I$500,ROW()-3,COLUMN())="","",INDEX(Спецификация!$A$3:$I$500,ROW()-3,COLUMN()))</f>
        <v/>
      </c>
      <c r="F482" s="67" t="str">
        <f>IF(INDEX(Спецификация!$A$3:$I$500,ROW()-3,COLUMN())="","",INDEX(Спецификация!$A$3:$I$500,ROW()-3,COLUMN()))</f>
        <v/>
      </c>
      <c r="G482" s="67" t="str">
        <f>IF(INDEX(Спецификация!$A$3:$I$500,ROW()-3,COLUMN())="","",INDEX(Спецификация!$A$3:$I$500,ROW()-3,COLUMN()))</f>
        <v/>
      </c>
      <c r="H482" s="67" t="str">
        <f>IF(INDEX(Спецификация!$A$3:$I$500,ROW()-3,COLUMN())="","",INDEX(Спецификация!$A$3:$I$500,ROW()-3,COLUMN()))</f>
        <v/>
      </c>
      <c r="I482" s="71" t="str">
        <f>IF(INDEX(Спецификация!$A$3:$I$500,ROW()-3,COLUMN())="","",INDEX(Спецификация!$A$3:$I$500,ROW()-3,COLUMN()))</f>
        <v/>
      </c>
      <c r="J482" s="156"/>
      <c r="K482" s="27" t="s">
        <v>326</v>
      </c>
      <c r="L482" s="73" t="str">
        <f t="shared" si="15"/>
        <v/>
      </c>
      <c r="M482" s="73" t="str">
        <f t="shared" si="16"/>
        <v/>
      </c>
      <c r="N482" s="68"/>
      <c r="O482" s="68"/>
      <c r="P482" s="68"/>
      <c r="Q482" s="68"/>
      <c r="T482" s="85" t="str">
        <f>IF(Снабжение!Q482="","",Снабжение!Q482)</f>
        <v/>
      </c>
      <c r="U482" s="68" t="str">
        <f>IF(Снабжение!S482="Указать снабжение","",Снабжение!S482)</f>
        <v/>
      </c>
    </row>
    <row r="483" spans="1:21" ht="41.4" customHeight="1" x14ac:dyDescent="0.3">
      <c r="A483" s="67" t="str">
        <f>IF(INDEX(Спецификация!$A$3:$I$500,ROW()-3,COLUMN())="","",INDEX(Спецификация!$A$3:$I$500,ROW()-3,COLUMN()))</f>
        <v/>
      </c>
      <c r="B483" s="67" t="str">
        <f>IF(INDEX(Спецификация!$A$3:$I$500,ROW()-3,COLUMN())="","",INDEX(Спецификация!$A$3:$I$500,ROW()-3,COLUMN()))</f>
        <v/>
      </c>
      <c r="C483" s="67" t="str">
        <f>IF(INDEX(Спецификация!$A$3:$I$500,ROW()-3,COLUMN())="","",INDEX(Спецификация!$A$3:$I$500,ROW()-3,COLUMN()))</f>
        <v/>
      </c>
      <c r="D483" s="67" t="str">
        <f>IF(INDEX(Спецификация!$A$3:$I$500,ROW()-3,COLUMN())="","",INDEX(Спецификация!$A$3:$I$500,ROW()-3,COLUMN()))</f>
        <v/>
      </c>
      <c r="E483" s="67" t="str">
        <f>IF(INDEX(Спецификация!$A$3:$I$500,ROW()-3,COLUMN())="","",INDEX(Спецификация!$A$3:$I$500,ROW()-3,COLUMN()))</f>
        <v/>
      </c>
      <c r="F483" s="67" t="str">
        <f>IF(INDEX(Спецификация!$A$3:$I$500,ROW()-3,COLUMN())="","",INDEX(Спецификация!$A$3:$I$500,ROW()-3,COLUMN()))</f>
        <v/>
      </c>
      <c r="G483" s="67" t="str">
        <f>IF(INDEX(Спецификация!$A$3:$I$500,ROW()-3,COLUMN())="","",INDEX(Спецификация!$A$3:$I$500,ROW()-3,COLUMN()))</f>
        <v/>
      </c>
      <c r="H483" s="67" t="str">
        <f>IF(INDEX(Спецификация!$A$3:$I$500,ROW()-3,COLUMN())="","",INDEX(Спецификация!$A$3:$I$500,ROW()-3,COLUMN()))</f>
        <v/>
      </c>
      <c r="I483" s="71" t="str">
        <f>IF(INDEX(Спецификация!$A$3:$I$500,ROW()-3,COLUMN())="","",INDEX(Спецификация!$A$3:$I$500,ROW()-3,COLUMN()))</f>
        <v/>
      </c>
      <c r="J483" s="156"/>
      <c r="K483" s="27" t="s">
        <v>326</v>
      </c>
      <c r="L483" s="73" t="str">
        <f t="shared" si="15"/>
        <v/>
      </c>
      <c r="M483" s="73" t="str">
        <f t="shared" si="16"/>
        <v/>
      </c>
      <c r="N483" s="68"/>
      <c r="O483" s="68"/>
      <c r="P483" s="68"/>
      <c r="Q483" s="68"/>
      <c r="T483" s="85" t="str">
        <f>IF(Снабжение!Q483="","",Снабжение!Q483)</f>
        <v/>
      </c>
      <c r="U483" s="68" t="str">
        <f>IF(Снабжение!S483="Указать снабжение","",Снабжение!S483)</f>
        <v/>
      </c>
    </row>
    <row r="484" spans="1:21" ht="41.4" customHeight="1" x14ac:dyDescent="0.3">
      <c r="A484" s="67" t="str">
        <f>IF(INDEX(Спецификация!$A$3:$I$500,ROW()-3,COLUMN())="","",INDEX(Спецификация!$A$3:$I$500,ROW()-3,COLUMN()))</f>
        <v/>
      </c>
      <c r="B484" s="67" t="str">
        <f>IF(INDEX(Спецификация!$A$3:$I$500,ROW()-3,COLUMN())="","",INDEX(Спецификация!$A$3:$I$500,ROW()-3,COLUMN()))</f>
        <v/>
      </c>
      <c r="C484" s="67" t="str">
        <f>IF(INDEX(Спецификация!$A$3:$I$500,ROW()-3,COLUMN())="","",INDEX(Спецификация!$A$3:$I$500,ROW()-3,COLUMN()))</f>
        <v/>
      </c>
      <c r="D484" s="67" t="str">
        <f>IF(INDEX(Спецификация!$A$3:$I$500,ROW()-3,COLUMN())="","",INDEX(Спецификация!$A$3:$I$500,ROW()-3,COLUMN()))</f>
        <v/>
      </c>
      <c r="E484" s="67" t="str">
        <f>IF(INDEX(Спецификация!$A$3:$I$500,ROW()-3,COLUMN())="","",INDEX(Спецификация!$A$3:$I$500,ROW()-3,COLUMN()))</f>
        <v/>
      </c>
      <c r="F484" s="67" t="str">
        <f>IF(INDEX(Спецификация!$A$3:$I$500,ROW()-3,COLUMN())="","",INDEX(Спецификация!$A$3:$I$500,ROW()-3,COLUMN()))</f>
        <v/>
      </c>
      <c r="G484" s="67" t="str">
        <f>IF(INDEX(Спецификация!$A$3:$I$500,ROW()-3,COLUMN())="","",INDEX(Спецификация!$A$3:$I$500,ROW()-3,COLUMN()))</f>
        <v/>
      </c>
      <c r="H484" s="67" t="str">
        <f>IF(INDEX(Спецификация!$A$3:$I$500,ROW()-3,COLUMN())="","",INDEX(Спецификация!$A$3:$I$500,ROW()-3,COLUMN()))</f>
        <v/>
      </c>
      <c r="I484" s="71" t="str">
        <f>IF(INDEX(Спецификация!$A$3:$I$500,ROW()-3,COLUMN())="","",INDEX(Спецификация!$A$3:$I$500,ROW()-3,COLUMN()))</f>
        <v/>
      </c>
      <c r="J484" s="156"/>
      <c r="K484" s="27" t="s">
        <v>326</v>
      </c>
      <c r="L484" s="73" t="str">
        <f t="shared" si="15"/>
        <v/>
      </c>
      <c r="M484" s="73" t="str">
        <f t="shared" si="16"/>
        <v/>
      </c>
      <c r="N484" s="68"/>
      <c r="O484" s="68"/>
      <c r="P484" s="68"/>
      <c r="Q484" s="68"/>
      <c r="T484" s="85" t="str">
        <f>IF(Снабжение!Q484="","",Снабжение!Q484)</f>
        <v/>
      </c>
      <c r="U484" s="68" t="str">
        <f>IF(Снабжение!S484="Указать снабжение","",Снабжение!S484)</f>
        <v/>
      </c>
    </row>
    <row r="485" spans="1:21" ht="41.4" customHeight="1" x14ac:dyDescent="0.3">
      <c r="A485" s="67" t="str">
        <f>IF(INDEX(Спецификация!$A$3:$I$500,ROW()-3,COLUMN())="","",INDEX(Спецификация!$A$3:$I$500,ROW()-3,COLUMN()))</f>
        <v/>
      </c>
      <c r="B485" s="67" t="str">
        <f>IF(INDEX(Спецификация!$A$3:$I$500,ROW()-3,COLUMN())="","",INDEX(Спецификация!$A$3:$I$500,ROW()-3,COLUMN()))</f>
        <v/>
      </c>
      <c r="C485" s="67" t="str">
        <f>IF(INDEX(Спецификация!$A$3:$I$500,ROW()-3,COLUMN())="","",INDEX(Спецификация!$A$3:$I$500,ROW()-3,COLUMN()))</f>
        <v/>
      </c>
      <c r="D485" s="67" t="str">
        <f>IF(INDEX(Спецификация!$A$3:$I$500,ROW()-3,COLUMN())="","",INDEX(Спецификация!$A$3:$I$500,ROW()-3,COLUMN()))</f>
        <v/>
      </c>
      <c r="E485" s="67" t="str">
        <f>IF(INDEX(Спецификация!$A$3:$I$500,ROW()-3,COLUMN())="","",INDEX(Спецификация!$A$3:$I$500,ROW()-3,COLUMN()))</f>
        <v/>
      </c>
      <c r="F485" s="67" t="str">
        <f>IF(INDEX(Спецификация!$A$3:$I$500,ROW()-3,COLUMN())="","",INDEX(Спецификация!$A$3:$I$500,ROW()-3,COLUMN()))</f>
        <v/>
      </c>
      <c r="G485" s="67" t="str">
        <f>IF(INDEX(Спецификация!$A$3:$I$500,ROW()-3,COLUMN())="","",INDEX(Спецификация!$A$3:$I$500,ROW()-3,COLUMN()))</f>
        <v/>
      </c>
      <c r="H485" s="67" t="str">
        <f>IF(INDEX(Спецификация!$A$3:$I$500,ROW()-3,COLUMN())="","",INDEX(Спецификация!$A$3:$I$500,ROW()-3,COLUMN()))</f>
        <v/>
      </c>
      <c r="I485" s="71" t="str">
        <f>IF(INDEX(Спецификация!$A$3:$I$500,ROW()-3,COLUMN())="","",INDEX(Спецификация!$A$3:$I$500,ROW()-3,COLUMN()))</f>
        <v/>
      </c>
      <c r="J485" s="156"/>
      <c r="K485" s="27" t="s">
        <v>326</v>
      </c>
      <c r="L485" s="73" t="str">
        <f t="shared" si="15"/>
        <v/>
      </c>
      <c r="M485" s="73" t="str">
        <f t="shared" si="16"/>
        <v/>
      </c>
      <c r="N485" s="68"/>
      <c r="O485" s="68"/>
      <c r="P485" s="68"/>
      <c r="Q485" s="68"/>
      <c r="T485" s="85" t="str">
        <f>IF(Снабжение!Q485="","",Снабжение!Q485)</f>
        <v/>
      </c>
      <c r="U485" s="68" t="str">
        <f>IF(Снабжение!S485="Указать снабжение","",Снабжение!S485)</f>
        <v/>
      </c>
    </row>
    <row r="486" spans="1:21" ht="41.4" customHeight="1" x14ac:dyDescent="0.3">
      <c r="A486" s="67" t="str">
        <f>IF(INDEX(Спецификация!$A$3:$I$500,ROW()-3,COLUMN())="","",INDEX(Спецификация!$A$3:$I$500,ROW()-3,COLUMN()))</f>
        <v/>
      </c>
      <c r="B486" s="67" t="str">
        <f>IF(INDEX(Спецификация!$A$3:$I$500,ROW()-3,COLUMN())="","",INDEX(Спецификация!$A$3:$I$500,ROW()-3,COLUMN()))</f>
        <v/>
      </c>
      <c r="C486" s="67" t="str">
        <f>IF(INDEX(Спецификация!$A$3:$I$500,ROW()-3,COLUMN())="","",INDEX(Спецификация!$A$3:$I$500,ROW()-3,COLUMN()))</f>
        <v/>
      </c>
      <c r="D486" s="67" t="str">
        <f>IF(INDEX(Спецификация!$A$3:$I$500,ROW()-3,COLUMN())="","",INDEX(Спецификация!$A$3:$I$500,ROW()-3,COLUMN()))</f>
        <v/>
      </c>
      <c r="E486" s="67" t="str">
        <f>IF(INDEX(Спецификация!$A$3:$I$500,ROW()-3,COLUMN())="","",INDEX(Спецификация!$A$3:$I$500,ROW()-3,COLUMN()))</f>
        <v/>
      </c>
      <c r="F486" s="67" t="str">
        <f>IF(INDEX(Спецификация!$A$3:$I$500,ROW()-3,COLUMN())="","",INDEX(Спецификация!$A$3:$I$500,ROW()-3,COLUMN()))</f>
        <v/>
      </c>
      <c r="G486" s="67" t="str">
        <f>IF(INDEX(Спецификация!$A$3:$I$500,ROW()-3,COLUMN())="","",INDEX(Спецификация!$A$3:$I$500,ROW()-3,COLUMN()))</f>
        <v/>
      </c>
      <c r="H486" s="67" t="str">
        <f>IF(INDEX(Спецификация!$A$3:$I$500,ROW()-3,COLUMN())="","",INDEX(Спецификация!$A$3:$I$500,ROW()-3,COLUMN()))</f>
        <v/>
      </c>
      <c r="I486" s="71" t="str">
        <f>IF(INDEX(Спецификация!$A$3:$I$500,ROW()-3,COLUMN())="","",INDEX(Спецификация!$A$3:$I$500,ROW()-3,COLUMN()))</f>
        <v/>
      </c>
      <c r="J486" s="156"/>
      <c r="K486" s="27" t="s">
        <v>326</v>
      </c>
      <c r="L486" s="73" t="str">
        <f t="shared" si="15"/>
        <v/>
      </c>
      <c r="M486" s="73" t="str">
        <f t="shared" si="16"/>
        <v/>
      </c>
      <c r="N486" s="68"/>
      <c r="O486" s="68"/>
      <c r="P486" s="68"/>
      <c r="Q486" s="68"/>
      <c r="T486" s="85" t="str">
        <f>IF(Снабжение!Q486="","",Снабжение!Q486)</f>
        <v/>
      </c>
      <c r="U486" s="68" t="str">
        <f>IF(Снабжение!S486="Указать снабжение","",Снабжение!S486)</f>
        <v/>
      </c>
    </row>
    <row r="487" spans="1:21" ht="41.4" customHeight="1" x14ac:dyDescent="0.3">
      <c r="A487" s="67" t="str">
        <f>IF(INDEX(Спецификация!$A$3:$I$500,ROW()-3,COLUMN())="","",INDEX(Спецификация!$A$3:$I$500,ROW()-3,COLUMN()))</f>
        <v/>
      </c>
      <c r="B487" s="67" t="str">
        <f>IF(INDEX(Спецификация!$A$3:$I$500,ROW()-3,COLUMN())="","",INDEX(Спецификация!$A$3:$I$500,ROW()-3,COLUMN()))</f>
        <v/>
      </c>
      <c r="C487" s="67" t="str">
        <f>IF(INDEX(Спецификация!$A$3:$I$500,ROW()-3,COLUMN())="","",INDEX(Спецификация!$A$3:$I$500,ROW()-3,COLUMN()))</f>
        <v/>
      </c>
      <c r="D487" s="67" t="str">
        <f>IF(INDEX(Спецификация!$A$3:$I$500,ROW()-3,COLUMN())="","",INDEX(Спецификация!$A$3:$I$500,ROW()-3,COLUMN()))</f>
        <v/>
      </c>
      <c r="E487" s="67" t="str">
        <f>IF(INDEX(Спецификация!$A$3:$I$500,ROW()-3,COLUMN())="","",INDEX(Спецификация!$A$3:$I$500,ROW()-3,COLUMN()))</f>
        <v/>
      </c>
      <c r="F487" s="67" t="str">
        <f>IF(INDEX(Спецификация!$A$3:$I$500,ROW()-3,COLUMN())="","",INDEX(Спецификация!$A$3:$I$500,ROW()-3,COLUMN()))</f>
        <v/>
      </c>
      <c r="G487" s="67" t="str">
        <f>IF(INDEX(Спецификация!$A$3:$I$500,ROW()-3,COLUMN())="","",INDEX(Спецификация!$A$3:$I$500,ROW()-3,COLUMN()))</f>
        <v/>
      </c>
      <c r="H487" s="67" t="str">
        <f>IF(INDEX(Спецификация!$A$3:$I$500,ROW()-3,COLUMN())="","",INDEX(Спецификация!$A$3:$I$500,ROW()-3,COLUMN()))</f>
        <v/>
      </c>
      <c r="I487" s="71" t="str">
        <f>IF(INDEX(Спецификация!$A$3:$I$500,ROW()-3,COLUMN())="","",INDEX(Спецификация!$A$3:$I$500,ROW()-3,COLUMN()))</f>
        <v/>
      </c>
      <c r="J487" s="156"/>
      <c r="K487" s="27" t="s">
        <v>326</v>
      </c>
      <c r="L487" s="73" t="str">
        <f t="shared" si="15"/>
        <v/>
      </c>
      <c r="M487" s="73" t="str">
        <f t="shared" si="16"/>
        <v/>
      </c>
      <c r="N487" s="68"/>
      <c r="O487" s="68"/>
      <c r="P487" s="68"/>
      <c r="Q487" s="68"/>
      <c r="T487" s="85" t="str">
        <f>IF(Снабжение!Q487="","",Снабжение!Q487)</f>
        <v/>
      </c>
      <c r="U487" s="68" t="str">
        <f>IF(Снабжение!S487="Указать снабжение","",Снабжение!S487)</f>
        <v/>
      </c>
    </row>
    <row r="488" spans="1:21" ht="41.4" customHeight="1" x14ac:dyDescent="0.3">
      <c r="A488" s="67" t="str">
        <f>IF(INDEX(Спецификация!$A$3:$I$500,ROW()-3,COLUMN())="","",INDEX(Спецификация!$A$3:$I$500,ROW()-3,COLUMN()))</f>
        <v/>
      </c>
      <c r="B488" s="67" t="str">
        <f>IF(INDEX(Спецификация!$A$3:$I$500,ROW()-3,COLUMN())="","",INDEX(Спецификация!$A$3:$I$500,ROW()-3,COLUMN()))</f>
        <v/>
      </c>
      <c r="C488" s="67" t="str">
        <f>IF(INDEX(Спецификация!$A$3:$I$500,ROW()-3,COLUMN())="","",INDEX(Спецификация!$A$3:$I$500,ROW()-3,COLUMN()))</f>
        <v/>
      </c>
      <c r="D488" s="67" t="str">
        <f>IF(INDEX(Спецификация!$A$3:$I$500,ROW()-3,COLUMN())="","",INDEX(Спецификация!$A$3:$I$500,ROW()-3,COLUMN()))</f>
        <v/>
      </c>
      <c r="E488" s="67" t="str">
        <f>IF(INDEX(Спецификация!$A$3:$I$500,ROW()-3,COLUMN())="","",INDEX(Спецификация!$A$3:$I$500,ROW()-3,COLUMN()))</f>
        <v/>
      </c>
      <c r="F488" s="67" t="str">
        <f>IF(INDEX(Спецификация!$A$3:$I$500,ROW()-3,COLUMN())="","",INDEX(Спецификация!$A$3:$I$500,ROW()-3,COLUMN()))</f>
        <v/>
      </c>
      <c r="G488" s="67" t="str">
        <f>IF(INDEX(Спецификация!$A$3:$I$500,ROW()-3,COLUMN())="","",INDEX(Спецификация!$A$3:$I$500,ROW()-3,COLUMN()))</f>
        <v/>
      </c>
      <c r="H488" s="67" t="str">
        <f>IF(INDEX(Спецификация!$A$3:$I$500,ROW()-3,COLUMN())="","",INDEX(Спецификация!$A$3:$I$500,ROW()-3,COLUMN()))</f>
        <v/>
      </c>
      <c r="I488" s="71" t="str">
        <f>IF(INDEX(Спецификация!$A$3:$I$500,ROW()-3,COLUMN())="","",INDEX(Спецификация!$A$3:$I$500,ROW()-3,COLUMN()))</f>
        <v/>
      </c>
      <c r="J488" s="156"/>
      <c r="K488" s="27" t="s">
        <v>326</v>
      </c>
      <c r="L488" s="73" t="str">
        <f t="shared" si="15"/>
        <v/>
      </c>
      <c r="M488" s="73" t="str">
        <f t="shared" si="16"/>
        <v/>
      </c>
      <c r="N488" s="68"/>
      <c r="O488" s="68"/>
      <c r="P488" s="68"/>
      <c r="Q488" s="68"/>
      <c r="T488" s="85" t="str">
        <f>IF(Снабжение!Q488="","",Снабжение!Q488)</f>
        <v/>
      </c>
      <c r="U488" s="68" t="str">
        <f>IF(Снабжение!S488="Указать снабжение","",Снабжение!S488)</f>
        <v/>
      </c>
    </row>
    <row r="489" spans="1:21" ht="41.4" customHeight="1" x14ac:dyDescent="0.3">
      <c r="A489" s="67" t="str">
        <f>IF(INDEX(Спецификация!$A$3:$I$500,ROW()-3,COLUMN())="","",INDEX(Спецификация!$A$3:$I$500,ROW()-3,COLUMN()))</f>
        <v/>
      </c>
      <c r="B489" s="67" t="str">
        <f>IF(INDEX(Спецификация!$A$3:$I$500,ROW()-3,COLUMN())="","",INDEX(Спецификация!$A$3:$I$500,ROW()-3,COLUMN()))</f>
        <v/>
      </c>
      <c r="C489" s="67" t="str">
        <f>IF(INDEX(Спецификация!$A$3:$I$500,ROW()-3,COLUMN())="","",INDEX(Спецификация!$A$3:$I$500,ROW()-3,COLUMN()))</f>
        <v/>
      </c>
      <c r="D489" s="67" t="str">
        <f>IF(INDEX(Спецификация!$A$3:$I$500,ROW()-3,COLUMN())="","",INDEX(Спецификация!$A$3:$I$500,ROW()-3,COLUMN()))</f>
        <v/>
      </c>
      <c r="E489" s="67" t="str">
        <f>IF(INDEX(Спецификация!$A$3:$I$500,ROW()-3,COLUMN())="","",INDEX(Спецификация!$A$3:$I$500,ROW()-3,COLUMN()))</f>
        <v/>
      </c>
      <c r="F489" s="67" t="str">
        <f>IF(INDEX(Спецификация!$A$3:$I$500,ROW()-3,COLUMN())="","",INDEX(Спецификация!$A$3:$I$500,ROW()-3,COLUMN()))</f>
        <v/>
      </c>
      <c r="G489" s="67" t="str">
        <f>IF(INDEX(Спецификация!$A$3:$I$500,ROW()-3,COLUMN())="","",INDEX(Спецификация!$A$3:$I$500,ROW()-3,COLUMN()))</f>
        <v/>
      </c>
      <c r="H489" s="67" t="str">
        <f>IF(INDEX(Спецификация!$A$3:$I$500,ROW()-3,COLUMN())="","",INDEX(Спецификация!$A$3:$I$500,ROW()-3,COLUMN()))</f>
        <v/>
      </c>
      <c r="I489" s="71" t="str">
        <f>IF(INDEX(Спецификация!$A$3:$I$500,ROW()-3,COLUMN())="","",INDEX(Спецификация!$A$3:$I$500,ROW()-3,COLUMN()))</f>
        <v/>
      </c>
      <c r="J489" s="156"/>
      <c r="K489" s="27" t="s">
        <v>326</v>
      </c>
      <c r="L489" s="73" t="str">
        <f t="shared" si="15"/>
        <v/>
      </c>
      <c r="M489" s="73" t="str">
        <f t="shared" si="16"/>
        <v/>
      </c>
      <c r="N489" s="68"/>
      <c r="O489" s="68"/>
      <c r="P489" s="68"/>
      <c r="Q489" s="68"/>
      <c r="T489" s="85" t="str">
        <f>IF(Снабжение!Q489="","",Снабжение!Q489)</f>
        <v/>
      </c>
      <c r="U489" s="68" t="str">
        <f>IF(Снабжение!S489="Указать снабжение","",Снабжение!S489)</f>
        <v/>
      </c>
    </row>
    <row r="490" spans="1:21" ht="41.4" customHeight="1" x14ac:dyDescent="0.3">
      <c r="A490" s="67" t="str">
        <f>IF(INDEX(Спецификация!$A$3:$I$500,ROW()-3,COLUMN())="","",INDEX(Спецификация!$A$3:$I$500,ROW()-3,COLUMN()))</f>
        <v/>
      </c>
      <c r="B490" s="67" t="str">
        <f>IF(INDEX(Спецификация!$A$3:$I$500,ROW()-3,COLUMN())="","",INDEX(Спецификация!$A$3:$I$500,ROW()-3,COLUMN()))</f>
        <v/>
      </c>
      <c r="C490" s="67" t="str">
        <f>IF(INDEX(Спецификация!$A$3:$I$500,ROW()-3,COLUMN())="","",INDEX(Спецификация!$A$3:$I$500,ROW()-3,COLUMN()))</f>
        <v/>
      </c>
      <c r="D490" s="67" t="str">
        <f>IF(INDEX(Спецификация!$A$3:$I$500,ROW()-3,COLUMN())="","",INDEX(Спецификация!$A$3:$I$500,ROW()-3,COLUMN()))</f>
        <v/>
      </c>
      <c r="E490" s="67" t="str">
        <f>IF(INDEX(Спецификация!$A$3:$I$500,ROW()-3,COLUMN())="","",INDEX(Спецификация!$A$3:$I$500,ROW()-3,COLUMN()))</f>
        <v/>
      </c>
      <c r="F490" s="67" t="str">
        <f>IF(INDEX(Спецификация!$A$3:$I$500,ROW()-3,COLUMN())="","",INDEX(Спецификация!$A$3:$I$500,ROW()-3,COLUMN()))</f>
        <v/>
      </c>
      <c r="G490" s="67" t="str">
        <f>IF(INDEX(Спецификация!$A$3:$I$500,ROW()-3,COLUMN())="","",INDEX(Спецификация!$A$3:$I$500,ROW()-3,COLUMN()))</f>
        <v/>
      </c>
      <c r="H490" s="67" t="str">
        <f>IF(INDEX(Спецификация!$A$3:$I$500,ROW()-3,COLUMN())="","",INDEX(Спецификация!$A$3:$I$500,ROW()-3,COLUMN()))</f>
        <v/>
      </c>
      <c r="I490" s="71" t="str">
        <f>IF(INDEX(Спецификация!$A$3:$I$500,ROW()-3,COLUMN())="","",INDEX(Спецификация!$A$3:$I$500,ROW()-3,COLUMN()))</f>
        <v/>
      </c>
      <c r="J490" s="156"/>
      <c r="K490" s="27" t="s">
        <v>326</v>
      </c>
      <c r="L490" s="73" t="str">
        <f t="shared" si="15"/>
        <v/>
      </c>
      <c r="M490" s="73" t="str">
        <f t="shared" si="16"/>
        <v/>
      </c>
      <c r="N490" s="68"/>
      <c r="O490" s="68"/>
      <c r="P490" s="68"/>
      <c r="Q490" s="68"/>
      <c r="T490" s="85" t="str">
        <f>IF(Снабжение!Q490="","",Снабжение!Q490)</f>
        <v/>
      </c>
      <c r="U490" s="68" t="str">
        <f>IF(Снабжение!S490="Указать снабжение","",Снабжение!S490)</f>
        <v/>
      </c>
    </row>
    <row r="491" spans="1:21" ht="41.4" customHeight="1" x14ac:dyDescent="0.3">
      <c r="A491" s="67" t="str">
        <f>IF(INDEX(Спецификация!$A$3:$I$500,ROW()-3,COLUMN())="","",INDEX(Спецификация!$A$3:$I$500,ROW()-3,COLUMN()))</f>
        <v/>
      </c>
      <c r="B491" s="67" t="str">
        <f>IF(INDEX(Спецификация!$A$3:$I$500,ROW()-3,COLUMN())="","",INDEX(Спецификация!$A$3:$I$500,ROW()-3,COLUMN()))</f>
        <v/>
      </c>
      <c r="C491" s="67" t="str">
        <f>IF(INDEX(Спецификация!$A$3:$I$500,ROW()-3,COLUMN())="","",INDEX(Спецификация!$A$3:$I$500,ROW()-3,COLUMN()))</f>
        <v/>
      </c>
      <c r="D491" s="67" t="str">
        <f>IF(INDEX(Спецификация!$A$3:$I$500,ROW()-3,COLUMN())="","",INDEX(Спецификация!$A$3:$I$500,ROW()-3,COLUMN()))</f>
        <v/>
      </c>
      <c r="E491" s="67" t="str">
        <f>IF(INDEX(Спецификация!$A$3:$I$500,ROW()-3,COLUMN())="","",INDEX(Спецификация!$A$3:$I$500,ROW()-3,COLUMN()))</f>
        <v/>
      </c>
      <c r="F491" s="67" t="str">
        <f>IF(INDEX(Спецификация!$A$3:$I$500,ROW()-3,COLUMN())="","",INDEX(Спецификация!$A$3:$I$500,ROW()-3,COLUMN()))</f>
        <v/>
      </c>
      <c r="G491" s="67" t="str">
        <f>IF(INDEX(Спецификация!$A$3:$I$500,ROW()-3,COLUMN())="","",INDEX(Спецификация!$A$3:$I$500,ROW()-3,COLUMN()))</f>
        <v/>
      </c>
      <c r="H491" s="67" t="str">
        <f>IF(INDEX(Спецификация!$A$3:$I$500,ROW()-3,COLUMN())="","",INDEX(Спецификация!$A$3:$I$500,ROW()-3,COLUMN()))</f>
        <v/>
      </c>
      <c r="I491" s="71" t="str">
        <f>IF(INDEX(Спецификация!$A$3:$I$500,ROW()-3,COLUMN())="","",INDEX(Спецификация!$A$3:$I$500,ROW()-3,COLUMN()))</f>
        <v/>
      </c>
      <c r="J491" s="156"/>
      <c r="K491" s="27" t="s">
        <v>326</v>
      </c>
      <c r="L491" s="73" t="str">
        <f t="shared" si="15"/>
        <v/>
      </c>
      <c r="M491" s="73" t="str">
        <f t="shared" si="16"/>
        <v/>
      </c>
      <c r="N491" s="68"/>
      <c r="O491" s="68"/>
      <c r="P491" s="68"/>
      <c r="Q491" s="68"/>
      <c r="T491" s="85" t="str">
        <f>IF(Снабжение!Q491="","",Снабжение!Q491)</f>
        <v/>
      </c>
      <c r="U491" s="68" t="str">
        <f>IF(Снабжение!S491="Указать снабжение","",Снабжение!S491)</f>
        <v/>
      </c>
    </row>
    <row r="492" spans="1:21" ht="41.4" customHeight="1" x14ac:dyDescent="0.3">
      <c r="A492" s="67" t="str">
        <f>IF(INDEX(Спецификация!$A$3:$I$500,ROW()-3,COLUMN())="","",INDEX(Спецификация!$A$3:$I$500,ROW()-3,COLUMN()))</f>
        <v/>
      </c>
      <c r="B492" s="67" t="str">
        <f>IF(INDEX(Спецификация!$A$3:$I$500,ROW()-3,COLUMN())="","",INDEX(Спецификация!$A$3:$I$500,ROW()-3,COLUMN()))</f>
        <v/>
      </c>
      <c r="C492" s="67" t="str">
        <f>IF(INDEX(Спецификация!$A$3:$I$500,ROW()-3,COLUMN())="","",INDEX(Спецификация!$A$3:$I$500,ROW()-3,COLUMN()))</f>
        <v/>
      </c>
      <c r="D492" s="67" t="str">
        <f>IF(INDEX(Спецификация!$A$3:$I$500,ROW()-3,COLUMN())="","",INDEX(Спецификация!$A$3:$I$500,ROW()-3,COLUMN()))</f>
        <v/>
      </c>
      <c r="E492" s="67" t="str">
        <f>IF(INDEX(Спецификация!$A$3:$I$500,ROW()-3,COLUMN())="","",INDEX(Спецификация!$A$3:$I$500,ROW()-3,COLUMN()))</f>
        <v/>
      </c>
      <c r="F492" s="67" t="str">
        <f>IF(INDEX(Спецификация!$A$3:$I$500,ROW()-3,COLUMN())="","",INDEX(Спецификация!$A$3:$I$500,ROW()-3,COLUMN()))</f>
        <v/>
      </c>
      <c r="G492" s="67" t="str">
        <f>IF(INDEX(Спецификация!$A$3:$I$500,ROW()-3,COLUMN())="","",INDEX(Спецификация!$A$3:$I$500,ROW()-3,COLUMN()))</f>
        <v/>
      </c>
      <c r="H492" s="67" t="str">
        <f>IF(INDEX(Спецификация!$A$3:$I$500,ROW()-3,COLUMN())="","",INDEX(Спецификация!$A$3:$I$500,ROW()-3,COLUMN()))</f>
        <v/>
      </c>
      <c r="I492" s="71" t="str">
        <f>IF(INDEX(Спецификация!$A$3:$I$500,ROW()-3,COLUMN())="","",INDEX(Спецификация!$A$3:$I$500,ROW()-3,COLUMN()))</f>
        <v/>
      </c>
      <c r="J492" s="156"/>
      <c r="K492" s="27" t="s">
        <v>326</v>
      </c>
      <c r="L492" s="73" t="str">
        <f t="shared" si="15"/>
        <v/>
      </c>
      <c r="M492" s="73" t="str">
        <f t="shared" si="16"/>
        <v/>
      </c>
      <c r="N492" s="68"/>
      <c r="O492" s="68"/>
      <c r="P492" s="68"/>
      <c r="Q492" s="68"/>
      <c r="T492" s="85" t="str">
        <f>IF(Снабжение!Q492="","",Снабжение!Q492)</f>
        <v/>
      </c>
      <c r="U492" s="68" t="str">
        <f>IF(Снабжение!S492="Указать снабжение","",Снабжение!S492)</f>
        <v/>
      </c>
    </row>
    <row r="493" spans="1:21" ht="41.4" customHeight="1" x14ac:dyDescent="0.3">
      <c r="A493" s="67" t="str">
        <f>IF(INDEX(Спецификация!$A$3:$I$500,ROW()-3,COLUMN())="","",INDEX(Спецификация!$A$3:$I$500,ROW()-3,COLUMN()))</f>
        <v/>
      </c>
      <c r="B493" s="67" t="str">
        <f>IF(INDEX(Спецификация!$A$3:$I$500,ROW()-3,COLUMN())="","",INDEX(Спецификация!$A$3:$I$500,ROW()-3,COLUMN()))</f>
        <v/>
      </c>
      <c r="C493" s="67" t="str">
        <f>IF(INDEX(Спецификация!$A$3:$I$500,ROW()-3,COLUMN())="","",INDEX(Спецификация!$A$3:$I$500,ROW()-3,COLUMN()))</f>
        <v/>
      </c>
      <c r="D493" s="67" t="str">
        <f>IF(INDEX(Спецификация!$A$3:$I$500,ROW()-3,COLUMN())="","",INDEX(Спецификация!$A$3:$I$500,ROW()-3,COLUMN()))</f>
        <v/>
      </c>
      <c r="E493" s="67" t="str">
        <f>IF(INDEX(Спецификация!$A$3:$I$500,ROW()-3,COLUMN())="","",INDEX(Спецификация!$A$3:$I$500,ROW()-3,COLUMN()))</f>
        <v/>
      </c>
      <c r="F493" s="67" t="str">
        <f>IF(INDEX(Спецификация!$A$3:$I$500,ROW()-3,COLUMN())="","",INDEX(Спецификация!$A$3:$I$500,ROW()-3,COLUMN()))</f>
        <v/>
      </c>
      <c r="G493" s="67" t="str">
        <f>IF(INDEX(Спецификация!$A$3:$I$500,ROW()-3,COLUMN())="","",INDEX(Спецификация!$A$3:$I$500,ROW()-3,COLUMN()))</f>
        <v/>
      </c>
      <c r="H493" s="67" t="str">
        <f>IF(INDEX(Спецификация!$A$3:$I$500,ROW()-3,COLUMN())="","",INDEX(Спецификация!$A$3:$I$500,ROW()-3,COLUMN()))</f>
        <v/>
      </c>
      <c r="I493" s="71" t="str">
        <f>IF(INDEX(Спецификация!$A$3:$I$500,ROW()-3,COLUMN())="","",INDEX(Спецификация!$A$3:$I$500,ROW()-3,COLUMN()))</f>
        <v/>
      </c>
      <c r="J493" s="156"/>
      <c r="K493" s="27" t="s">
        <v>326</v>
      </c>
      <c r="L493" s="73" t="str">
        <f t="shared" si="15"/>
        <v/>
      </c>
      <c r="M493" s="73" t="str">
        <f t="shared" si="16"/>
        <v/>
      </c>
      <c r="N493" s="68"/>
      <c r="O493" s="68"/>
      <c r="P493" s="68"/>
      <c r="Q493" s="68"/>
      <c r="T493" s="85" t="str">
        <f>IF(Снабжение!Q493="","",Снабжение!Q493)</f>
        <v/>
      </c>
      <c r="U493" s="68" t="str">
        <f>IF(Снабжение!S493="Указать снабжение","",Снабжение!S493)</f>
        <v/>
      </c>
    </row>
    <row r="494" spans="1:21" ht="41.4" customHeight="1" x14ac:dyDescent="0.3">
      <c r="A494" s="67" t="str">
        <f>IF(INDEX(Спецификация!$A$3:$I$500,ROW()-3,COLUMN())="","",INDEX(Спецификация!$A$3:$I$500,ROW()-3,COLUMN()))</f>
        <v/>
      </c>
      <c r="B494" s="67" t="str">
        <f>IF(INDEX(Спецификация!$A$3:$I$500,ROW()-3,COLUMN())="","",INDEX(Спецификация!$A$3:$I$500,ROW()-3,COLUMN()))</f>
        <v/>
      </c>
      <c r="C494" s="67" t="str">
        <f>IF(INDEX(Спецификация!$A$3:$I$500,ROW()-3,COLUMN())="","",INDEX(Спецификация!$A$3:$I$500,ROW()-3,COLUMN()))</f>
        <v/>
      </c>
      <c r="D494" s="67" t="str">
        <f>IF(INDEX(Спецификация!$A$3:$I$500,ROW()-3,COLUMN())="","",INDEX(Спецификация!$A$3:$I$500,ROW()-3,COLUMN()))</f>
        <v/>
      </c>
      <c r="E494" s="67" t="str">
        <f>IF(INDEX(Спецификация!$A$3:$I$500,ROW()-3,COLUMN())="","",INDEX(Спецификация!$A$3:$I$500,ROW()-3,COLUMN()))</f>
        <v/>
      </c>
      <c r="F494" s="67" t="str">
        <f>IF(INDEX(Спецификация!$A$3:$I$500,ROW()-3,COLUMN())="","",INDEX(Спецификация!$A$3:$I$500,ROW()-3,COLUMN()))</f>
        <v/>
      </c>
      <c r="G494" s="67" t="str">
        <f>IF(INDEX(Спецификация!$A$3:$I$500,ROW()-3,COLUMN())="","",INDEX(Спецификация!$A$3:$I$500,ROW()-3,COLUMN()))</f>
        <v/>
      </c>
      <c r="H494" s="67" t="str">
        <f>IF(INDEX(Спецификация!$A$3:$I$500,ROW()-3,COLUMN())="","",INDEX(Спецификация!$A$3:$I$500,ROW()-3,COLUMN()))</f>
        <v/>
      </c>
      <c r="I494" s="71" t="str">
        <f>IF(INDEX(Спецификация!$A$3:$I$500,ROW()-3,COLUMN())="","",INDEX(Спецификация!$A$3:$I$500,ROW()-3,COLUMN()))</f>
        <v/>
      </c>
      <c r="J494" s="156"/>
      <c r="K494" s="27" t="s">
        <v>326</v>
      </c>
      <c r="L494" s="73" t="str">
        <f t="shared" si="15"/>
        <v/>
      </c>
      <c r="M494" s="73" t="str">
        <f t="shared" si="16"/>
        <v/>
      </c>
      <c r="N494" s="68"/>
      <c r="O494" s="68"/>
      <c r="P494" s="68"/>
      <c r="Q494" s="68"/>
      <c r="T494" s="85" t="str">
        <f>IF(Снабжение!Q494="","",Снабжение!Q494)</f>
        <v/>
      </c>
      <c r="U494" s="68" t="str">
        <f>IF(Снабжение!S494="Указать снабжение","",Снабжение!S494)</f>
        <v/>
      </c>
    </row>
    <row r="495" spans="1:21" ht="41.4" customHeight="1" x14ac:dyDescent="0.3">
      <c r="A495" s="67" t="str">
        <f>IF(INDEX(Спецификация!$A$3:$I$500,ROW()-3,COLUMN())="","",INDEX(Спецификация!$A$3:$I$500,ROW()-3,COLUMN()))</f>
        <v/>
      </c>
      <c r="B495" s="67" t="str">
        <f>IF(INDEX(Спецификация!$A$3:$I$500,ROW()-3,COLUMN())="","",INDEX(Спецификация!$A$3:$I$500,ROW()-3,COLUMN()))</f>
        <v/>
      </c>
      <c r="C495" s="67" t="str">
        <f>IF(INDEX(Спецификация!$A$3:$I$500,ROW()-3,COLUMN())="","",INDEX(Спецификация!$A$3:$I$500,ROW()-3,COLUMN()))</f>
        <v/>
      </c>
      <c r="D495" s="67" t="str">
        <f>IF(INDEX(Спецификация!$A$3:$I$500,ROW()-3,COLUMN())="","",INDEX(Спецификация!$A$3:$I$500,ROW()-3,COLUMN()))</f>
        <v/>
      </c>
      <c r="E495" s="67" t="str">
        <f>IF(INDEX(Спецификация!$A$3:$I$500,ROW()-3,COLUMN())="","",INDEX(Спецификация!$A$3:$I$500,ROW()-3,COLUMN()))</f>
        <v/>
      </c>
      <c r="F495" s="67" t="str">
        <f>IF(INDEX(Спецификация!$A$3:$I$500,ROW()-3,COLUMN())="","",INDEX(Спецификация!$A$3:$I$500,ROW()-3,COLUMN()))</f>
        <v/>
      </c>
      <c r="G495" s="67" t="str">
        <f>IF(INDEX(Спецификация!$A$3:$I$500,ROW()-3,COLUMN())="","",INDEX(Спецификация!$A$3:$I$500,ROW()-3,COLUMN()))</f>
        <v/>
      </c>
      <c r="H495" s="67" t="str">
        <f>IF(INDEX(Спецификация!$A$3:$I$500,ROW()-3,COLUMN())="","",INDEX(Спецификация!$A$3:$I$500,ROW()-3,COLUMN()))</f>
        <v/>
      </c>
      <c r="I495" s="71" t="str">
        <f>IF(INDEX(Спецификация!$A$3:$I$500,ROW()-3,COLUMN())="","",INDEX(Спецификация!$A$3:$I$500,ROW()-3,COLUMN()))</f>
        <v/>
      </c>
      <c r="J495" s="156"/>
      <c r="K495" s="27" t="s">
        <v>326</v>
      </c>
      <c r="L495" s="73" t="str">
        <f t="shared" si="15"/>
        <v/>
      </c>
      <c r="M495" s="73" t="str">
        <f t="shared" si="16"/>
        <v/>
      </c>
      <c r="N495" s="68"/>
      <c r="O495" s="68"/>
      <c r="P495" s="68"/>
      <c r="Q495" s="68"/>
      <c r="T495" s="85" t="str">
        <f>IF(Снабжение!Q495="","",Снабжение!Q495)</f>
        <v/>
      </c>
      <c r="U495" s="68" t="str">
        <f>IF(Снабжение!S495="Указать снабжение","",Снабжение!S495)</f>
        <v/>
      </c>
    </row>
    <row r="496" spans="1:21" ht="41.4" customHeight="1" x14ac:dyDescent="0.3">
      <c r="A496" s="67" t="str">
        <f>IF(INDEX(Спецификация!$A$3:$I$500,ROW()-3,COLUMN())="","",INDEX(Спецификация!$A$3:$I$500,ROW()-3,COLUMN()))</f>
        <v/>
      </c>
      <c r="B496" s="67" t="str">
        <f>IF(INDEX(Спецификация!$A$3:$I$500,ROW()-3,COLUMN())="","",INDEX(Спецификация!$A$3:$I$500,ROW()-3,COLUMN()))</f>
        <v/>
      </c>
      <c r="C496" s="67" t="str">
        <f>IF(INDEX(Спецификация!$A$3:$I$500,ROW()-3,COLUMN())="","",INDEX(Спецификация!$A$3:$I$500,ROW()-3,COLUMN()))</f>
        <v/>
      </c>
      <c r="D496" s="67" t="str">
        <f>IF(INDEX(Спецификация!$A$3:$I$500,ROW()-3,COLUMN())="","",INDEX(Спецификация!$A$3:$I$500,ROW()-3,COLUMN()))</f>
        <v/>
      </c>
      <c r="E496" s="67" t="str">
        <f>IF(INDEX(Спецификация!$A$3:$I$500,ROW()-3,COLUMN())="","",INDEX(Спецификация!$A$3:$I$500,ROW()-3,COLUMN()))</f>
        <v/>
      </c>
      <c r="F496" s="67" t="str">
        <f>IF(INDEX(Спецификация!$A$3:$I$500,ROW()-3,COLUMN())="","",INDEX(Спецификация!$A$3:$I$500,ROW()-3,COLUMN()))</f>
        <v/>
      </c>
      <c r="G496" s="67" t="str">
        <f>IF(INDEX(Спецификация!$A$3:$I$500,ROW()-3,COLUMN())="","",INDEX(Спецификация!$A$3:$I$500,ROW()-3,COLUMN()))</f>
        <v/>
      </c>
      <c r="H496" s="67" t="str">
        <f>IF(INDEX(Спецификация!$A$3:$I$500,ROW()-3,COLUMN())="","",INDEX(Спецификация!$A$3:$I$500,ROW()-3,COLUMN()))</f>
        <v/>
      </c>
      <c r="I496" s="71" t="str">
        <f>IF(INDEX(Спецификация!$A$3:$I$500,ROW()-3,COLUMN())="","",INDEX(Спецификация!$A$3:$I$500,ROW()-3,COLUMN()))</f>
        <v/>
      </c>
      <c r="J496" s="156"/>
      <c r="K496" s="27" t="s">
        <v>326</v>
      </c>
      <c r="L496" s="73" t="str">
        <f t="shared" si="15"/>
        <v/>
      </c>
      <c r="M496" s="73" t="str">
        <f t="shared" si="16"/>
        <v/>
      </c>
      <c r="N496" s="68"/>
      <c r="O496" s="68"/>
      <c r="P496" s="68"/>
      <c r="Q496" s="68"/>
      <c r="T496" s="85" t="str">
        <f>IF(Снабжение!Q496="","",Снабжение!Q496)</f>
        <v/>
      </c>
      <c r="U496" s="68" t="str">
        <f>IF(Снабжение!S496="Указать снабжение","",Снабжение!S496)</f>
        <v/>
      </c>
    </row>
    <row r="497" spans="1:21" ht="41.4" customHeight="1" x14ac:dyDescent="0.3">
      <c r="A497" s="67" t="str">
        <f>IF(INDEX(Спецификация!$A$3:$I$500,ROW()-3,COLUMN())="","",INDEX(Спецификация!$A$3:$I$500,ROW()-3,COLUMN()))</f>
        <v/>
      </c>
      <c r="B497" s="67" t="str">
        <f>IF(INDEX(Спецификация!$A$3:$I$500,ROW()-3,COLUMN())="","",INDEX(Спецификация!$A$3:$I$500,ROW()-3,COLUMN()))</f>
        <v/>
      </c>
      <c r="C497" s="67" t="str">
        <f>IF(INDEX(Спецификация!$A$3:$I$500,ROW()-3,COLUMN())="","",INDEX(Спецификация!$A$3:$I$500,ROW()-3,COLUMN()))</f>
        <v/>
      </c>
      <c r="D497" s="67" t="str">
        <f>IF(INDEX(Спецификация!$A$3:$I$500,ROW()-3,COLUMN())="","",INDEX(Спецификация!$A$3:$I$500,ROW()-3,COLUMN()))</f>
        <v/>
      </c>
      <c r="E497" s="67" t="str">
        <f>IF(INDEX(Спецификация!$A$3:$I$500,ROW()-3,COLUMN())="","",INDEX(Спецификация!$A$3:$I$500,ROW()-3,COLUMN()))</f>
        <v/>
      </c>
      <c r="F497" s="67" t="str">
        <f>IF(INDEX(Спецификация!$A$3:$I$500,ROW()-3,COLUMN())="","",INDEX(Спецификация!$A$3:$I$500,ROW()-3,COLUMN()))</f>
        <v/>
      </c>
      <c r="G497" s="67" t="str">
        <f>IF(INDEX(Спецификация!$A$3:$I$500,ROW()-3,COLUMN())="","",INDEX(Спецификация!$A$3:$I$500,ROW()-3,COLUMN()))</f>
        <v/>
      </c>
      <c r="H497" s="67" t="str">
        <f>IF(INDEX(Спецификация!$A$3:$I$500,ROW()-3,COLUMN())="","",INDEX(Спецификация!$A$3:$I$500,ROW()-3,COLUMN()))</f>
        <v/>
      </c>
      <c r="I497" s="71" t="str">
        <f>IF(INDEX(Спецификация!$A$3:$I$500,ROW()-3,COLUMN())="","",INDEX(Спецификация!$A$3:$I$500,ROW()-3,COLUMN()))</f>
        <v/>
      </c>
      <c r="J497" s="156"/>
      <c r="K497" s="27" t="s">
        <v>326</v>
      </c>
      <c r="L497" s="73" t="str">
        <f t="shared" si="15"/>
        <v/>
      </c>
      <c r="M497" s="73" t="str">
        <f t="shared" si="16"/>
        <v/>
      </c>
      <c r="N497" s="68"/>
      <c r="O497" s="68"/>
      <c r="P497" s="68"/>
      <c r="Q497" s="68"/>
      <c r="T497" s="85" t="str">
        <f>IF(Снабжение!Q497="","",Снабжение!Q497)</f>
        <v/>
      </c>
      <c r="U497" s="68" t="str">
        <f>IF(Снабжение!S497="Указать снабжение","",Снабжение!S497)</f>
        <v/>
      </c>
    </row>
    <row r="498" spans="1:21" ht="41.4" customHeight="1" x14ac:dyDescent="0.3">
      <c r="A498" s="67" t="str">
        <f>IF(INDEX(Спецификация!$A$3:$I$500,ROW()-3,COLUMN())="","",INDEX(Спецификация!$A$3:$I$500,ROW()-3,COLUMN()))</f>
        <v/>
      </c>
      <c r="B498" s="67" t="str">
        <f>IF(INDEX(Спецификация!$A$3:$I$500,ROW()-3,COLUMN())="","",INDEX(Спецификация!$A$3:$I$500,ROW()-3,COLUMN()))</f>
        <v/>
      </c>
      <c r="C498" s="67" t="str">
        <f>IF(INDEX(Спецификация!$A$3:$I$500,ROW()-3,COLUMN())="","",INDEX(Спецификация!$A$3:$I$500,ROW()-3,COLUMN()))</f>
        <v/>
      </c>
      <c r="D498" s="67" t="str">
        <f>IF(INDEX(Спецификация!$A$3:$I$500,ROW()-3,COLUMN())="","",INDEX(Спецификация!$A$3:$I$500,ROW()-3,COLUMN()))</f>
        <v/>
      </c>
      <c r="E498" s="67" t="str">
        <f>IF(INDEX(Спецификация!$A$3:$I$500,ROW()-3,COLUMN())="","",INDEX(Спецификация!$A$3:$I$500,ROW()-3,COLUMN()))</f>
        <v/>
      </c>
      <c r="F498" s="67" t="str">
        <f>IF(INDEX(Спецификация!$A$3:$I$500,ROW()-3,COLUMN())="","",INDEX(Спецификация!$A$3:$I$500,ROW()-3,COLUMN()))</f>
        <v/>
      </c>
      <c r="G498" s="67" t="str">
        <f>IF(INDEX(Спецификация!$A$3:$I$500,ROW()-3,COLUMN())="","",INDEX(Спецификация!$A$3:$I$500,ROW()-3,COLUMN()))</f>
        <v/>
      </c>
      <c r="H498" s="67" t="str">
        <f>IF(INDEX(Спецификация!$A$3:$I$500,ROW()-3,COLUMN())="","",INDEX(Спецификация!$A$3:$I$500,ROW()-3,COLUMN()))</f>
        <v/>
      </c>
      <c r="I498" s="71" t="str">
        <f>IF(INDEX(Спецификация!$A$3:$I$500,ROW()-3,COLUMN())="","",INDEX(Спецификация!$A$3:$I$500,ROW()-3,COLUMN()))</f>
        <v/>
      </c>
      <c r="J498" s="156"/>
      <c r="K498" s="27" t="s">
        <v>326</v>
      </c>
      <c r="L498" s="73" t="str">
        <f t="shared" si="15"/>
        <v/>
      </c>
      <c r="M498" s="73" t="str">
        <f t="shared" si="16"/>
        <v/>
      </c>
      <c r="N498" s="68"/>
      <c r="O498" s="68"/>
      <c r="P498" s="68"/>
      <c r="Q498" s="68"/>
      <c r="T498" s="85" t="str">
        <f>IF(Снабжение!Q498="","",Снабжение!Q498)</f>
        <v/>
      </c>
      <c r="U498" s="68" t="str">
        <f>IF(Снабжение!S498="Указать снабжение","",Снабжение!S498)</f>
        <v/>
      </c>
    </row>
    <row r="499" spans="1:21" ht="41.4" customHeight="1" x14ac:dyDescent="0.3">
      <c r="A499" s="67" t="str">
        <f>IF(INDEX(Спецификация!$A$3:$I$500,ROW()-3,COLUMN())="","",INDEX(Спецификация!$A$3:$I$500,ROW()-3,COLUMN()))</f>
        <v/>
      </c>
      <c r="B499" s="67" t="str">
        <f>IF(INDEX(Спецификация!$A$3:$I$500,ROW()-3,COLUMN())="","",INDEX(Спецификация!$A$3:$I$500,ROW()-3,COLUMN()))</f>
        <v/>
      </c>
      <c r="C499" s="67" t="str">
        <f>IF(INDEX(Спецификация!$A$3:$I$500,ROW()-3,COLUMN())="","",INDEX(Спецификация!$A$3:$I$500,ROW()-3,COLUMN()))</f>
        <v/>
      </c>
      <c r="D499" s="67" t="str">
        <f>IF(INDEX(Спецификация!$A$3:$I$500,ROW()-3,COLUMN())="","",INDEX(Спецификация!$A$3:$I$500,ROW()-3,COLUMN()))</f>
        <v/>
      </c>
      <c r="E499" s="67" t="str">
        <f>IF(INDEX(Спецификация!$A$3:$I$500,ROW()-3,COLUMN())="","",INDEX(Спецификация!$A$3:$I$500,ROW()-3,COLUMN()))</f>
        <v/>
      </c>
      <c r="F499" s="67" t="str">
        <f>IF(INDEX(Спецификация!$A$3:$I$500,ROW()-3,COLUMN())="","",INDEX(Спецификация!$A$3:$I$500,ROW()-3,COLUMN()))</f>
        <v/>
      </c>
      <c r="G499" s="67" t="str">
        <f>IF(INDEX(Спецификация!$A$3:$I$500,ROW()-3,COLUMN())="","",INDEX(Спецификация!$A$3:$I$500,ROW()-3,COLUMN()))</f>
        <v/>
      </c>
      <c r="H499" s="67" t="str">
        <f>IF(INDEX(Спецификация!$A$3:$I$500,ROW()-3,COLUMN())="","",INDEX(Спецификация!$A$3:$I$500,ROW()-3,COLUMN()))</f>
        <v/>
      </c>
      <c r="I499" s="71" t="str">
        <f>IF(INDEX(Спецификация!$A$3:$I$500,ROW()-3,COLUMN())="","",INDEX(Спецификация!$A$3:$I$500,ROW()-3,COLUMN()))</f>
        <v/>
      </c>
      <c r="J499" s="156"/>
      <c r="K499" s="27" t="s">
        <v>326</v>
      </c>
      <c r="L499" s="73" t="str">
        <f t="shared" si="15"/>
        <v/>
      </c>
      <c r="M499" s="73" t="str">
        <f t="shared" si="16"/>
        <v/>
      </c>
      <c r="N499" s="68"/>
      <c r="O499" s="68"/>
      <c r="P499" s="68"/>
      <c r="Q499" s="68"/>
      <c r="T499" s="85" t="str">
        <f>IF(Снабжение!Q499="","",Снабжение!Q499)</f>
        <v/>
      </c>
      <c r="U499" s="68" t="str">
        <f>IF(Снабжение!S499="Указать снабжение","",Снабжение!S499)</f>
        <v/>
      </c>
    </row>
    <row r="500" spans="1:21" ht="41.4" customHeight="1" x14ac:dyDescent="0.3">
      <c r="A500" s="67" t="str">
        <f>IF(INDEX(Спецификация!$A$3:$I$500,ROW()-3,COLUMN())="","",INDEX(Спецификация!$A$3:$I$500,ROW()-3,COLUMN()))</f>
        <v/>
      </c>
      <c r="B500" s="67" t="str">
        <f>IF(INDEX(Спецификация!$A$3:$I$500,ROW()-3,COLUMN())="","",INDEX(Спецификация!$A$3:$I$500,ROW()-3,COLUMN()))</f>
        <v/>
      </c>
      <c r="C500" s="67" t="str">
        <f>IF(INDEX(Спецификация!$A$3:$I$500,ROW()-3,COLUMN())="","",INDEX(Спецификация!$A$3:$I$500,ROW()-3,COLUMN()))</f>
        <v/>
      </c>
      <c r="D500" s="67" t="str">
        <f>IF(INDEX(Спецификация!$A$3:$I$500,ROW()-3,COLUMN())="","",INDEX(Спецификация!$A$3:$I$500,ROW()-3,COLUMN()))</f>
        <v/>
      </c>
      <c r="E500" s="67" t="str">
        <f>IF(INDEX(Спецификация!$A$3:$I$500,ROW()-3,COLUMN())="","",INDEX(Спецификация!$A$3:$I$500,ROW()-3,COLUMN()))</f>
        <v/>
      </c>
      <c r="F500" s="67" t="str">
        <f>IF(INDEX(Спецификация!$A$3:$I$500,ROW()-3,COLUMN())="","",INDEX(Спецификация!$A$3:$I$500,ROW()-3,COLUMN()))</f>
        <v/>
      </c>
      <c r="G500" s="67" t="str">
        <f>IF(INDEX(Спецификация!$A$3:$I$500,ROW()-3,COLUMN())="","",INDEX(Спецификация!$A$3:$I$500,ROW()-3,COLUMN()))</f>
        <v/>
      </c>
      <c r="H500" s="67" t="str">
        <f>IF(INDEX(Спецификация!$A$3:$I$500,ROW()-3,COLUMN())="","",INDEX(Спецификация!$A$3:$I$500,ROW()-3,COLUMN()))</f>
        <v/>
      </c>
      <c r="I500" s="71" t="str">
        <f>IF(INDEX(Спецификация!$A$3:$I$500,ROW()-3,COLUMN())="","",INDEX(Спецификация!$A$3:$I$500,ROW()-3,COLUMN()))</f>
        <v/>
      </c>
      <c r="J500" s="156"/>
      <c r="K500" s="27" t="s">
        <v>326</v>
      </c>
      <c r="L500" s="73" t="str">
        <f t="shared" si="15"/>
        <v/>
      </c>
      <c r="M500" s="73" t="str">
        <f t="shared" si="16"/>
        <v/>
      </c>
      <c r="N500" s="68"/>
      <c r="O500" s="68"/>
      <c r="P500" s="68"/>
      <c r="Q500" s="68"/>
      <c r="T500" s="85" t="str">
        <f>IF(Снабжение!Q500="","",Снабжение!Q500)</f>
        <v/>
      </c>
      <c r="U500" s="68" t="str">
        <f>IF(Снабжение!S500="Указать снабжение","",Снабжение!S500)</f>
        <v/>
      </c>
    </row>
  </sheetData>
  <mergeCells count="8">
    <mergeCell ref="I1:I4"/>
    <mergeCell ref="L5:M5"/>
    <mergeCell ref="J3:J4"/>
    <mergeCell ref="T2:U2"/>
    <mergeCell ref="L2:M3"/>
    <mergeCell ref="N2:P2"/>
    <mergeCell ref="N3:Q3"/>
    <mergeCell ref="T3:U3"/>
  </mergeCells>
  <conditionalFormatting sqref="K7:K500">
    <cfRule type="cellIs" dxfId="36" priority="55" operator="equal">
      <formula>"Указать проектировщика"</formula>
    </cfRule>
  </conditionalFormatting>
  <conditionalFormatting sqref="L7:M500">
    <cfRule type="cellIs" dxfId="35" priority="23" operator="equal">
      <formula>"ЗАМЕНА"</formula>
    </cfRule>
  </conditionalFormatting>
  <conditionalFormatting sqref="T7:T500">
    <cfRule type="notContainsBlanks" dxfId="34" priority="21">
      <formula>LEN(TRIM(T7))&gt;0</formula>
    </cfRule>
  </conditionalFormatting>
  <conditionalFormatting sqref="L7:L500">
    <cfRule type="cellIs" dxfId="33" priority="19" operator="notEqual">
      <formula>IF(N7=0,"","ЗАМЕНА")</formula>
    </cfRule>
  </conditionalFormatting>
  <conditionalFormatting sqref="M7:M500">
    <cfRule type="cellIs" dxfId="32" priority="18" operator="notEqual">
      <formula>IF(P7=0,"","ЗАМЕНА")</formula>
    </cfRule>
  </conditionalFormatting>
  <dataValidations count="1">
    <dataValidation type="list" allowBlank="1" showInputMessage="1" showErrorMessage="1" prompt="Выбор ↑" sqref="K7:K500" xr:uid="{1BFD9E96-E250-46FC-8C2F-57C44AACBBE9}">
      <formula1>"Указать проектировщика,Агапова Т.С.,Полубедов И.А.,Ярков В.С."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notEqual" id="{BE052D43-AA5B-4A1B-8B45-38659ED6CD06}">
            <xm:f>IF(Снабжение!Q7="","",Снабжение!Q7)</xm:f>
            <x14:dxf>
              <fill>
                <patternFill>
                  <bgColor theme="1"/>
                </patternFill>
              </fill>
            </x14:dxf>
          </x14:cfRule>
          <xm:sqref>T7:T500</xm:sqref>
        </x14:conditionalFormatting>
        <x14:conditionalFormatting xmlns:xm="http://schemas.microsoft.com/office/excel/2006/main">
          <x14:cfRule type="containsText" priority="1" operator="containsText" id="{96088185-365E-4A47-B12F-F111F27E1C66}">
            <xm:f>NOT(ISERROR(SEARCH("АК",I1)))</xm:f>
            <xm:f>"АК"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" operator="containsText" id="{FD185C98-D2A4-41E7-8D58-AAF004F505A6}">
            <xm:f>NOT(ISERROR(SEARCH("ЭМ",I1)))</xm:f>
            <xm:f>"ЭМ"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5CBB6BBE-3A0F-4FFB-8D37-5FE26745B621}">
            <xm:f>NOT(ISERROR(SEARCH("ИКГ",I1)))</xm:f>
            <xm:f>"ИКГ"</xm:f>
            <x14:dxf>
              <fill>
                <patternFill>
                  <bgColor rgb="FF92D050"/>
                </patternFill>
              </fill>
            </x14:dxf>
          </x14:cfRule>
          <x14:cfRule type="containsText" priority="4" operator="containsText" id="{17B05C41-073E-4141-B7D9-A61CA2F4A54A}">
            <xm:f>NOT(ISERROR(SEARCH("ОВ",I1)))</xm:f>
            <xm:f>"ОВ"</xm:f>
            <x14:dxf>
              <fill>
                <patternFill>
                  <bgColor rgb="FF00B0F0"/>
                </patternFill>
              </fill>
            </x14:dxf>
          </x14:cfRule>
          <x14:cfRule type="containsText" priority="5" operator="containsText" id="{84CC8DF4-99F0-4ED6-9185-4D2583AF9DF1}">
            <xm:f>NOT(ISERROR(SEARCH("ГСВ",I1)))</xm:f>
            <xm:f>"ГСВ"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6" operator="containsText" id="{46EAC2B6-B1FF-4A6D-A515-47F62FB95B7A}">
            <xm:f>NOT(ISERROR(SEARCH("ДТ",I1)))</xm:f>
            <xm:f>"ДТ"</xm:f>
            <x14:dxf>
              <fill>
                <patternFill>
                  <fgColor theme="5" tint="0.59996337778862885"/>
                  <bgColor theme="5" tint="0.59996337778862885"/>
                </patternFill>
              </fill>
            </x14:dxf>
          </x14:cfRule>
          <x14:cfRule type="containsText" priority="7" operator="containsText" id="{6E6EA72D-A233-455C-BE73-4158ADFE0568}">
            <xm:f>NOT(ISERROR(SEARCH("ТМ",I1)))</xm:f>
            <xm:f>"ТМ"</xm:f>
            <x14:dxf>
              <fill>
                <patternFill>
                  <bgColor rgb="FFFFC000"/>
                </patternFill>
              </fill>
            </x14:dxf>
          </x14:cfRule>
          <xm:sqref>I1:I500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D441-7F5D-4493-BB36-D1A30D28A28D}">
  <dimension ref="A1:Z500"/>
  <sheetViews>
    <sheetView topLeftCell="D1" zoomScale="70" zoomScaleNormal="70" workbookViewId="0">
      <pane ySplit="6" topLeftCell="A7" activePane="bottomLeft" state="frozen"/>
      <selection pane="bottomLeft" activeCell="AK3" sqref="AA1:AK1048576"/>
    </sheetView>
  </sheetViews>
  <sheetFormatPr defaultRowHeight="14.4" x14ac:dyDescent="0.3"/>
  <cols>
    <col min="1" max="1" width="6.6640625" style="59" customWidth="1"/>
    <col min="2" max="2" width="9.88671875" style="59" customWidth="1"/>
    <col min="3" max="3" width="41" style="59" customWidth="1"/>
    <col min="4" max="4" width="25.5546875" style="59" customWidth="1"/>
    <col min="5" max="5" width="21.33203125" style="59" hidden="1" customWidth="1"/>
    <col min="6" max="6" width="14.109375" style="59" customWidth="1"/>
    <col min="7" max="7" width="7.5546875" style="59" customWidth="1"/>
    <col min="8" max="8" width="9.44140625" style="59" customWidth="1"/>
    <col min="9" max="9" width="6.44140625" style="151" customWidth="1"/>
    <col min="10" max="11" width="11.33203125" style="59" customWidth="1"/>
    <col min="12" max="12" width="12.33203125" style="59" customWidth="1"/>
    <col min="13" max="13" width="14" style="59" customWidth="1"/>
    <col min="14" max="14" width="33.88671875" style="59" customWidth="1"/>
    <col min="15" max="15" width="6.5546875" style="59" customWidth="1"/>
    <col min="16" max="16" width="9.109375" style="59"/>
    <col min="17" max="17" width="36.44140625" style="59" customWidth="1"/>
    <col min="18" max="18" width="12.109375" style="22" customWidth="1"/>
    <col min="19" max="19" width="17.6640625" style="22" customWidth="1"/>
    <col min="20" max="21" width="17.6640625" style="58" customWidth="1"/>
    <col min="22" max="22" width="15.109375" style="59" customWidth="1"/>
    <col min="23" max="23" width="15.33203125" style="89" customWidth="1"/>
    <col min="24" max="24" width="15.33203125" style="59" customWidth="1"/>
    <col min="25" max="25" width="17" style="59" customWidth="1"/>
  </cols>
  <sheetData>
    <row r="1" spans="1:26" ht="29.25" customHeight="1" x14ac:dyDescent="0.3">
      <c r="I1" s="171"/>
      <c r="J1" s="173" t="s">
        <v>379</v>
      </c>
      <c r="K1" s="173"/>
      <c r="L1" s="173"/>
      <c r="M1" s="173"/>
      <c r="N1" s="173"/>
      <c r="O1" s="173"/>
      <c r="P1" s="173"/>
      <c r="R1" s="58"/>
      <c r="S1" s="58"/>
      <c r="T1" s="181" t="s">
        <v>379</v>
      </c>
      <c r="U1" s="183"/>
      <c r="V1" s="182"/>
      <c r="X1" s="173" t="s">
        <v>379</v>
      </c>
    </row>
    <row r="2" spans="1:26" ht="29.25" customHeight="1" x14ac:dyDescent="0.3">
      <c r="A2" s="58" t="str">
        <f>IF(Спецификация!A1="","",Спецификация!A1)</f>
        <v/>
      </c>
      <c r="B2" s="58" t="str">
        <f>IF(Спецификация!B1="","",Спецификация!B1)</f>
        <v/>
      </c>
      <c r="C2" s="58" t="str">
        <f>IF(Спецификация!C1="","",Спецификация!C1)</f>
        <v/>
      </c>
      <c r="D2" s="58" t="str">
        <f>IF(Спецификация!D1="","",Спецификация!D1)</f>
        <v/>
      </c>
      <c r="E2" s="58" t="str">
        <f>IF(Спецификация!E1="","",Спецификация!E1)</f>
        <v/>
      </c>
      <c r="F2" s="58" t="str">
        <f>IF(Спецификация!F1="","",Спецификация!F1)</f>
        <v/>
      </c>
      <c r="G2" s="58" t="str">
        <f>IF(Спецификация!G1="","",Спецификация!G1)</f>
        <v/>
      </c>
      <c r="H2" s="58" t="str">
        <f>IF(Спецификация!H1="","",Спецификация!H1)</f>
        <v/>
      </c>
      <c r="I2" s="171"/>
      <c r="J2" s="173" t="s">
        <v>375</v>
      </c>
      <c r="K2" s="173"/>
      <c r="L2" s="173"/>
      <c r="M2" s="173"/>
      <c r="N2" s="173"/>
      <c r="O2" s="173"/>
      <c r="P2" s="173"/>
      <c r="R2" s="58"/>
      <c r="S2" s="58"/>
      <c r="T2" s="181" t="s">
        <v>361</v>
      </c>
      <c r="U2" s="182"/>
      <c r="W2" s="119"/>
      <c r="X2" s="173"/>
      <c r="Y2" s="119"/>
    </row>
    <row r="3" spans="1:26" x14ac:dyDescent="0.3">
      <c r="A3" s="58" t="str">
        <f>IF(Спецификация!A2="","",Спецификация!A2)</f>
        <v/>
      </c>
      <c r="B3" s="58" t="str">
        <f>IF(Спецификация!B2="","",Спецификация!B2)</f>
        <v/>
      </c>
      <c r="C3" s="58" t="str">
        <f>IF(Спецификация!C2="","",Спецификация!C2)</f>
        <v/>
      </c>
      <c r="D3" s="58" t="str">
        <f>IF(Спецификация!D2="","",Спецификация!D2)</f>
        <v/>
      </c>
      <c r="E3" s="58" t="str">
        <f>IF(Спецификация!E2="","",Спецификация!E2)</f>
        <v/>
      </c>
      <c r="F3" s="58" t="str">
        <f>IF(Спецификация!F2="","",Спецификация!F2)</f>
        <v/>
      </c>
      <c r="G3" s="58" t="str">
        <f>IF(Спецификация!G2="","",Спецификация!G2)</f>
        <v/>
      </c>
      <c r="H3" s="58" t="str">
        <f>IF(Спецификация!H2="","",Спецификация!H2)</f>
        <v/>
      </c>
      <c r="I3" s="171"/>
      <c r="R3" s="176" t="s">
        <v>362</v>
      </c>
      <c r="S3" s="58"/>
      <c r="T3" s="86" t="s">
        <v>353</v>
      </c>
      <c r="V3" s="176" t="s">
        <v>362</v>
      </c>
      <c r="X3" s="116" t="s">
        <v>364</v>
      </c>
    </row>
    <row r="4" spans="1:26" x14ac:dyDescent="0.3">
      <c r="A4" s="58" t="str">
        <f>IF(Спецификация!A3="","",Спецификация!A3)</f>
        <v/>
      </c>
      <c r="B4" s="58" t="str">
        <f>IF(Спецификация!B3="","",Спецификация!B3)</f>
        <v/>
      </c>
      <c r="C4" s="58" t="str">
        <f>IF(Спецификация!C3="","",Спецификация!C3)</f>
        <v/>
      </c>
      <c r="D4" s="58" t="str">
        <f>IF(Спецификация!D3="","",Спецификация!D3)</f>
        <v/>
      </c>
      <c r="E4" s="58" t="str">
        <f>IF(Спецификация!E3="","",Спецификация!E3)</f>
        <v/>
      </c>
      <c r="F4" s="58" t="str">
        <f>IF(Спецификация!F3="","",Спецификация!F3)</f>
        <v/>
      </c>
      <c r="G4" s="58" t="str">
        <f>IF(Спецификация!G3="","",Спецификация!G3)</f>
        <v/>
      </c>
      <c r="H4" s="114">
        <f>IF(Спецификация!H3="","",Спецификация!H3)</f>
        <v>201</v>
      </c>
      <c r="I4" s="171"/>
      <c r="J4" s="79">
        <f>COUNTIF($J7:$J500,"ЗАМЕНА")</f>
        <v>2</v>
      </c>
      <c r="K4" s="79">
        <f>COUNTIF($K7:$K500,"ЗАМЕНА")</f>
        <v>3</v>
      </c>
      <c r="L4" s="58"/>
      <c r="R4" s="176"/>
      <c r="S4" s="58"/>
      <c r="T4" s="69">
        <f>COUNT(T7:T500)</f>
        <v>4</v>
      </c>
      <c r="U4" s="88">
        <f>H4-T4</f>
        <v>197</v>
      </c>
      <c r="V4" s="176"/>
      <c r="X4" s="93">
        <f>SUM(X7:X500)</f>
        <v>530000</v>
      </c>
    </row>
    <row r="5" spans="1:26" ht="57" customHeight="1" x14ac:dyDescent="0.3">
      <c r="A5" s="67" t="str">
        <f>IF(INDEX(Спецификация!$A$3:$I$500,ROW()-3,COLUMN())="","",INDEX(Спецификация!$A$3:$I$500,ROW()-3,COLUMN()))</f>
        <v>№</v>
      </c>
      <c r="B5" s="67" t="str">
        <f>IF(INDEX(Спецификация!$A$3:$I$500,ROW()-3,COLUMN())="","",INDEX(Спецификация!$A$3:$I$500,ROW()-3,COLUMN()))</f>
        <v>Позиция</v>
      </c>
      <c r="C5" s="67" t="str">
        <f>IF(INDEX(Спецификация!$A$3:$I$500,ROW()-3,COLUMN())="","",INDEX(Спецификация!$A$3:$I$500,ROW()-3,COLUMN()))</f>
        <v>Наименование и техническая характеристика</v>
      </c>
      <c r="D5" s="67" t="str">
        <f>IF(INDEX(Спецификация!$A$3:$I$500,ROW()-3,COLUMN())="","",INDEX(Спецификация!$A$3:$I$500,ROW()-3,COLUMN()))</f>
        <v>Тип, марка, обозначение
документа, опросного листа</v>
      </c>
      <c r="E5" s="67" t="str">
        <f>IF(INDEX(Спецификация!$A$3:$I$500,ROW()-3,COLUMN())="","",INDEX(Спецификация!$A$3:$I$500,ROW()-3,COLUMN()))</f>
        <v>Код оборудования,
изделия, материала</v>
      </c>
      <c r="F5" s="67" t="str">
        <f>IF(INDEX(Спецификация!$A$3:$I$500,ROW()-3,COLUMN())="","",INDEX(Спецификация!$A$3:$I$500,ROW()-3,COLUMN()))</f>
        <v>Завод-изготовитель</v>
      </c>
      <c r="G5" s="67" t="str">
        <f>IF(INDEX(Спецификация!$A$3:$I$500,ROW()-3,COLUMN())="","",INDEX(Спецификация!$A$3:$I$500,ROW()-3,COLUMN()))</f>
        <v>Ед.
изм.</v>
      </c>
      <c r="H5" s="67" t="str">
        <f>IF(INDEX(Спецификация!$A$3:$I$500,ROW()-3,COLUMN())="","",INDEX(Спецификация!$A$3:$I$500,ROW()-3,COLUMN()))</f>
        <v>Кол-во необходимое</v>
      </c>
      <c r="I5" s="153" t="s">
        <v>756</v>
      </c>
      <c r="J5" s="172" t="s">
        <v>346</v>
      </c>
      <c r="K5" s="180"/>
      <c r="L5" s="180"/>
      <c r="M5" s="180"/>
      <c r="N5" s="180"/>
      <c r="O5" s="180"/>
      <c r="P5" s="180"/>
      <c r="Q5" s="72" t="s">
        <v>366</v>
      </c>
      <c r="R5" s="71" t="s">
        <v>349</v>
      </c>
      <c r="S5" s="71" t="s">
        <v>315</v>
      </c>
      <c r="T5" s="71" t="s">
        <v>386</v>
      </c>
      <c r="U5" s="78" t="s">
        <v>350</v>
      </c>
      <c r="V5" s="73" t="s">
        <v>309</v>
      </c>
      <c r="W5" s="90" t="s">
        <v>327</v>
      </c>
      <c r="X5" s="124" t="s">
        <v>363</v>
      </c>
      <c r="Y5" s="87" t="s">
        <v>355</v>
      </c>
    </row>
    <row r="6" spans="1:26" ht="28.8" x14ac:dyDescent="0.3">
      <c r="A6" s="152" t="str">
        <f>IF(INDEX(Спецификация!$A$3:$I$500,ROW()-3,COLUMN())="","",INDEX(Спецификация!$A$3:$I$500,ROW()-3,COLUMN()))</f>
        <v/>
      </c>
      <c r="B6" s="152" t="str">
        <f>IF(INDEX(Спецификация!$A$3:$I$500,ROW()-3,COLUMN())="","",INDEX(Спецификация!$A$3:$I$500,ROW()-3,COLUMN()))</f>
        <v/>
      </c>
      <c r="C6" s="152" t="str">
        <f>IF(INDEX(Спецификация!$A$3:$I$500,ROW()-3,COLUMN())="","",INDEX(Спецификация!$A$3:$I$500,ROW()-3,COLUMN()))</f>
        <v>Оборудование</v>
      </c>
      <c r="D6" s="152" t="str">
        <f>IF(INDEX(Спецификация!$A$3:$I$500,ROW()-3,COLUMN())="","",INDEX(Спецификация!$A$3:$I$500,ROW()-3,COLUMN()))</f>
        <v/>
      </c>
      <c r="E6" s="152" t="str">
        <f>IF(INDEX(Спецификация!$A$3:$I$500,ROW()-3,COLUMN())="","",INDEX(Спецификация!$A$3:$I$500,ROW()-3,COLUMN()))</f>
        <v/>
      </c>
      <c r="F6" s="152" t="str">
        <f>IF(INDEX(Спецификация!$A$3:$I$500,ROW()-3,COLUMN())="","",INDEX(Спецификация!$A$3:$I$500,ROW()-3,COLUMN()))</f>
        <v/>
      </c>
      <c r="G6" s="152" t="str">
        <f>IF(INDEX(Спецификация!$A$3:$I$500,ROW()-3,COLUMN())="","",INDEX(Спецификация!$A$3:$I$500,ROW()-3,COLUMN()))</f>
        <v/>
      </c>
      <c r="H6" s="152" t="str">
        <f>IF(INDEX(Спецификация!$A$3:$I$500,ROW()-3,COLUMN())="","",INDEX(Спецификация!$A$3:$I$500,ROW()-3,COLUMN()))</f>
        <v/>
      </c>
      <c r="I6" s="155"/>
      <c r="J6" s="97" t="s">
        <v>344</v>
      </c>
      <c r="K6" s="97" t="s">
        <v>342</v>
      </c>
      <c r="L6" s="97" t="s">
        <v>347</v>
      </c>
      <c r="M6" s="97" t="s">
        <v>301</v>
      </c>
      <c r="N6" s="97" t="s">
        <v>348</v>
      </c>
      <c r="O6" s="97" t="s">
        <v>341</v>
      </c>
      <c r="P6" s="97" t="s">
        <v>342</v>
      </c>
      <c r="Q6" s="96" t="s">
        <v>354</v>
      </c>
      <c r="R6" s="95" t="s">
        <v>322</v>
      </c>
      <c r="S6" s="98" t="s">
        <v>301</v>
      </c>
      <c r="T6" s="99" t="s">
        <v>332</v>
      </c>
      <c r="U6" s="100" t="s">
        <v>338</v>
      </c>
      <c r="V6" s="97" t="s">
        <v>322</v>
      </c>
      <c r="W6" s="101" t="s">
        <v>321</v>
      </c>
      <c r="X6" s="97" t="s">
        <v>372</v>
      </c>
      <c r="Y6" s="97" t="s">
        <v>356</v>
      </c>
      <c r="Z6" s="102"/>
    </row>
    <row r="7" spans="1:26" ht="27.6" x14ac:dyDescent="0.3">
      <c r="A7" s="157" t="str">
        <f>IF(INDEX(Спецификация!$A$3:$I$500,ROW()-3,COLUMN())="","",INDEX(Спецификация!$A$3:$I$500,ROW()-3,COLUMN()))</f>
        <v/>
      </c>
      <c r="B7" s="157" t="str">
        <f>IF(INDEX(Спецификация!$A$3:$I$500,ROW()-3,COLUMN())="","",INDEX(Спецификация!$A$3:$I$500,ROW()-3,COLUMN()))</f>
        <v/>
      </c>
      <c r="C7" s="157" t="str">
        <f>IF(INDEX(Спецификация!$A$3:$I$500,ROW()-3,COLUMN())="","",INDEX(Спецификация!$A$3:$I$500,ROW()-3,COLUMN()))</f>
        <v>Раздел ТМ</v>
      </c>
      <c r="D7" s="157" t="str">
        <f>IF(INDEX(Спецификация!$A$3:$I$500,ROW()-3,COLUMN())="","",INDEX(Спецификация!$A$3:$I$500,ROW()-3,COLUMN()))</f>
        <v/>
      </c>
      <c r="E7" s="157" t="str">
        <f>IF(INDEX(Спецификация!$A$3:$I$500,ROW()-3,COLUMN())="","",INDEX(Спецификация!$A$3:$I$500,ROW()-3,COLUMN()))</f>
        <v/>
      </c>
      <c r="F7" s="157" t="str">
        <f>IF(INDEX(Спецификация!$A$3:$I$500,ROW()-3,COLUMN())="","",INDEX(Спецификация!$A$3:$I$500,ROW()-3,COLUMN()))</f>
        <v/>
      </c>
      <c r="G7" s="157" t="str">
        <f>IF(INDEX(Спецификация!$A$3:$I$500,ROW()-3,COLUMN())="","",INDEX(Спецификация!$A$3:$I$500,ROW()-3,COLUMN()))</f>
        <v/>
      </c>
      <c r="H7" s="157" t="str">
        <f>IF(INDEX(Спецификация!$A$3:$I$500,ROW()-3,COLUMN())="","",INDEX(Спецификация!$A$3:$I$500,ROW()-3,COLUMN()))</f>
        <v/>
      </c>
      <c r="I7" s="154" t="str">
        <f>IF(INDEX(Спецификация!$A$3:$I$500,ROW()-3,COLUMN())="","",INDEX(Спецификация!$A$3:$I$500,ROW()-3,COLUMN()))</f>
        <v>ТМ</v>
      </c>
      <c r="J7" s="81" t="str">
        <f>Проект.!L7</f>
        <v>ЗАМЕНА</v>
      </c>
      <c r="K7" s="81" t="str">
        <f>Проект.!M7</f>
        <v>ЗАМЕНА</v>
      </c>
      <c r="L7" s="81" t="str">
        <f>IF(Проект.!Q7="","",Проект.!Q7)</f>
        <v>Мне так захотелось</v>
      </c>
      <c r="M7" s="82" t="str">
        <f>IF(Проект.!K7="Указать проектировщика","",Проект.!K7)</f>
        <v>Ярков В.С.</v>
      </c>
      <c r="N7" s="82" t="str">
        <f>IF(Проект.!N7="","",Проект.!N7)</f>
        <v>Тепловая пушка</v>
      </c>
      <c r="O7" s="80" t="str">
        <f>IF(Проект.!O7="","",Проект.!O7)</f>
        <v/>
      </c>
      <c r="P7" s="80">
        <f>IF(Проект.!P7="","",Проект.!P7)</f>
        <v>12</v>
      </c>
      <c r="Q7" s="68" t="s">
        <v>358</v>
      </c>
      <c r="R7" s="74">
        <v>45612</v>
      </c>
      <c r="S7" s="27" t="s">
        <v>373</v>
      </c>
      <c r="T7" s="22">
        <v>2</v>
      </c>
      <c r="U7" s="26" t="e">
        <f>(H7-T7)*-1</f>
        <v>#VALUE!</v>
      </c>
      <c r="V7" s="91">
        <v>45612</v>
      </c>
      <c r="W7" s="92">
        <v>15000</v>
      </c>
      <c r="X7" s="92">
        <f>T7*W7</f>
        <v>30000</v>
      </c>
      <c r="Y7" s="68" t="s">
        <v>369</v>
      </c>
    </row>
    <row r="8" spans="1:26" ht="27.6" customHeight="1" x14ac:dyDescent="0.3">
      <c r="A8" s="67">
        <f>IF(INDEX(Спецификация!$A$3:$I$500,ROW()-3,COLUMN())="","",INDEX(Спецификация!$A$3:$I$500,ROW()-3,COLUMN()))</f>
        <v>1</v>
      </c>
      <c r="B8" s="67" t="str">
        <f>IF(INDEX(Спецификация!$A$3:$I$500,ROW()-3,COLUMN())="","",INDEX(Спецификация!$A$3:$I$500,ROW()-3,COLUMN()))</f>
        <v>К1.1-К1.3</v>
      </c>
      <c r="C8" s="67" t="str">
        <f>IF(INDEX(Спецификация!$A$3:$I$500,ROW()-3,COLUMN())="","",INDEX(Спецификация!$A$3:$I$500,ROW()-3,COLUMN()))</f>
        <v>Котел водогрейный Дорогобуж-750, ф. «Дорогобужкотломаш»</v>
      </c>
      <c r="D8" s="67" t="str">
        <f>IF(INDEX(Спецификация!$A$3:$I$500,ROW()-3,COLUMN())="","",INDEX(Спецификация!$A$3:$I$500,ROW()-3,COLUMN()))</f>
        <v>Q=0,75 МВт;  t1/t2=95/70оС;  P/раб=6,0 бар; 3 рабочих</v>
      </c>
      <c r="E8" s="67" t="str">
        <f>IF(INDEX(Спецификация!$A$3:$I$500,ROW()-3,COLUMN())="","",INDEX(Спецификация!$A$3:$I$500,ROW()-3,COLUMN()))</f>
        <v/>
      </c>
      <c r="F8" s="67" t="str">
        <f>IF(INDEX(Спецификация!$A$3:$I$500,ROW()-3,COLUMN())="","",INDEX(Спецификация!$A$3:$I$500,ROW()-3,COLUMN()))</f>
        <v/>
      </c>
      <c r="G8" s="67" t="str">
        <f>IF(INDEX(Спецификация!$A$3:$I$500,ROW()-3,COLUMN())="","",INDEX(Спецификация!$A$3:$I$500,ROW()-3,COLUMN()))</f>
        <v>шт.</v>
      </c>
      <c r="H8" s="67">
        <f>IF(INDEX(Спецификация!$A$3:$I$500,ROW()-3,COLUMN())="","",INDEX(Спецификация!$A$3:$I$500,ROW()-3,COLUMN()))</f>
        <v>3</v>
      </c>
      <c r="I8" s="154" t="str">
        <f>IF(INDEX(Спецификация!$A$3:$I$500,ROW()-3,COLUMN())="","",INDEX(Спецификация!$A$3:$I$500,ROW()-3,COLUMN()))</f>
        <v>ТМ</v>
      </c>
      <c r="J8" s="81" t="str">
        <f>Проект.!L8</f>
        <v/>
      </c>
      <c r="K8" s="81" t="str">
        <f>Проект.!M8</f>
        <v/>
      </c>
      <c r="L8" s="81" t="str">
        <f>IF(Проект.!Q8="","",Проект.!Q8)</f>
        <v/>
      </c>
      <c r="M8" s="82" t="str">
        <f>IF(Проект.!K8="Указать проектировщика","",Проект.!K8)</f>
        <v/>
      </c>
      <c r="N8" s="82" t="str">
        <f>IF(Проект.!N8="","",Проект.!N8)</f>
        <v/>
      </c>
      <c r="O8" s="80" t="str">
        <f>IF(Проект.!O8="","",Проект.!O8)</f>
        <v>шт.</v>
      </c>
      <c r="P8" s="80" t="str">
        <f>IF(Проект.!P8="","",Проект.!P8)</f>
        <v/>
      </c>
      <c r="Q8" s="68"/>
      <c r="R8" s="75"/>
      <c r="S8" s="27" t="s">
        <v>324</v>
      </c>
      <c r="T8" s="22"/>
      <c r="U8" s="26">
        <f t="shared" ref="U8:U71" si="0">(H8-T8)*-1</f>
        <v>-3</v>
      </c>
      <c r="V8" s="68"/>
      <c r="W8" s="92"/>
      <c r="X8" s="92">
        <f t="shared" ref="X8:X71" si="1">T8*W8</f>
        <v>0</v>
      </c>
      <c r="Y8" s="68" t="s">
        <v>357</v>
      </c>
    </row>
    <row r="9" spans="1:26" ht="41.4" x14ac:dyDescent="0.3">
      <c r="A9" s="67">
        <f>IF(INDEX(Спецификация!$A$3:$I$500,ROW()-3,COLUMN())="","",INDEX(Спецификация!$A$3:$I$500,ROW()-3,COLUMN()))</f>
        <v>2</v>
      </c>
      <c r="B9" s="67" t="str">
        <f>IF(INDEX(Спецификация!$A$3:$I$500,ROW()-3,COLUMN())="","",INDEX(Спецификация!$A$3:$I$500,ROW()-3,COLUMN()))</f>
        <v>К2.1-К2.2</v>
      </c>
      <c r="C9" s="67" t="str">
        <f>IF(INDEX(Спецификация!$A$3:$I$500,ROW()-3,COLUMN())="","",INDEX(Спецификация!$A$3:$I$500,ROW()-3,COLUMN()))</f>
        <v>Насос рециркуляции котла Rz-M25-10-16 ф. Рационал</v>
      </c>
      <c r="D9" s="67" t="str">
        <f>IF(INDEX(Спецификация!$A$3:$I$500,ROW()-3,COLUMN())="","",INDEX(Спецификация!$A$3:$I$500,ROW()-3,COLUMN()))</f>
        <v xml:space="preserve">Q=8,0 м3/ч; H=5,0 м; P=0,5 кВт; _x000D_
_x000D_3 рабочих            </v>
      </c>
      <c r="E9" s="67" t="str">
        <f>IF(INDEX(Спецификация!$A$3:$I$500,ROW()-3,COLUMN())="","",INDEX(Спецификация!$A$3:$I$500,ROW()-3,COLUMN()))</f>
        <v/>
      </c>
      <c r="F9" s="67" t="str">
        <f>IF(INDEX(Спецификация!$A$3:$I$500,ROW()-3,COLUMN())="","",INDEX(Спецификация!$A$3:$I$500,ROW()-3,COLUMN()))</f>
        <v/>
      </c>
      <c r="G9" s="67" t="str">
        <f>IF(INDEX(Спецификация!$A$3:$I$500,ROW()-3,COLUMN())="","",INDEX(Спецификация!$A$3:$I$500,ROW()-3,COLUMN()))</f>
        <v>шт.</v>
      </c>
      <c r="H9" s="67">
        <f>IF(INDEX(Спецификация!$A$3:$I$500,ROW()-3,COLUMN())="","",INDEX(Спецификация!$A$3:$I$500,ROW()-3,COLUMN()))</f>
        <v>3</v>
      </c>
      <c r="I9" s="154" t="str">
        <f>IF(INDEX(Спецификация!$A$3:$I$500,ROW()-3,COLUMN())="","",INDEX(Спецификация!$A$3:$I$500,ROW()-3,COLUMN()))</f>
        <v>ТМ</v>
      </c>
      <c r="J9" s="81" t="str">
        <f>Проект.!L9</f>
        <v/>
      </c>
      <c r="K9" s="81" t="str">
        <f>Проект.!M9</f>
        <v>ЗАМЕНА</v>
      </c>
      <c r="L9" s="81" t="str">
        <f>IF(Проект.!Q9="","",Проект.!Q9)</f>
        <v>Длина изменилась</v>
      </c>
      <c r="M9" s="82" t="str">
        <f>IF(Проект.!K9="Указать проектировщика","",Проект.!K9)</f>
        <v>Полубедов И.А.</v>
      </c>
      <c r="N9" s="82" t="str">
        <f>IF(Проект.!N9="","",Проект.!N9)</f>
        <v/>
      </c>
      <c r="O9" s="80" t="str">
        <f>IF(Проект.!O9="","",Проект.!O9)</f>
        <v>шт.</v>
      </c>
      <c r="P9" s="80">
        <f>IF(Проект.!P9="","",Проект.!P9)</f>
        <v>5665</v>
      </c>
      <c r="Q9" s="68"/>
      <c r="R9" s="76"/>
      <c r="S9" s="27" t="s">
        <v>324</v>
      </c>
      <c r="T9" s="22">
        <v>2</v>
      </c>
      <c r="U9" s="26">
        <f t="shared" si="0"/>
        <v>-1</v>
      </c>
      <c r="V9" s="68"/>
      <c r="W9" s="92">
        <v>100000</v>
      </c>
      <c r="X9" s="92">
        <f t="shared" si="1"/>
        <v>200000</v>
      </c>
      <c r="Y9" s="68" t="s">
        <v>370</v>
      </c>
    </row>
    <row r="10" spans="1:26" ht="41.4" x14ac:dyDescent="0.3">
      <c r="A10" s="67">
        <f>IF(INDEX(Спецификация!$A$3:$I$500,ROW()-3,COLUMN())="","",INDEX(Спецификация!$A$3:$I$500,ROW()-3,COLUMN()))</f>
        <v>3</v>
      </c>
      <c r="B10" s="67" t="str">
        <f>IF(INDEX(Спецификация!$A$3:$I$500,ROW()-3,COLUMN())="","",INDEX(Спецификация!$A$3:$I$500,ROW()-3,COLUMN()))</f>
        <v>К3.1-К3.2</v>
      </c>
      <c r="C10" s="67" t="str">
        <f>IF(INDEX(Спецификация!$A$3:$I$500,ROW()-3,COLUMN())="","",INDEX(Спецификация!$A$3:$I$500,ROW()-3,COLUMN()))</f>
        <v>Насос сетевой воды Rz-L50-31/31-3/2 ф. Рационал</v>
      </c>
      <c r="D10" s="67" t="str">
        <f>IF(INDEX(Спецификация!$A$3:$I$500,ROW()-3,COLUMN())="","",INDEX(Спецификация!$A$3:$I$500,ROW()-3,COLUMN()))</f>
        <v>Q=19,4 м3/ч; H=29,5 м; P=3,0 кВт; 1-рабочий, 1 резервный</v>
      </c>
      <c r="E10" s="67" t="str">
        <f>IF(INDEX(Спецификация!$A$3:$I$500,ROW()-3,COLUMN())="","",INDEX(Спецификация!$A$3:$I$500,ROW()-3,COLUMN()))</f>
        <v/>
      </c>
      <c r="F10" s="67" t="str">
        <f>IF(INDEX(Спецификация!$A$3:$I$500,ROW()-3,COLUMN())="","",INDEX(Спецификация!$A$3:$I$500,ROW()-3,COLUMN()))</f>
        <v/>
      </c>
      <c r="G10" s="67" t="str">
        <f>IF(INDEX(Спецификация!$A$3:$I$500,ROW()-3,COLUMN())="","",INDEX(Спецификация!$A$3:$I$500,ROW()-3,COLUMN()))</f>
        <v>шт.</v>
      </c>
      <c r="H10" s="67">
        <f>IF(INDEX(Спецификация!$A$3:$I$500,ROW()-3,COLUMN())="","",INDEX(Спецификация!$A$3:$I$500,ROW()-3,COLUMN()))</f>
        <v>2</v>
      </c>
      <c r="I10" s="154" t="str">
        <f>IF(INDEX(Спецификация!$A$3:$I$500,ROW()-3,COLUMN())="","",INDEX(Спецификация!$A$3:$I$500,ROW()-3,COLUMN()))</f>
        <v>ТМ</v>
      </c>
      <c r="J10" s="81" t="str">
        <f>Проект.!L10</f>
        <v>ЗАМЕНА</v>
      </c>
      <c r="K10" s="81" t="str">
        <f>Проект.!M10</f>
        <v>ЗАМЕНА</v>
      </c>
      <c r="L10" s="81" t="str">
        <f>IF(Проект.!Q10="","",Проект.!Q10)</f>
        <v>Хочу усложнить</v>
      </c>
      <c r="M10" s="82" t="str">
        <f>IF(Проект.!K10="Указать проектировщика","",Проект.!K10)</f>
        <v>Ярков В.С.</v>
      </c>
      <c r="N10" s="82" t="str">
        <f>IF(Проект.!N10="","",Проект.!N10)</f>
        <v>Сухой лёд</v>
      </c>
      <c r="O10" s="80" t="str">
        <f>IF(Проект.!O10="","",Проект.!O10)</f>
        <v>шт.</v>
      </c>
      <c r="P10" s="80">
        <f>IF(Проект.!P10="","",Проект.!P10)</f>
        <v>4444</v>
      </c>
      <c r="Q10" s="68" t="s">
        <v>371</v>
      </c>
      <c r="R10" s="76"/>
      <c r="S10" s="27" t="s">
        <v>373</v>
      </c>
      <c r="T10" s="22">
        <v>1</v>
      </c>
      <c r="U10" s="26">
        <f t="shared" si="0"/>
        <v>-1</v>
      </c>
      <c r="V10" s="68"/>
      <c r="W10" s="92">
        <v>100000</v>
      </c>
      <c r="X10" s="92">
        <f t="shared" si="1"/>
        <v>100000</v>
      </c>
      <c r="Y10" s="68" t="s">
        <v>369</v>
      </c>
    </row>
    <row r="11" spans="1:26" ht="41.4" x14ac:dyDescent="0.3">
      <c r="A11" s="67">
        <f>IF(INDEX(Спецификация!$A$3:$I$500,ROW()-3,COLUMN())="","",INDEX(Спецификация!$A$3:$I$500,ROW()-3,COLUMN()))</f>
        <v>4</v>
      </c>
      <c r="B11" s="67" t="str">
        <f>IF(INDEX(Спецификация!$A$3:$I$500,ROW()-3,COLUMN())="","",INDEX(Спецификация!$A$3:$I$500,ROW()-3,COLUMN()))</f>
        <v>К4.1-К4.2</v>
      </c>
      <c r="C11" s="67" t="str">
        <f>IF(INDEX(Спецификация!$A$3:$I$500,ROW()-3,COLUMN())="","",INDEX(Спецификация!$A$3:$I$500,ROW()-3,COLUMN()))</f>
        <v>Насос исходной воды Rz-VC65-40/54-5,5/2 с ЧП, ф. Рационал</v>
      </c>
      <c r="D11" s="67" t="str">
        <f>IF(INDEX(Спецификация!$A$3:$I$500,ROW()-3,COLUMN())="","",INDEX(Спецификация!$A$3:$I$500,ROW()-3,COLUMN()))</f>
        <v xml:space="preserve">Q=20,0 м3/ч; H=50 м; P=5,5 кВт; 1-рабочий, 1 резервный             </v>
      </c>
      <c r="E11" s="67" t="str">
        <f>IF(INDEX(Спецификация!$A$3:$I$500,ROW()-3,COLUMN())="","",INDEX(Спецификация!$A$3:$I$500,ROW()-3,COLUMN()))</f>
        <v/>
      </c>
      <c r="F11" s="67" t="str">
        <f>IF(INDEX(Спецификация!$A$3:$I$500,ROW()-3,COLUMN())="","",INDEX(Спецификация!$A$3:$I$500,ROW()-3,COLUMN()))</f>
        <v/>
      </c>
      <c r="G11" s="67" t="str">
        <f>IF(INDEX(Спецификация!$A$3:$I$500,ROW()-3,COLUMN())="","",INDEX(Спецификация!$A$3:$I$500,ROW()-3,COLUMN()))</f>
        <v>шт.</v>
      </c>
      <c r="H11" s="67">
        <f>IF(INDEX(Спецификация!$A$3:$I$500,ROW()-3,COLUMN())="","",INDEX(Спецификация!$A$3:$I$500,ROW()-3,COLUMN()))</f>
        <v>2</v>
      </c>
      <c r="I11" s="154" t="str">
        <f>IF(INDEX(Спецификация!$A$3:$I$500,ROW()-3,COLUMN())="","",INDEX(Спецификация!$A$3:$I$500,ROW()-3,COLUMN()))</f>
        <v>ТМ</v>
      </c>
      <c r="J11" s="81" t="str">
        <f>Проект.!L11</f>
        <v/>
      </c>
      <c r="K11" s="81" t="str">
        <f>Проект.!M11</f>
        <v/>
      </c>
      <c r="L11" s="81" t="str">
        <f>IF(Проект.!Q11="","",Проект.!Q11)</f>
        <v/>
      </c>
      <c r="M11" s="82" t="str">
        <f>IF(Проект.!K11="Указать проектировщика","",Проект.!K11)</f>
        <v/>
      </c>
      <c r="N11" s="82" t="str">
        <f>IF(Проект.!N11="","",Проект.!N11)</f>
        <v/>
      </c>
      <c r="O11" s="80" t="str">
        <f>IF(Проект.!O11="","",Проект.!O11)</f>
        <v>шт.</v>
      </c>
      <c r="P11" s="80" t="str">
        <f>IF(Проект.!P11="","",Проект.!P11)</f>
        <v/>
      </c>
      <c r="Q11" s="68"/>
      <c r="R11" s="76"/>
      <c r="S11" s="27" t="s">
        <v>324</v>
      </c>
      <c r="T11" s="22"/>
      <c r="U11" s="26">
        <f t="shared" si="0"/>
        <v>-2</v>
      </c>
      <c r="V11" s="68"/>
      <c r="W11" s="92"/>
      <c r="X11" s="92">
        <f t="shared" si="1"/>
        <v>0</v>
      </c>
      <c r="Y11" s="68" t="s">
        <v>357</v>
      </c>
    </row>
    <row r="12" spans="1:26" ht="41.4" x14ac:dyDescent="0.3">
      <c r="A12" s="67">
        <f>IF(INDEX(Спецификация!$A$3:$I$500,ROW()-3,COLUMN())="","",INDEX(Спецификация!$A$3:$I$500,ROW()-3,COLUMN()))</f>
        <v>5</v>
      </c>
      <c r="B12" s="67" t="str">
        <f>IF(INDEX(Спецификация!$A$3:$I$500,ROW()-3,COLUMN())="","",INDEX(Спецификация!$A$3:$I$500,ROW()-3,COLUMN()))</f>
        <v>К5.1-К5.2</v>
      </c>
      <c r="C12" s="67" t="str">
        <f>IF(INDEX(Спецификация!$A$3:$I$500,ROW()-3,COLUMN())="","",INDEX(Спецификация!$A$3:$I$500,ROW()-3,COLUMN()))</f>
        <v>Насос внутреннего контура ГВС TD100-9/2, ф. CNP</v>
      </c>
      <c r="D12" s="67" t="str">
        <f>IF(INDEX(Спецификация!$A$3:$I$500,ROW()-3,COLUMN())="","",INDEX(Спецификация!$A$3:$I$500,ROW()-3,COLUMN()))</f>
        <v xml:space="preserve">Q=53,5 м3/ч; H=8 м; P=2,2 кВт; 1-рабочий, 1 резервный             </v>
      </c>
      <c r="E12" s="67" t="str">
        <f>IF(INDEX(Спецификация!$A$3:$I$500,ROW()-3,COLUMN())="","",INDEX(Спецификация!$A$3:$I$500,ROW()-3,COLUMN()))</f>
        <v/>
      </c>
      <c r="F12" s="67" t="str">
        <f>IF(INDEX(Спецификация!$A$3:$I$500,ROW()-3,COLUMN())="","",INDEX(Спецификация!$A$3:$I$500,ROW()-3,COLUMN()))</f>
        <v/>
      </c>
      <c r="G12" s="67" t="str">
        <f>IF(INDEX(Спецификация!$A$3:$I$500,ROW()-3,COLUMN())="","",INDEX(Спецификация!$A$3:$I$500,ROW()-3,COLUMN()))</f>
        <v>шт.</v>
      </c>
      <c r="H12" s="67">
        <f>IF(INDEX(Спецификация!$A$3:$I$500,ROW()-3,COLUMN())="","",INDEX(Спецификация!$A$3:$I$500,ROW()-3,COLUMN()))</f>
        <v>2</v>
      </c>
      <c r="I12" s="154" t="str">
        <f>IF(INDEX(Спецификация!$A$3:$I$500,ROW()-3,COLUMN())="","",INDEX(Спецификация!$A$3:$I$500,ROW()-3,COLUMN()))</f>
        <v>ТМ</v>
      </c>
      <c r="J12" s="81" t="str">
        <f>Проект.!L12</f>
        <v/>
      </c>
      <c r="K12" s="81" t="str">
        <f>Проект.!M12</f>
        <v/>
      </c>
      <c r="L12" s="81" t="str">
        <f>IF(Проект.!Q12="","",Проект.!Q12)</f>
        <v/>
      </c>
      <c r="M12" s="82" t="str">
        <f>IF(Проект.!K12="Указать проектировщика","",Проект.!K12)</f>
        <v>Полубедов И.А.</v>
      </c>
      <c r="N12" s="82" t="str">
        <f>IF(Проект.!N12="","",Проект.!N12)</f>
        <v/>
      </c>
      <c r="O12" s="80" t="str">
        <f>IF(Проект.!O12="","",Проект.!O12)</f>
        <v>шт.</v>
      </c>
      <c r="P12" s="80" t="str">
        <f>IF(Проект.!P12="","",Проект.!P12)</f>
        <v/>
      </c>
      <c r="Q12" s="68"/>
      <c r="R12" s="76"/>
      <c r="S12" s="27" t="s">
        <v>377</v>
      </c>
      <c r="T12" s="22"/>
      <c r="U12" s="26">
        <f t="shared" si="0"/>
        <v>-2</v>
      </c>
      <c r="V12" s="92"/>
      <c r="W12" s="92"/>
      <c r="X12" s="92">
        <f t="shared" si="1"/>
        <v>0</v>
      </c>
      <c r="Y12" s="68" t="s">
        <v>357</v>
      </c>
    </row>
    <row r="13" spans="1:26" ht="41.4" customHeight="1" x14ac:dyDescent="0.3">
      <c r="A13" s="67">
        <f>IF(INDEX(Спецификация!$A$3:$I$500,ROW()-3,COLUMN())="","",INDEX(Спецификация!$A$3:$I$500,ROW()-3,COLUMN()))</f>
        <v>6</v>
      </c>
      <c r="B13" s="67" t="str">
        <f>IF(INDEX(Спецификация!$A$3:$I$500,ROW()-3,COLUMN())="","",INDEX(Спецификация!$A$3:$I$500,ROW()-3,COLUMN()))</f>
        <v>К6</v>
      </c>
      <c r="C13" s="67" t="str">
        <f>IF(INDEX(Спецификация!$A$3:$I$500,ROW()-3,COLUMN())="","",INDEX(Спецификация!$A$3:$I$500,ROW()-3,COLUMN()))</f>
        <v>Насос рециркуляции ГВС Rz-H32-4/30-3/0,75 ф. Рационал</v>
      </c>
      <c r="D13" s="67" t="str">
        <f>IF(INDEX(Спецификация!$A$3:$I$500,ROW()-3,COLUMN())="","",INDEX(Спецификация!$A$3:$I$500,ROW()-3,COLUMN()))</f>
        <v>Q=5 м3/ч; H=26 м; P=0,75 кВт;             1-рабочий</v>
      </c>
      <c r="E13" s="67" t="str">
        <f>IF(INDEX(Спецификация!$A$3:$I$500,ROW()-3,COLUMN())="","",INDEX(Спецификация!$A$3:$I$500,ROW()-3,COLUMN()))</f>
        <v/>
      </c>
      <c r="F13" s="67" t="str">
        <f>IF(INDEX(Спецификация!$A$3:$I$500,ROW()-3,COLUMN())="","",INDEX(Спецификация!$A$3:$I$500,ROW()-3,COLUMN()))</f>
        <v/>
      </c>
      <c r="G13" s="67" t="str">
        <f>IF(INDEX(Спецификация!$A$3:$I$500,ROW()-3,COLUMN())="","",INDEX(Спецификация!$A$3:$I$500,ROW()-3,COLUMN()))</f>
        <v>шт.</v>
      </c>
      <c r="H13" s="67">
        <f>IF(INDEX(Спецификация!$A$3:$I$500,ROW()-3,COLUMN())="","",INDEX(Спецификация!$A$3:$I$500,ROW()-3,COLUMN()))</f>
        <v>1</v>
      </c>
      <c r="I13" s="154" t="str">
        <f>IF(INDEX(Спецификация!$A$3:$I$500,ROW()-3,COLUMN())="","",INDEX(Спецификация!$A$3:$I$500,ROW()-3,COLUMN()))</f>
        <v>ТМ</v>
      </c>
      <c r="J13" s="81" t="str">
        <f>Проект.!L13</f>
        <v/>
      </c>
      <c r="K13" s="81" t="str">
        <f>Проект.!M13</f>
        <v/>
      </c>
      <c r="L13" s="81" t="str">
        <f>IF(Проект.!Q13="","",Проект.!Q13)</f>
        <v/>
      </c>
      <c r="M13" s="82" t="str">
        <f>IF(Проект.!K13="Указать проектировщика","",Проект.!K13)</f>
        <v/>
      </c>
      <c r="N13" s="82" t="str">
        <f>IF(Проект.!N13="","",Проект.!N13)</f>
        <v/>
      </c>
      <c r="O13" s="80" t="str">
        <f>IF(Проект.!O13="","",Проект.!O13)</f>
        <v>шт.</v>
      </c>
      <c r="P13" s="80" t="str">
        <f>IF(Проект.!P13="","",Проект.!P13)</f>
        <v/>
      </c>
      <c r="Q13" s="68"/>
      <c r="R13" s="76"/>
      <c r="S13" s="27" t="s">
        <v>324</v>
      </c>
      <c r="T13" s="22"/>
      <c r="U13" s="26">
        <f t="shared" si="0"/>
        <v>-1</v>
      </c>
      <c r="V13" s="68"/>
      <c r="W13" s="92"/>
      <c r="X13" s="92">
        <f t="shared" si="1"/>
        <v>0</v>
      </c>
      <c r="Y13" s="68" t="s">
        <v>357</v>
      </c>
    </row>
    <row r="14" spans="1:26" ht="41.4" x14ac:dyDescent="0.3">
      <c r="A14" s="67">
        <f>IF(INDEX(Спецификация!$A$3:$I$500,ROW()-3,COLUMN())="","",INDEX(Спецификация!$A$3:$I$500,ROW()-3,COLUMN()))</f>
        <v>7</v>
      </c>
      <c r="B14" s="67" t="str">
        <f>IF(INDEX(Спецификация!$A$3:$I$500,ROW()-3,COLUMN())="","",INDEX(Спецификация!$A$3:$I$500,ROW()-3,COLUMN()))</f>
        <v>К7</v>
      </c>
      <c r="C14" s="67" t="str">
        <f>IF(INDEX(Спецификация!$A$3:$I$500,ROW()-3,COLUMN())="","",INDEX(Спецификация!$A$3:$I$500,ROW()-3,COLUMN()))</f>
        <v>Насос подпиточной воды Rz-H25-1/25-3/0,25, ф. Рационал</v>
      </c>
      <c r="D14" s="67" t="str">
        <f>IF(INDEX(Спецификация!$A$3:$I$500,ROW()-3,COLUMN())="","",INDEX(Спецификация!$A$3:$I$500,ROW()-3,COLUMN()))</f>
        <v xml:space="preserve">Q=0,5 м3/ч; H=28 м; P=0,25 кВт; 1-рабочий, 1 резервный             </v>
      </c>
      <c r="E14" s="67" t="str">
        <f>IF(INDEX(Спецификация!$A$3:$I$500,ROW()-3,COLUMN())="","",INDEX(Спецификация!$A$3:$I$500,ROW()-3,COLUMN()))</f>
        <v/>
      </c>
      <c r="F14" s="67" t="str">
        <f>IF(INDEX(Спецификация!$A$3:$I$500,ROW()-3,COLUMN())="","",INDEX(Спецификация!$A$3:$I$500,ROW()-3,COLUMN()))</f>
        <v/>
      </c>
      <c r="G14" s="67" t="str">
        <f>IF(INDEX(Спецификация!$A$3:$I$500,ROW()-3,COLUMN())="","",INDEX(Спецификация!$A$3:$I$500,ROW()-3,COLUMN()))</f>
        <v>шт.</v>
      </c>
      <c r="H14" s="67">
        <f>IF(INDEX(Спецификация!$A$3:$I$500,ROW()-3,COLUMN())="","",INDEX(Спецификация!$A$3:$I$500,ROW()-3,COLUMN()))</f>
        <v>2</v>
      </c>
      <c r="I14" s="154" t="str">
        <f>IF(INDEX(Спецификация!$A$3:$I$500,ROW()-3,COLUMN())="","",INDEX(Спецификация!$A$3:$I$500,ROW()-3,COLUMN()))</f>
        <v>ТМ</v>
      </c>
      <c r="J14" s="81" t="str">
        <f>Проект.!L14</f>
        <v/>
      </c>
      <c r="K14" s="81" t="str">
        <f>Проект.!M14</f>
        <v/>
      </c>
      <c r="L14" s="81" t="str">
        <f>IF(Проект.!Q14="","",Проект.!Q14)</f>
        <v/>
      </c>
      <c r="M14" s="82" t="str">
        <f>IF(Проект.!K14="Указать проектировщика","",Проект.!K14)</f>
        <v/>
      </c>
      <c r="N14" s="82" t="str">
        <f>IF(Проект.!N14="","",Проект.!N14)</f>
        <v/>
      </c>
      <c r="O14" s="80" t="str">
        <f>IF(Проект.!O14="","",Проект.!O14)</f>
        <v>шт.</v>
      </c>
      <c r="P14" s="80" t="str">
        <f>IF(Проект.!P14="","",Проект.!P14)</f>
        <v/>
      </c>
      <c r="Q14" s="68"/>
      <c r="R14" s="76"/>
      <c r="S14" s="27" t="s">
        <v>324</v>
      </c>
      <c r="T14" s="22"/>
      <c r="U14" s="26">
        <f t="shared" si="0"/>
        <v>-2</v>
      </c>
      <c r="V14" s="68"/>
      <c r="W14" s="92"/>
      <c r="X14" s="92">
        <f t="shared" si="1"/>
        <v>0</v>
      </c>
      <c r="Y14" s="68" t="s">
        <v>357</v>
      </c>
    </row>
    <row r="15" spans="1:26" ht="41.4" customHeight="1" x14ac:dyDescent="0.3">
      <c r="A15" s="67">
        <f>IF(INDEX(Спецификация!$A$3:$I$500,ROW()-3,COLUMN())="","",INDEX(Спецификация!$A$3:$I$500,ROW()-3,COLUMN()))</f>
        <v>8</v>
      </c>
      <c r="B15" s="67" t="str">
        <f>IF(INDEX(Спецификация!$A$3:$I$500,ROW()-3,COLUMN())="","",INDEX(Спецификация!$A$3:$I$500,ROW()-3,COLUMN()))</f>
        <v>К8</v>
      </c>
      <c r="C15" s="67" t="str">
        <f>IF(INDEX(Спецификация!$A$3:$I$500,ROW()-3,COLUMN())="","",INDEX(Спецификация!$A$3:$I$500,ROW()-3,COLUMN()))</f>
        <v>Пластинчатый теплообменник ГВС HH№09 ф. Ридан</v>
      </c>
      <c r="D15" s="67" t="str">
        <f>IF(INDEX(Спецификация!$A$3:$I$500,ROW()-3,COLUMN())="","",INDEX(Спецификация!$A$3:$I$500,ROW()-3,COLUMN()))</f>
        <v>w102183673</v>
      </c>
      <c r="E15" s="67" t="str">
        <f>IF(INDEX(Спецификация!$A$3:$I$500,ROW()-3,COLUMN())="","",INDEX(Спецификация!$A$3:$I$500,ROW()-3,COLUMN()))</f>
        <v/>
      </c>
      <c r="F15" s="67" t="str">
        <f>IF(INDEX(Спецификация!$A$3:$I$500,ROW()-3,COLUMN())="","",INDEX(Спецификация!$A$3:$I$500,ROW()-3,COLUMN()))</f>
        <v/>
      </c>
      <c r="G15" s="67" t="str">
        <f>IF(INDEX(Спецификация!$A$3:$I$500,ROW()-3,COLUMN())="","",INDEX(Спецификация!$A$3:$I$500,ROW()-3,COLUMN()))</f>
        <v>шт.</v>
      </c>
      <c r="H15" s="67">
        <f>IF(INDEX(Спецификация!$A$3:$I$500,ROW()-3,COLUMN())="","",INDEX(Спецификация!$A$3:$I$500,ROW()-3,COLUMN()))</f>
        <v>2</v>
      </c>
      <c r="I15" s="154" t="str">
        <f>IF(INDEX(Спецификация!$A$3:$I$500,ROW()-3,COLUMN())="","",INDEX(Спецификация!$A$3:$I$500,ROW()-3,COLUMN()))</f>
        <v>ТМ</v>
      </c>
      <c r="J15" s="81" t="str">
        <f>Проект.!L15</f>
        <v/>
      </c>
      <c r="K15" s="81" t="str">
        <f>Проект.!M15</f>
        <v/>
      </c>
      <c r="L15" s="81" t="str">
        <f>IF(Проект.!Q15="","",Проект.!Q15)</f>
        <v/>
      </c>
      <c r="M15" s="82" t="str">
        <f>IF(Проект.!K15="Указать проектировщика","",Проект.!K15)</f>
        <v/>
      </c>
      <c r="N15" s="82" t="str">
        <f>IF(Проект.!N15="","",Проект.!N15)</f>
        <v/>
      </c>
      <c r="O15" s="80" t="str">
        <f>IF(Проект.!O15="","",Проект.!O15)</f>
        <v>шт.</v>
      </c>
      <c r="P15" s="80" t="str">
        <f>IF(Проект.!P15="","",Проект.!P15)</f>
        <v/>
      </c>
      <c r="Q15" s="68"/>
      <c r="R15" s="76"/>
      <c r="S15" s="27" t="s">
        <v>324</v>
      </c>
      <c r="T15" s="22">
        <v>2</v>
      </c>
      <c r="U15" s="26">
        <f t="shared" si="0"/>
        <v>0</v>
      </c>
      <c r="V15" s="68"/>
      <c r="W15" s="92">
        <v>100000</v>
      </c>
      <c r="X15" s="92">
        <f t="shared" si="1"/>
        <v>200000</v>
      </c>
      <c r="Y15" s="68" t="s">
        <v>357</v>
      </c>
    </row>
    <row r="16" spans="1:26" ht="41.4" x14ac:dyDescent="0.3">
      <c r="A16" s="67">
        <f>IF(INDEX(Спецификация!$A$3:$I$500,ROW()-3,COLUMN())="","",INDEX(Спецификация!$A$3:$I$500,ROW()-3,COLUMN()))</f>
        <v>9</v>
      </c>
      <c r="B16" s="67" t="str">
        <f>IF(INDEX(Спецификация!$A$3:$I$500,ROW()-3,COLUMN())="","",INDEX(Спецификация!$A$3:$I$500,ROW()-3,COLUMN()))</f>
        <v>К9</v>
      </c>
      <c r="C16" s="67" t="str">
        <f>IF(INDEX(Спецификация!$A$3:$I$500,ROW()-3,COLUMN())="","",INDEX(Спецификация!$A$3:$I$500,ROW()-3,COLUMN()))</f>
        <v>Установка водоотчистная АКВАФЛОУ SA 036-377/5, ф. Водэко
с солевым баком 500л</v>
      </c>
      <c r="D16" s="67" t="str">
        <f>IF(INDEX(Спецификация!$A$3:$I$500,ROW()-3,COLUMN())="","",INDEX(Спецификация!$A$3:$I$500,ROW()-3,COLUMN()))</f>
        <v xml:space="preserve"> </v>
      </c>
      <c r="E16" s="67" t="str">
        <f>IF(INDEX(Спецификация!$A$3:$I$500,ROW()-3,COLUMN())="","",INDEX(Спецификация!$A$3:$I$500,ROW()-3,COLUMN()))</f>
        <v/>
      </c>
      <c r="F16" s="67" t="str">
        <f>IF(INDEX(Спецификация!$A$3:$I$500,ROW()-3,COLUMN())="","",INDEX(Спецификация!$A$3:$I$500,ROW()-3,COLUMN()))</f>
        <v/>
      </c>
      <c r="G16" s="67" t="str">
        <f>IF(INDEX(Спецификация!$A$3:$I$500,ROW()-3,COLUMN())="","",INDEX(Спецификация!$A$3:$I$500,ROW()-3,COLUMN()))</f>
        <v>шт.</v>
      </c>
      <c r="H16" s="67">
        <f>IF(INDEX(Спецификация!$A$3:$I$500,ROW()-3,COLUMN())="","",INDEX(Спецификация!$A$3:$I$500,ROW()-3,COLUMN()))</f>
        <v>1</v>
      </c>
      <c r="I16" s="154" t="str">
        <f>IF(INDEX(Спецификация!$A$3:$I$500,ROW()-3,COLUMN())="","",INDEX(Спецификация!$A$3:$I$500,ROW()-3,COLUMN()))</f>
        <v>ТМ</v>
      </c>
      <c r="J16" s="81" t="str">
        <f>Проект.!L16</f>
        <v/>
      </c>
      <c r="K16" s="81" t="str">
        <f>Проект.!M16</f>
        <v/>
      </c>
      <c r="L16" s="81" t="str">
        <f>IF(Проект.!Q16="","",Проект.!Q16)</f>
        <v/>
      </c>
      <c r="M16" s="82" t="str">
        <f>IF(Проект.!K16="Указать проектировщика","",Проект.!K16)</f>
        <v/>
      </c>
      <c r="N16" s="82" t="str">
        <f>IF(Проект.!N16="","",Проект.!N16)</f>
        <v/>
      </c>
      <c r="O16" s="80" t="str">
        <f>IF(Проект.!O16="","",Проект.!O16)</f>
        <v/>
      </c>
      <c r="P16" s="80" t="str">
        <f>IF(Проект.!P16="","",Проект.!P16)</f>
        <v/>
      </c>
      <c r="Q16" s="68"/>
      <c r="R16" s="76"/>
      <c r="S16" s="27" t="s">
        <v>324</v>
      </c>
      <c r="T16" s="22"/>
      <c r="U16" s="26">
        <f t="shared" si="0"/>
        <v>-1</v>
      </c>
      <c r="V16" s="68"/>
      <c r="W16" s="92"/>
      <c r="X16" s="92">
        <f t="shared" si="1"/>
        <v>0</v>
      </c>
      <c r="Y16" s="68" t="s">
        <v>357</v>
      </c>
    </row>
    <row r="17" spans="1:25" ht="41.4" customHeight="1" x14ac:dyDescent="0.3">
      <c r="A17" s="67">
        <f>IF(INDEX(Спецификация!$A$3:$I$500,ROW()-3,COLUMN())="","",INDEX(Спецификация!$A$3:$I$500,ROW()-3,COLUMN()))</f>
        <v>10</v>
      </c>
      <c r="B17" s="67" t="str">
        <f>IF(INDEX(Спецификация!$A$3:$I$500,ROW()-3,COLUMN())="","",INDEX(Спецификация!$A$3:$I$500,ROW()-3,COLUMN()))</f>
        <v>К9.1</v>
      </c>
      <c r="C17" s="67" t="str">
        <f>IF(INDEX(Спецификация!$A$3:$I$500,ROW()-3,COLUMN())="","",INDEX(Спецификация!$A$3:$I$500,ROW()-3,COLUMN()))</f>
        <v>Комплекс дозирования АКВАФЛОУ DC SP 61506, ф. Водэко</v>
      </c>
      <c r="D17" s="67" t="str">
        <f>IF(INDEX(Спецификация!$A$3:$I$500,ROW()-3,COLUMN())="","",INDEX(Спецификация!$A$3:$I$500,ROW()-3,COLUMN()))</f>
        <v xml:space="preserve"> </v>
      </c>
      <c r="E17" s="67" t="str">
        <f>IF(INDEX(Спецификация!$A$3:$I$500,ROW()-3,COLUMN())="","",INDEX(Спецификация!$A$3:$I$500,ROW()-3,COLUMN()))</f>
        <v/>
      </c>
      <c r="F17" s="67" t="str">
        <f>IF(INDEX(Спецификация!$A$3:$I$500,ROW()-3,COLUMN())="","",INDEX(Спецификация!$A$3:$I$500,ROW()-3,COLUMN()))</f>
        <v/>
      </c>
      <c r="G17" s="67" t="str">
        <f>IF(INDEX(Спецификация!$A$3:$I$500,ROW()-3,COLUMN())="","",INDEX(Спецификация!$A$3:$I$500,ROW()-3,COLUMN()))</f>
        <v>шт.</v>
      </c>
      <c r="H17" s="67">
        <f>IF(INDEX(Спецификация!$A$3:$I$500,ROW()-3,COLUMN())="","",INDEX(Спецификация!$A$3:$I$500,ROW()-3,COLUMN()))</f>
        <v>1</v>
      </c>
      <c r="I17" s="154" t="str">
        <f>IF(INDEX(Спецификация!$A$3:$I$500,ROW()-3,COLUMN())="","",INDEX(Спецификация!$A$3:$I$500,ROW()-3,COLUMN()))</f>
        <v>ТМ</v>
      </c>
      <c r="J17" s="81" t="str">
        <f>Проект.!L17</f>
        <v/>
      </c>
      <c r="K17" s="81" t="str">
        <f>Проект.!M17</f>
        <v/>
      </c>
      <c r="L17" s="81" t="str">
        <f>IF(Проект.!Q17="","",Проект.!Q17)</f>
        <v/>
      </c>
      <c r="M17" s="82" t="str">
        <f>IF(Проект.!K17="Указать проектировщика","",Проект.!K17)</f>
        <v/>
      </c>
      <c r="N17" s="82" t="str">
        <f>IF(Проект.!N17="","",Проект.!N17)</f>
        <v/>
      </c>
      <c r="O17" s="80" t="str">
        <f>IF(Проект.!O17="","",Проект.!O17)</f>
        <v/>
      </c>
      <c r="P17" s="80" t="str">
        <f>IF(Проект.!P17="","",Проект.!P17)</f>
        <v/>
      </c>
      <c r="Q17" s="68"/>
      <c r="R17" s="76"/>
      <c r="S17" s="27" t="s">
        <v>324</v>
      </c>
      <c r="T17" s="22"/>
      <c r="U17" s="26">
        <f t="shared" si="0"/>
        <v>-1</v>
      </c>
      <c r="V17" s="68"/>
      <c r="W17" s="92"/>
      <c r="X17" s="92">
        <f t="shared" si="1"/>
        <v>0</v>
      </c>
      <c r="Y17" s="68" t="s">
        <v>357</v>
      </c>
    </row>
    <row r="18" spans="1:25" ht="41.4" customHeight="1" x14ac:dyDescent="0.3">
      <c r="A18" s="67">
        <f>IF(INDEX(Спецификация!$A$3:$I$500,ROW()-3,COLUMN())="","",INDEX(Спецификация!$A$3:$I$500,ROW()-3,COLUMN()))</f>
        <v>11</v>
      </c>
      <c r="B18" s="67" t="str">
        <f>IF(INDEX(Спецификация!$A$3:$I$500,ROW()-3,COLUMN())="","",INDEX(Спецификация!$A$3:$I$500,ROW()-3,COLUMN()))</f>
        <v>К10</v>
      </c>
      <c r="C18" s="67" t="str">
        <f>IF(INDEX(Спецификация!$A$3:$I$500,ROW()-3,COLUMN())="","",INDEX(Спецификация!$A$3:$I$500,ROW()-3,COLUMN()))</f>
        <v>Бак запаса подпиточной воды, стальной</v>
      </c>
      <c r="D18" s="67" t="str">
        <f>IF(INDEX(Спецификация!$A$3:$I$500,ROW()-3,COLUMN())="","",INDEX(Спецификация!$A$3:$I$500,ROW()-3,COLUMN()))</f>
        <v>V=3 м3/ч</v>
      </c>
      <c r="E18" s="67" t="str">
        <f>IF(INDEX(Спецификация!$A$3:$I$500,ROW()-3,COLUMN())="","",INDEX(Спецификация!$A$3:$I$500,ROW()-3,COLUMN()))</f>
        <v/>
      </c>
      <c r="F18" s="67" t="str">
        <f>IF(INDEX(Спецификация!$A$3:$I$500,ROW()-3,COLUMN())="","",INDEX(Спецификация!$A$3:$I$500,ROW()-3,COLUMN()))</f>
        <v/>
      </c>
      <c r="G18" s="67" t="str">
        <f>IF(INDEX(Спецификация!$A$3:$I$500,ROW()-3,COLUMN())="","",INDEX(Спецификация!$A$3:$I$500,ROW()-3,COLUMN()))</f>
        <v>шт.</v>
      </c>
      <c r="H18" s="67">
        <f>IF(INDEX(Спецификация!$A$3:$I$500,ROW()-3,COLUMN())="","",INDEX(Спецификация!$A$3:$I$500,ROW()-3,COLUMN()))</f>
        <v>1</v>
      </c>
      <c r="I18" s="154" t="str">
        <f>IF(INDEX(Спецификация!$A$3:$I$500,ROW()-3,COLUMN())="","",INDEX(Спецификация!$A$3:$I$500,ROW()-3,COLUMN()))</f>
        <v>ТМ</v>
      </c>
      <c r="J18" s="81" t="str">
        <f>Проект.!L18</f>
        <v/>
      </c>
      <c r="K18" s="81" t="str">
        <f>Проект.!M18</f>
        <v/>
      </c>
      <c r="L18" s="81" t="str">
        <f>IF(Проект.!Q18="","",Проект.!Q18)</f>
        <v/>
      </c>
      <c r="M18" s="82" t="str">
        <f>IF(Проект.!K18="Указать проектировщика","",Проект.!K18)</f>
        <v/>
      </c>
      <c r="N18" s="82" t="str">
        <f>IF(Проект.!N18="","",Проект.!N18)</f>
        <v/>
      </c>
      <c r="O18" s="80" t="str">
        <f>IF(Проект.!O18="","",Проект.!O18)</f>
        <v/>
      </c>
      <c r="P18" s="80" t="str">
        <f>IF(Проект.!P18="","",Проект.!P18)</f>
        <v/>
      </c>
      <c r="Q18" s="68"/>
      <c r="R18" s="76"/>
      <c r="S18" s="27" t="s">
        <v>324</v>
      </c>
      <c r="T18" s="22"/>
      <c r="U18" s="26">
        <f t="shared" si="0"/>
        <v>-1</v>
      </c>
      <c r="V18" s="68"/>
      <c r="W18" s="92"/>
      <c r="X18" s="92">
        <f t="shared" si="1"/>
        <v>0</v>
      </c>
      <c r="Y18" s="68" t="s">
        <v>357</v>
      </c>
    </row>
    <row r="19" spans="1:25" ht="41.4" customHeight="1" x14ac:dyDescent="0.3">
      <c r="A19" s="67">
        <f>IF(INDEX(Спецификация!$A$3:$I$500,ROW()-3,COLUMN())="","",INDEX(Спецификация!$A$3:$I$500,ROW()-3,COLUMN()))</f>
        <v>12</v>
      </c>
      <c r="B19" s="67" t="str">
        <f>IF(INDEX(Спецификация!$A$3:$I$500,ROW()-3,COLUMN())="","",INDEX(Спецификация!$A$3:$I$500,ROW()-3,COLUMN()))</f>
        <v>К11.1-К11.2</v>
      </c>
      <c r="C19" s="67" t="str">
        <f>IF(INDEX(Спецификация!$A$3:$I$500,ROW()-3,COLUMN())="","",INDEX(Спецификация!$A$3:$I$500,ROW()-3,COLUMN()))</f>
        <v>Бак мембранный WRV-300, ф. Таэн</v>
      </c>
      <c r="D19" s="67" t="str">
        <f>IF(INDEX(Спецификация!$A$3:$I$500,ROW()-3,COLUMN())="","",INDEX(Спецификация!$A$3:$I$500,ROW()-3,COLUMN()))</f>
        <v>V=300 л</v>
      </c>
      <c r="E19" s="67" t="str">
        <f>IF(INDEX(Спецификация!$A$3:$I$500,ROW()-3,COLUMN())="","",INDEX(Спецификация!$A$3:$I$500,ROW()-3,COLUMN()))</f>
        <v/>
      </c>
      <c r="F19" s="67" t="str">
        <f>IF(INDEX(Спецификация!$A$3:$I$500,ROW()-3,COLUMN())="","",INDEX(Спецификация!$A$3:$I$500,ROW()-3,COLUMN()))</f>
        <v/>
      </c>
      <c r="G19" s="67" t="str">
        <f>IF(INDEX(Спецификация!$A$3:$I$500,ROW()-3,COLUMN())="","",INDEX(Спецификация!$A$3:$I$500,ROW()-3,COLUMN()))</f>
        <v>шт.</v>
      </c>
      <c r="H19" s="67">
        <f>IF(INDEX(Спецификация!$A$3:$I$500,ROW()-3,COLUMN())="","",INDEX(Спецификация!$A$3:$I$500,ROW()-3,COLUMN()))</f>
        <v>2</v>
      </c>
      <c r="I19" s="154" t="str">
        <f>IF(INDEX(Спецификация!$A$3:$I$500,ROW()-3,COLUMN())="","",INDEX(Спецификация!$A$3:$I$500,ROW()-3,COLUMN()))</f>
        <v>ТМ</v>
      </c>
      <c r="J19" s="81" t="str">
        <f>Проект.!L19</f>
        <v/>
      </c>
      <c r="K19" s="81" t="str">
        <f>Проект.!M19</f>
        <v/>
      </c>
      <c r="L19" s="81" t="str">
        <f>IF(Проект.!Q19="","",Проект.!Q19)</f>
        <v/>
      </c>
      <c r="M19" s="82" t="str">
        <f>IF(Проект.!K19="Указать проектировщика","",Проект.!K19)</f>
        <v/>
      </c>
      <c r="N19" s="82" t="str">
        <f>IF(Проект.!N19="","",Проект.!N19)</f>
        <v/>
      </c>
      <c r="O19" s="80" t="str">
        <f>IF(Проект.!O19="","",Проект.!O19)</f>
        <v/>
      </c>
      <c r="P19" s="80" t="str">
        <f>IF(Проект.!P19="","",Проект.!P19)</f>
        <v/>
      </c>
      <c r="Q19" s="68"/>
      <c r="R19" s="76"/>
      <c r="S19" s="27" t="s">
        <v>324</v>
      </c>
      <c r="T19" s="22"/>
      <c r="U19" s="26">
        <f t="shared" si="0"/>
        <v>-2</v>
      </c>
      <c r="V19" s="68"/>
      <c r="W19" s="92"/>
      <c r="X19" s="92">
        <f t="shared" si="1"/>
        <v>0</v>
      </c>
      <c r="Y19" s="68" t="s">
        <v>357</v>
      </c>
    </row>
    <row r="20" spans="1:25" ht="41.4" customHeight="1" x14ac:dyDescent="0.3">
      <c r="A20" s="67">
        <f>IF(INDEX(Спецификация!$A$3:$I$500,ROW()-3,COLUMN())="","",INDEX(Спецификация!$A$3:$I$500,ROW()-3,COLUMN()))</f>
        <v>13</v>
      </c>
      <c r="B20" s="67" t="str">
        <f>IF(INDEX(Спецификация!$A$3:$I$500,ROW()-3,COLUMN())="","",INDEX(Спецификация!$A$3:$I$500,ROW()-3,COLUMN()))</f>
        <v>К12</v>
      </c>
      <c r="C20" s="67" t="str">
        <f>IF(INDEX(Спецификация!$A$3:$I$500,ROW()-3,COLUMN())="","",INDEX(Спецификация!$A$3:$I$500,ROW()-3,COLUMN()))</f>
        <v>Бак мембранный WRV-35, ф. Таэн</v>
      </c>
      <c r="D20" s="67" t="str">
        <f>IF(INDEX(Спецификация!$A$3:$I$500,ROW()-3,COLUMN())="","",INDEX(Спецификация!$A$3:$I$500,ROW()-3,COLUMN()))</f>
        <v>V=35 л</v>
      </c>
      <c r="E20" s="67" t="str">
        <f>IF(INDEX(Спецификация!$A$3:$I$500,ROW()-3,COLUMN())="","",INDEX(Спецификация!$A$3:$I$500,ROW()-3,COLUMN()))</f>
        <v/>
      </c>
      <c r="F20" s="67" t="str">
        <f>IF(INDEX(Спецификация!$A$3:$I$500,ROW()-3,COLUMN())="","",INDEX(Спецификация!$A$3:$I$500,ROW()-3,COLUMN()))</f>
        <v/>
      </c>
      <c r="G20" s="67" t="str">
        <f>IF(INDEX(Спецификация!$A$3:$I$500,ROW()-3,COLUMN())="","",INDEX(Спецификация!$A$3:$I$500,ROW()-3,COLUMN()))</f>
        <v>шт.</v>
      </c>
      <c r="H20" s="67">
        <f>IF(INDEX(Спецификация!$A$3:$I$500,ROW()-3,COLUMN())="","",INDEX(Спецификация!$A$3:$I$500,ROW()-3,COLUMN()))</f>
        <v>1</v>
      </c>
      <c r="I20" s="154" t="str">
        <f>IF(INDEX(Спецификация!$A$3:$I$500,ROW()-3,COLUMN())="","",INDEX(Спецификация!$A$3:$I$500,ROW()-3,COLUMN()))</f>
        <v>ТМ</v>
      </c>
      <c r="J20" s="81" t="str">
        <f>Проект.!L20</f>
        <v/>
      </c>
      <c r="K20" s="81" t="str">
        <f>Проект.!M20</f>
        <v/>
      </c>
      <c r="L20" s="81" t="str">
        <f>IF(Проект.!Q20="","",Проект.!Q20)</f>
        <v/>
      </c>
      <c r="M20" s="82" t="str">
        <f>IF(Проект.!K20="Указать проектировщика","",Проект.!K20)</f>
        <v/>
      </c>
      <c r="N20" s="82" t="str">
        <f>IF(Проект.!N20="","",Проект.!N20)</f>
        <v/>
      </c>
      <c r="O20" s="80" t="str">
        <f>IF(Проект.!O20="","",Проект.!O20)</f>
        <v/>
      </c>
      <c r="P20" s="80" t="str">
        <f>IF(Проект.!P20="","",Проект.!P20)</f>
        <v/>
      </c>
      <c r="Q20" s="68"/>
      <c r="R20" s="77"/>
      <c r="S20" s="27" t="s">
        <v>324</v>
      </c>
      <c r="T20" s="22"/>
      <c r="U20" s="26">
        <f t="shared" si="0"/>
        <v>-1</v>
      </c>
      <c r="V20" s="68"/>
      <c r="W20" s="92"/>
      <c r="X20" s="92">
        <f t="shared" si="1"/>
        <v>0</v>
      </c>
      <c r="Y20" s="68" t="s">
        <v>357</v>
      </c>
    </row>
    <row r="21" spans="1:25" ht="41.4" customHeight="1" x14ac:dyDescent="0.3">
      <c r="A21" s="67">
        <f>IF(INDEX(Спецификация!$A$3:$I$500,ROW()-3,COLUMN())="","",INDEX(Спецификация!$A$3:$I$500,ROW()-3,COLUMN()))</f>
        <v>14</v>
      </c>
      <c r="B21" s="67" t="str">
        <f>IF(INDEX(Спецификация!$A$3:$I$500,ROW()-3,COLUMN())="","",INDEX(Спецификация!$A$3:$I$500,ROW()-3,COLUMN()))</f>
        <v>К13</v>
      </c>
      <c r="C21" s="67" t="str">
        <f>IF(INDEX(Спецификация!$A$3:$I$500,ROW()-3,COLUMN())="","",INDEX(Спецификация!$A$3:$I$500,ROW()-3,COLUMN()))</f>
        <v>Магнитный полиградиентный активатор воды МПАВ</v>
      </c>
      <c r="D21" s="67" t="str">
        <f>IF(INDEX(Спецификация!$A$3:$I$500,ROW()-3,COLUMN())="","",INDEX(Спецификация!$A$3:$I$500,ROW()-3,COLUMN()))</f>
        <v>Ду80</v>
      </c>
      <c r="E21" s="67" t="str">
        <f>IF(INDEX(Спецификация!$A$3:$I$500,ROW()-3,COLUMN())="","",INDEX(Спецификация!$A$3:$I$500,ROW()-3,COLUMN()))</f>
        <v/>
      </c>
      <c r="F21" s="67" t="str">
        <f>IF(INDEX(Спецификация!$A$3:$I$500,ROW()-3,COLUMN())="","",INDEX(Спецификация!$A$3:$I$500,ROW()-3,COLUMN()))</f>
        <v/>
      </c>
      <c r="G21" s="67" t="str">
        <f>IF(INDEX(Спецификация!$A$3:$I$500,ROW()-3,COLUMN())="","",INDEX(Спецификация!$A$3:$I$500,ROW()-3,COLUMN()))</f>
        <v>шт.</v>
      </c>
      <c r="H21" s="67">
        <f>IF(INDEX(Спецификация!$A$3:$I$500,ROW()-3,COLUMN())="","",INDEX(Спецификация!$A$3:$I$500,ROW()-3,COLUMN()))</f>
        <v>1</v>
      </c>
      <c r="I21" s="154" t="str">
        <f>IF(INDEX(Спецификация!$A$3:$I$500,ROW()-3,COLUMN())="","",INDEX(Спецификация!$A$3:$I$500,ROW()-3,COLUMN()))</f>
        <v>ТМ</v>
      </c>
      <c r="J21" s="81" t="str">
        <f>Проект.!L21</f>
        <v/>
      </c>
      <c r="K21" s="81" t="str">
        <f>Проект.!M21</f>
        <v/>
      </c>
      <c r="L21" s="81" t="str">
        <f>IF(Проект.!Q21="","",Проект.!Q21)</f>
        <v/>
      </c>
      <c r="M21" s="82" t="str">
        <f>IF(Проект.!K21="Указать проектировщика","",Проект.!K21)</f>
        <v/>
      </c>
      <c r="N21" s="82" t="str">
        <f>IF(Проект.!N21="","",Проект.!N21)</f>
        <v/>
      </c>
      <c r="O21" s="80" t="str">
        <f>IF(Проект.!O21="","",Проект.!O21)</f>
        <v/>
      </c>
      <c r="P21" s="80" t="str">
        <f>IF(Проект.!P21="","",Проект.!P21)</f>
        <v/>
      </c>
      <c r="Q21" s="68"/>
      <c r="R21" s="76"/>
      <c r="S21" s="27" t="s">
        <v>324</v>
      </c>
      <c r="T21" s="22"/>
      <c r="U21" s="26">
        <f t="shared" si="0"/>
        <v>-1</v>
      </c>
      <c r="V21" s="68"/>
      <c r="W21" s="92"/>
      <c r="X21" s="92">
        <f t="shared" si="1"/>
        <v>0</v>
      </c>
      <c r="Y21" s="68" t="s">
        <v>357</v>
      </c>
    </row>
    <row r="22" spans="1:25" ht="41.4" x14ac:dyDescent="0.3">
      <c r="A22" s="67">
        <f>IF(INDEX(Спецификация!$A$3:$I$500,ROW()-3,COLUMN())="","",INDEX(Спецификация!$A$3:$I$500,ROW()-3,COLUMN()))</f>
        <v>15</v>
      </c>
      <c r="B22" s="67" t="str">
        <f>IF(INDEX(Спецификация!$A$3:$I$500,ROW()-3,COLUMN())="","",INDEX(Спецификация!$A$3:$I$500,ROW()-3,COLUMN()))</f>
        <v>КР1</v>
      </c>
      <c r="C22" s="67" t="str">
        <f>IF(INDEX(Спецификация!$A$3:$I$500,ROW()-3,COLUMN())="","",INDEX(Спецификация!$A$3:$I$500,ROW()-3,COLUMN()))</f>
        <v>Клапан регулирующий 3-х ходовой HFE-3R _x000D_
_x000D_с электроприводом AMB-162</v>
      </c>
      <c r="D22" s="67" t="str">
        <f>IF(INDEX(Спецификация!$A$3:$I$500,ROW()-3,COLUMN())="","",INDEX(Спецификация!$A$3:$I$500,ROW()-3,COLUMN()))</f>
        <v xml:space="preserve">Ду50; Ру0,6, Кvs=60 м3/ч </v>
      </c>
      <c r="E22" s="67" t="str">
        <f>IF(INDEX(Спецификация!$A$3:$I$500,ROW()-3,COLUMN())="","",INDEX(Спецификация!$A$3:$I$500,ROW()-3,COLUMN()))</f>
        <v/>
      </c>
      <c r="F22" s="67" t="str">
        <f>IF(INDEX(Спецификация!$A$3:$I$500,ROW()-3,COLUMN())="","",INDEX(Спецификация!$A$3:$I$500,ROW()-3,COLUMN()))</f>
        <v/>
      </c>
      <c r="G22" s="67" t="str">
        <f>IF(INDEX(Спецификация!$A$3:$I$500,ROW()-3,COLUMN())="","",INDEX(Спецификация!$A$3:$I$500,ROW()-3,COLUMN()))</f>
        <v>шт.</v>
      </c>
      <c r="H22" s="67">
        <f>IF(INDEX(Спецификация!$A$3:$I$500,ROW()-3,COLUMN())="","",INDEX(Спецификация!$A$3:$I$500,ROW()-3,COLUMN()))</f>
        <v>1</v>
      </c>
      <c r="I22" s="154" t="str">
        <f>IF(INDEX(Спецификация!$A$3:$I$500,ROW()-3,COLUMN())="","",INDEX(Спецификация!$A$3:$I$500,ROW()-3,COLUMN()))</f>
        <v>ТМ</v>
      </c>
      <c r="J22" s="81" t="str">
        <f>Проект.!L22</f>
        <v/>
      </c>
      <c r="K22" s="81" t="str">
        <f>Проект.!M22</f>
        <v/>
      </c>
      <c r="L22" s="81" t="str">
        <f>IF(Проект.!Q22="","",Проект.!Q22)</f>
        <v/>
      </c>
      <c r="M22" s="82" t="str">
        <f>IF(Проект.!K22="Указать проектировщика","",Проект.!K22)</f>
        <v/>
      </c>
      <c r="N22" s="82" t="str">
        <f>IF(Проект.!N22="","",Проект.!N22)</f>
        <v/>
      </c>
      <c r="O22" s="80" t="str">
        <f>IF(Проект.!O22="","",Проект.!O22)</f>
        <v/>
      </c>
      <c r="P22" s="80" t="str">
        <f>IF(Проект.!P22="","",Проект.!P22)</f>
        <v/>
      </c>
      <c r="Q22" s="68"/>
      <c r="R22" s="76"/>
      <c r="S22" s="27" t="s">
        <v>324</v>
      </c>
      <c r="T22" s="22"/>
      <c r="U22" s="26">
        <f t="shared" si="0"/>
        <v>-1</v>
      </c>
      <c r="V22" s="68"/>
      <c r="W22" s="92"/>
      <c r="X22" s="92">
        <f t="shared" si="1"/>
        <v>0</v>
      </c>
      <c r="Y22" s="68" t="s">
        <v>357</v>
      </c>
    </row>
    <row r="23" spans="1:25" ht="41.4" x14ac:dyDescent="0.3">
      <c r="A23" s="67">
        <f>IF(INDEX(Спецификация!$A$3:$I$500,ROW()-3,COLUMN())="","",INDEX(Спецификация!$A$3:$I$500,ROW()-3,COLUMN()))</f>
        <v>16</v>
      </c>
      <c r="B23" s="67" t="str">
        <f>IF(INDEX(Спецификация!$A$3:$I$500,ROW()-3,COLUMN())="","",INDEX(Спецификация!$A$3:$I$500,ROW()-3,COLUMN()))</f>
        <v>КР2</v>
      </c>
      <c r="C23" s="67" t="str">
        <f>IF(INDEX(Спецификация!$A$3:$I$500,ROW()-3,COLUMN())="","",INDEX(Спецификация!$A$3:$I$500,ROW()-3,COLUMN()))</f>
        <v>Клапан регулирующий 3-х ходовой HFE-3R _x000D_
_x000D_с электроприводом AMB-162</v>
      </c>
      <c r="D23" s="67" t="str">
        <f>IF(INDEX(Спецификация!$A$3:$I$500,ROW()-3,COLUMN())="","",INDEX(Спецификация!$A$3:$I$500,ROW()-3,COLUMN()))</f>
        <v xml:space="preserve">Ду80; Ру0,6, Кvs=150 м3/ч </v>
      </c>
      <c r="E23" s="67" t="str">
        <f>IF(INDEX(Спецификация!$A$3:$I$500,ROW()-3,COLUMN())="","",INDEX(Спецификация!$A$3:$I$500,ROW()-3,COLUMN()))</f>
        <v/>
      </c>
      <c r="F23" s="67" t="str">
        <f>IF(INDEX(Спецификация!$A$3:$I$500,ROW()-3,COLUMN())="","",INDEX(Спецификация!$A$3:$I$500,ROW()-3,COLUMN()))</f>
        <v/>
      </c>
      <c r="G23" s="67" t="str">
        <f>IF(INDEX(Спецификация!$A$3:$I$500,ROW()-3,COLUMN())="","",INDEX(Спецификация!$A$3:$I$500,ROW()-3,COLUMN()))</f>
        <v>шт.</v>
      </c>
      <c r="H23" s="67">
        <f>IF(INDEX(Спецификация!$A$3:$I$500,ROW()-3,COLUMN())="","",INDEX(Спецификация!$A$3:$I$500,ROW()-3,COLUMN()))</f>
        <v>1</v>
      </c>
      <c r="I23" s="154" t="str">
        <f>IF(INDEX(Спецификация!$A$3:$I$500,ROW()-3,COLUMN())="","",INDEX(Спецификация!$A$3:$I$500,ROW()-3,COLUMN()))</f>
        <v>ТМ</v>
      </c>
      <c r="J23" s="81" t="str">
        <f>Проект.!L23</f>
        <v/>
      </c>
      <c r="K23" s="81" t="str">
        <f>Проект.!M23</f>
        <v/>
      </c>
      <c r="L23" s="81" t="str">
        <f>IF(Проект.!Q23="","",Проект.!Q23)</f>
        <v/>
      </c>
      <c r="M23" s="82" t="str">
        <f>IF(Проект.!K23="Указать проектировщика","",Проект.!K23)</f>
        <v/>
      </c>
      <c r="N23" s="82" t="str">
        <f>IF(Проект.!N23="","",Проект.!N23)</f>
        <v/>
      </c>
      <c r="O23" s="80" t="str">
        <f>IF(Проект.!O23="","",Проект.!O23)</f>
        <v/>
      </c>
      <c r="P23" s="80" t="str">
        <f>IF(Проект.!P23="","",Проект.!P23)</f>
        <v/>
      </c>
      <c r="Q23" s="68"/>
      <c r="R23" s="76"/>
      <c r="S23" s="27" t="s">
        <v>324</v>
      </c>
      <c r="T23" s="22"/>
      <c r="U23" s="26">
        <f t="shared" si="0"/>
        <v>-1</v>
      </c>
      <c r="V23" s="68"/>
      <c r="W23" s="92"/>
      <c r="X23" s="92">
        <f t="shared" si="1"/>
        <v>0</v>
      </c>
      <c r="Y23" s="68" t="s">
        <v>357</v>
      </c>
    </row>
    <row r="24" spans="1:25" ht="41.4" customHeight="1" x14ac:dyDescent="0.3">
      <c r="A24" s="67">
        <f>IF(INDEX(Спецификация!$A$3:$I$500,ROW()-3,COLUMN())="","",INDEX(Спецификация!$A$3:$I$500,ROW()-3,COLUMN()))</f>
        <v>17</v>
      </c>
      <c r="B24" s="67" t="str">
        <f>IF(INDEX(Спецификация!$A$3:$I$500,ROW()-3,COLUMN())="","",INDEX(Спецификация!$A$3:$I$500,ROW()-3,COLUMN()))</f>
        <v>КС1</v>
      </c>
      <c r="C24" s="67" t="str">
        <f>IF(INDEX(Спецификация!$A$3:$I$500,ROW()-3,COLUMN())="","",INDEX(Спецификация!$A$3:$I$500,ROW()-3,COLUMN()))</f>
        <v>Клапан электромагнитный н/з CK-11-15 Росма</v>
      </c>
      <c r="D24" s="67" t="str">
        <f>IF(INDEX(Спецификация!$A$3:$I$500,ROW()-3,COLUMN())="","",INDEX(Спецификация!$A$3:$I$500,ROW()-3,COLUMN()))</f>
        <v xml:space="preserve">Ду15; Ру1,0 </v>
      </c>
      <c r="E24" s="67" t="str">
        <f>IF(INDEX(Спецификация!$A$3:$I$500,ROW()-3,COLUMN())="","",INDEX(Спецификация!$A$3:$I$500,ROW()-3,COLUMN()))</f>
        <v/>
      </c>
      <c r="F24" s="67" t="str">
        <f>IF(INDEX(Спецификация!$A$3:$I$500,ROW()-3,COLUMN())="","",INDEX(Спецификация!$A$3:$I$500,ROW()-3,COLUMN()))</f>
        <v/>
      </c>
      <c r="G24" s="67" t="str">
        <f>IF(INDEX(Спецификация!$A$3:$I$500,ROW()-3,COLUMN())="","",INDEX(Спецификация!$A$3:$I$500,ROW()-3,COLUMN()))</f>
        <v>шт.</v>
      </c>
      <c r="H24" s="67">
        <f>IF(INDEX(Спецификация!$A$3:$I$500,ROW()-3,COLUMN())="","",INDEX(Спецификация!$A$3:$I$500,ROW()-3,COLUMN()))</f>
        <v>3</v>
      </c>
      <c r="I24" s="154" t="str">
        <f>IF(INDEX(Спецификация!$A$3:$I$500,ROW()-3,COLUMN())="","",INDEX(Спецификация!$A$3:$I$500,ROW()-3,COLUMN()))</f>
        <v>ТМ</v>
      </c>
      <c r="J24" s="81" t="str">
        <f>Проект.!L24</f>
        <v/>
      </c>
      <c r="K24" s="81" t="str">
        <f>Проект.!M24</f>
        <v/>
      </c>
      <c r="L24" s="81" t="str">
        <f>IF(Проект.!Q24="","",Проект.!Q24)</f>
        <v/>
      </c>
      <c r="M24" s="82" t="str">
        <f>IF(Проект.!K24="Указать проектировщика","",Проект.!K24)</f>
        <v/>
      </c>
      <c r="N24" s="82" t="str">
        <f>IF(Проект.!N24="","",Проект.!N24)</f>
        <v/>
      </c>
      <c r="O24" s="80" t="str">
        <f>IF(Проект.!O24="","",Проект.!O24)</f>
        <v/>
      </c>
      <c r="P24" s="80" t="str">
        <f>IF(Проект.!P24="","",Проект.!P24)</f>
        <v/>
      </c>
      <c r="Q24" s="68"/>
      <c r="R24" s="75"/>
      <c r="S24" s="27" t="s">
        <v>324</v>
      </c>
      <c r="T24" s="22"/>
      <c r="U24" s="26">
        <f t="shared" si="0"/>
        <v>-3</v>
      </c>
      <c r="V24" s="68"/>
      <c r="W24" s="92"/>
      <c r="X24" s="92">
        <f t="shared" si="1"/>
        <v>0</v>
      </c>
      <c r="Y24" s="68" t="s">
        <v>357</v>
      </c>
    </row>
    <row r="25" spans="1:25" ht="41.4" customHeight="1" x14ac:dyDescent="0.3">
      <c r="A25" s="67">
        <f>IF(INDEX(Спецификация!$A$3:$I$500,ROW()-3,COLUMN())="","",INDEX(Спецификация!$A$3:$I$500,ROW()-3,COLUMN()))</f>
        <v>18</v>
      </c>
      <c r="B25" s="67" t="str">
        <f>IF(INDEX(Спецификация!$A$3:$I$500,ROW()-3,COLUMN())="","",INDEX(Спецификация!$A$3:$I$500,ROW()-3,COLUMN()))</f>
        <v>КП1</v>
      </c>
      <c r="C25" s="67" t="str">
        <f>IF(INDEX(Спецификация!$A$3:$I$500,ROW()-3,COLUMN())="","",INDEX(Спецификация!$A$3:$I$500,ROW()-3,COLUMN()))</f>
        <v>Клапан предохранительный полноподъемный 17с28нж</v>
      </c>
      <c r="D25" s="67" t="str">
        <f>IF(INDEX(Спецификация!$A$3:$I$500,ROW()-3,COLUMN())="","",INDEX(Спецификация!$A$3:$I$500,ROW()-3,COLUMN()))</f>
        <v xml:space="preserve">Ду40х65; Ру1,6; Pн.о.=6,0бар   </v>
      </c>
      <c r="E25" s="67" t="str">
        <f>IF(INDEX(Спецификация!$A$3:$I$500,ROW()-3,COLUMN())="","",INDEX(Спецификация!$A$3:$I$500,ROW()-3,COLUMN()))</f>
        <v/>
      </c>
      <c r="F25" s="67" t="str">
        <f>IF(INDEX(Спецификация!$A$3:$I$500,ROW()-3,COLUMN())="","",INDEX(Спецификация!$A$3:$I$500,ROW()-3,COLUMN()))</f>
        <v/>
      </c>
      <c r="G25" s="67" t="str">
        <f>IF(INDEX(Спецификация!$A$3:$I$500,ROW()-3,COLUMN())="","",INDEX(Спецификация!$A$3:$I$500,ROW()-3,COLUMN()))</f>
        <v>шт.</v>
      </c>
      <c r="H25" s="67">
        <f>IF(INDEX(Спецификация!$A$3:$I$500,ROW()-3,COLUMN())="","",INDEX(Спецификация!$A$3:$I$500,ROW()-3,COLUMN()))</f>
        <v>6</v>
      </c>
      <c r="I25" s="154" t="str">
        <f>IF(INDEX(Спецификация!$A$3:$I$500,ROW()-3,COLUMN())="","",INDEX(Спецификация!$A$3:$I$500,ROW()-3,COLUMN()))</f>
        <v>ТМ</v>
      </c>
      <c r="J25" s="81" t="str">
        <f>Проект.!L25</f>
        <v/>
      </c>
      <c r="K25" s="81" t="str">
        <f>Проект.!M25</f>
        <v/>
      </c>
      <c r="L25" s="81" t="str">
        <f>IF(Проект.!Q25="","",Проект.!Q25)</f>
        <v/>
      </c>
      <c r="M25" s="82" t="str">
        <f>IF(Проект.!K25="Указать проектировщика","",Проект.!K25)</f>
        <v/>
      </c>
      <c r="N25" s="82" t="str">
        <f>IF(Проект.!N25="","",Проект.!N25)</f>
        <v/>
      </c>
      <c r="O25" s="80" t="str">
        <f>IF(Проект.!O25="","",Проект.!O25)</f>
        <v/>
      </c>
      <c r="P25" s="80" t="str">
        <f>IF(Проект.!P25="","",Проект.!P25)</f>
        <v/>
      </c>
      <c r="Q25" s="68"/>
      <c r="R25" s="75"/>
      <c r="S25" s="27" t="s">
        <v>324</v>
      </c>
      <c r="T25" s="22"/>
      <c r="U25" s="26">
        <f t="shared" si="0"/>
        <v>-6</v>
      </c>
      <c r="V25" s="68"/>
      <c r="W25" s="92"/>
      <c r="X25" s="92">
        <f t="shared" si="1"/>
        <v>0</v>
      </c>
      <c r="Y25" s="68" t="s">
        <v>357</v>
      </c>
    </row>
    <row r="26" spans="1:25" ht="41.4" customHeight="1" x14ac:dyDescent="0.3">
      <c r="A26" s="67">
        <f>IF(INDEX(Спецификация!$A$3:$I$500,ROW()-3,COLUMN())="","",INDEX(Спецификация!$A$3:$I$500,ROW()-3,COLUMN()))</f>
        <v>19</v>
      </c>
      <c r="B26" s="67" t="str">
        <f>IF(INDEX(Спецификация!$A$3:$I$500,ROW()-3,COLUMN())="","",INDEX(Спецификация!$A$3:$I$500,ROW()-3,COLUMN()))</f>
        <v>КП2</v>
      </c>
      <c r="C26" s="67" t="str">
        <f>IF(INDEX(Спецификация!$A$3:$I$500,ROW()-3,COLUMN())="","",INDEX(Спецификация!$A$3:$I$500,ROW()-3,COLUMN()))</f>
        <v>Клапан предохранительный резьбовой VT.1831.N.06, Pн.о.=6,0бар</v>
      </c>
      <c r="D26" s="67" t="str">
        <f>IF(INDEX(Спецификация!$A$3:$I$500,ROW()-3,COLUMN())="","",INDEX(Спецификация!$A$3:$I$500,ROW()-3,COLUMN()))</f>
        <v xml:space="preserve">Ду25; Ру1,6; Pн.о.=6,0бар  </v>
      </c>
      <c r="E26" s="67" t="str">
        <f>IF(INDEX(Спецификация!$A$3:$I$500,ROW()-3,COLUMN())="","",INDEX(Спецификация!$A$3:$I$500,ROW()-3,COLUMN()))</f>
        <v/>
      </c>
      <c r="F26" s="67" t="str">
        <f>IF(INDEX(Спецификация!$A$3:$I$500,ROW()-3,COLUMN())="","",INDEX(Спецификация!$A$3:$I$500,ROW()-3,COLUMN()))</f>
        <v/>
      </c>
      <c r="G26" s="67" t="str">
        <f>IF(INDEX(Спецификация!$A$3:$I$500,ROW()-3,COLUMN())="","",INDEX(Спецификация!$A$3:$I$500,ROW()-3,COLUMN()))</f>
        <v>шт.</v>
      </c>
      <c r="H26" s="67">
        <f>IF(INDEX(Спецификация!$A$3:$I$500,ROW()-3,COLUMN())="","",INDEX(Спецификация!$A$3:$I$500,ROW()-3,COLUMN()))</f>
        <v>4</v>
      </c>
      <c r="I26" s="154" t="str">
        <f>IF(INDEX(Спецификация!$A$3:$I$500,ROW()-3,COLUMN())="","",INDEX(Спецификация!$A$3:$I$500,ROW()-3,COLUMN()))</f>
        <v>ТМ</v>
      </c>
      <c r="J26" s="81" t="str">
        <f>Проект.!L26</f>
        <v/>
      </c>
      <c r="K26" s="81" t="str">
        <f>Проект.!M26</f>
        <v/>
      </c>
      <c r="L26" s="81" t="str">
        <f>IF(Проект.!Q26="","",Проект.!Q26)</f>
        <v/>
      </c>
      <c r="M26" s="82" t="str">
        <f>IF(Проект.!K26="Указать проектировщика","",Проект.!K26)</f>
        <v/>
      </c>
      <c r="N26" s="82" t="str">
        <f>IF(Проект.!N26="","",Проект.!N26)</f>
        <v/>
      </c>
      <c r="O26" s="80" t="str">
        <f>IF(Проект.!O26="","",Проект.!O26)</f>
        <v/>
      </c>
      <c r="P26" s="80" t="str">
        <f>IF(Проект.!P26="","",Проект.!P26)</f>
        <v/>
      </c>
      <c r="Q26" s="68"/>
      <c r="R26" s="76"/>
      <c r="S26" s="27" t="s">
        <v>324</v>
      </c>
      <c r="T26" s="22"/>
      <c r="U26" s="26">
        <f t="shared" si="0"/>
        <v>-4</v>
      </c>
      <c r="V26" s="68"/>
      <c r="W26" s="92"/>
      <c r="X26" s="92">
        <f t="shared" si="1"/>
        <v>0</v>
      </c>
      <c r="Y26" s="68" t="s">
        <v>357</v>
      </c>
    </row>
    <row r="27" spans="1:25" ht="41.4" customHeight="1" x14ac:dyDescent="0.3">
      <c r="A27" s="67">
        <f>IF(INDEX(Спецификация!$A$3:$I$500,ROW()-3,COLUMN())="","",INDEX(Спецификация!$A$3:$I$500,ROW()-3,COLUMN()))</f>
        <v>20</v>
      </c>
      <c r="B27" s="67" t="str">
        <f>IF(INDEX(Спецификация!$A$3:$I$500,ROW()-3,COLUMN())="","",INDEX(Спецификация!$A$3:$I$500,ROW()-3,COLUMN()))</f>
        <v>Ф1</v>
      </c>
      <c r="C27" s="67" t="str">
        <f>IF(INDEX(Спецификация!$A$3:$I$500,ROW()-3,COLUMN())="","",INDEX(Спецификация!$A$3:$I$500,ROW()-3,COLUMN()))</f>
        <v>Фильтр сетчатый фланцевый ФСФ, ф. Ридан</v>
      </c>
      <c r="D27" s="67" t="str">
        <f>IF(INDEX(Спецификация!$A$3:$I$500,ROW()-3,COLUMN())="","",INDEX(Спецификация!$A$3:$I$500,ROW()-3,COLUMN()))</f>
        <v xml:space="preserve">Ду80; Ру1,6 </v>
      </c>
      <c r="E27" s="67" t="str">
        <f>IF(INDEX(Спецификация!$A$3:$I$500,ROW()-3,COLUMN())="","",INDEX(Спецификация!$A$3:$I$500,ROW()-3,COLUMN()))</f>
        <v/>
      </c>
      <c r="F27" s="67" t="str">
        <f>IF(INDEX(Спецификация!$A$3:$I$500,ROW()-3,COLUMN())="","",INDEX(Спецификация!$A$3:$I$500,ROW()-3,COLUMN()))</f>
        <v/>
      </c>
      <c r="G27" s="67" t="str">
        <f>IF(INDEX(Спецификация!$A$3:$I$500,ROW()-3,COLUMN())="","",INDEX(Спецификация!$A$3:$I$500,ROW()-3,COLUMN()))</f>
        <v>шт.</v>
      </c>
      <c r="H27" s="67">
        <f>IF(INDEX(Спецификация!$A$3:$I$500,ROW()-3,COLUMN())="","",INDEX(Спецификация!$A$3:$I$500,ROW()-3,COLUMN()))</f>
        <v>1</v>
      </c>
      <c r="I27" s="154" t="str">
        <f>IF(INDEX(Спецификация!$A$3:$I$500,ROW()-3,COLUMN())="","",INDEX(Спецификация!$A$3:$I$500,ROW()-3,COLUMN()))</f>
        <v>ТМ</v>
      </c>
      <c r="J27" s="81" t="str">
        <f>Проект.!L27</f>
        <v/>
      </c>
      <c r="K27" s="81" t="str">
        <f>Проект.!M27</f>
        <v/>
      </c>
      <c r="L27" s="81" t="str">
        <f>IF(Проект.!Q27="","",Проект.!Q27)</f>
        <v/>
      </c>
      <c r="M27" s="82" t="str">
        <f>IF(Проект.!K27="Указать проектировщика","",Проект.!K27)</f>
        <v/>
      </c>
      <c r="N27" s="82" t="str">
        <f>IF(Проект.!N27="","",Проект.!N27)</f>
        <v/>
      </c>
      <c r="O27" s="80" t="str">
        <f>IF(Проект.!O27="","",Проект.!O27)</f>
        <v/>
      </c>
      <c r="P27" s="80" t="str">
        <f>IF(Проект.!P27="","",Проект.!P27)</f>
        <v/>
      </c>
      <c r="Q27" s="68"/>
      <c r="R27" s="76"/>
      <c r="S27" s="27" t="s">
        <v>324</v>
      </c>
      <c r="T27" s="22"/>
      <c r="U27" s="26">
        <f t="shared" si="0"/>
        <v>-1</v>
      </c>
      <c r="V27" s="68"/>
      <c r="W27" s="92"/>
      <c r="X27" s="92">
        <f t="shared" si="1"/>
        <v>0</v>
      </c>
      <c r="Y27" s="68" t="s">
        <v>357</v>
      </c>
    </row>
    <row r="28" spans="1:25" ht="41.4" customHeight="1" x14ac:dyDescent="0.3">
      <c r="A28" s="67">
        <f>IF(INDEX(Спецификация!$A$3:$I$500,ROW()-3,COLUMN())="","",INDEX(Спецификация!$A$3:$I$500,ROW()-3,COLUMN()))</f>
        <v>21</v>
      </c>
      <c r="B28" s="67" t="str">
        <f>IF(INDEX(Спецификация!$A$3:$I$500,ROW()-3,COLUMN())="","",INDEX(Спецификация!$A$3:$I$500,ROW()-3,COLUMN()))</f>
        <v>Ф2</v>
      </c>
      <c r="C28" s="67" t="str">
        <f>IF(INDEX(Спецификация!$A$3:$I$500,ROW()-3,COLUMN())="","",INDEX(Спецификация!$A$3:$I$500,ROW()-3,COLUMN()))</f>
        <v>Фильтр сетчатый фланцевый ФСФ, ф. Ридан</v>
      </c>
      <c r="D28" s="67" t="str">
        <f>IF(INDEX(Спецификация!$A$3:$I$500,ROW()-3,COLUMN())="","",INDEX(Спецификация!$A$3:$I$500,ROW()-3,COLUMN()))</f>
        <v xml:space="preserve">Ду50; Ру1,6 </v>
      </c>
      <c r="E28" s="67" t="str">
        <f>IF(INDEX(Спецификация!$A$3:$I$500,ROW()-3,COLUMN())="","",INDEX(Спецификация!$A$3:$I$500,ROW()-3,COLUMN()))</f>
        <v/>
      </c>
      <c r="F28" s="67" t="str">
        <f>IF(INDEX(Спецификация!$A$3:$I$500,ROW()-3,COLUMN())="","",INDEX(Спецификация!$A$3:$I$500,ROW()-3,COLUMN()))</f>
        <v/>
      </c>
      <c r="G28" s="67" t="str">
        <f>IF(INDEX(Спецификация!$A$3:$I$500,ROW()-3,COLUMN())="","",INDEX(Спецификация!$A$3:$I$500,ROW()-3,COLUMN()))</f>
        <v>шт.</v>
      </c>
      <c r="H28" s="67">
        <f>IF(INDEX(Спецификация!$A$3:$I$500,ROW()-3,COLUMN())="","",INDEX(Спецификация!$A$3:$I$500,ROW()-3,COLUMN()))</f>
        <v>1</v>
      </c>
      <c r="I28" s="154" t="str">
        <f>IF(INDEX(Спецификация!$A$3:$I$500,ROW()-3,COLUMN())="","",INDEX(Спецификация!$A$3:$I$500,ROW()-3,COLUMN()))</f>
        <v>ТМ</v>
      </c>
      <c r="J28" s="81" t="str">
        <f>Проект.!L28</f>
        <v/>
      </c>
      <c r="K28" s="81" t="str">
        <f>Проект.!M28</f>
        <v/>
      </c>
      <c r="L28" s="81" t="str">
        <f>IF(Проект.!Q28="","",Проект.!Q28)</f>
        <v/>
      </c>
      <c r="M28" s="82" t="str">
        <f>IF(Проект.!K28="Указать проектировщика","",Проект.!K28)</f>
        <v/>
      </c>
      <c r="N28" s="82" t="str">
        <f>IF(Проект.!N28="","",Проект.!N28)</f>
        <v/>
      </c>
      <c r="O28" s="80" t="str">
        <f>IF(Проект.!O28="","",Проект.!O28)</f>
        <v/>
      </c>
      <c r="P28" s="80" t="str">
        <f>IF(Проект.!P28="","",Проект.!P28)</f>
        <v/>
      </c>
      <c r="Q28" s="68"/>
      <c r="R28" s="76"/>
      <c r="S28" s="27" t="s">
        <v>324</v>
      </c>
      <c r="T28" s="22"/>
      <c r="U28" s="26">
        <f t="shared" si="0"/>
        <v>-1</v>
      </c>
      <c r="V28" s="68"/>
      <c r="W28" s="92"/>
      <c r="X28" s="92">
        <f t="shared" si="1"/>
        <v>0</v>
      </c>
      <c r="Y28" s="68" t="s">
        <v>357</v>
      </c>
    </row>
    <row r="29" spans="1:25" ht="41.4" customHeight="1" x14ac:dyDescent="0.3">
      <c r="A29" s="67">
        <f>IF(INDEX(Спецификация!$A$3:$I$500,ROW()-3,COLUMN())="","",INDEX(Спецификация!$A$3:$I$500,ROW()-3,COLUMN()))</f>
        <v>22</v>
      </c>
      <c r="B29" s="67" t="str">
        <f>IF(INDEX(Спецификация!$A$3:$I$500,ROW()-3,COLUMN())="","",INDEX(Спецификация!$A$3:$I$500,ROW()-3,COLUMN()))</f>
        <v>Ф3</v>
      </c>
      <c r="C29" s="67" t="str">
        <f>IF(INDEX(Спецификация!$A$3:$I$500,ROW()-3,COLUMN())="","",INDEX(Спецификация!$A$3:$I$500,ROW()-3,COLUMN()))</f>
        <v>Фильтр резьбовой ФМ15Р ВР/ВР ф. Венд</v>
      </c>
      <c r="D29" s="67" t="str">
        <f>IF(INDEX(Спецификация!$A$3:$I$500,ROW()-3,COLUMN())="","",INDEX(Спецификация!$A$3:$I$500,ROW()-3,COLUMN()))</f>
        <v xml:space="preserve">Ду15; Ру1,6 </v>
      </c>
      <c r="E29" s="67" t="str">
        <f>IF(INDEX(Спецификация!$A$3:$I$500,ROW()-3,COLUMN())="","",INDEX(Спецификация!$A$3:$I$500,ROW()-3,COLUMN()))</f>
        <v/>
      </c>
      <c r="F29" s="67" t="str">
        <f>IF(INDEX(Спецификация!$A$3:$I$500,ROW()-3,COLUMN())="","",INDEX(Спецификация!$A$3:$I$500,ROW()-3,COLUMN()))</f>
        <v/>
      </c>
      <c r="G29" s="67" t="str">
        <f>IF(INDEX(Спецификация!$A$3:$I$500,ROW()-3,COLUMN())="","",INDEX(Спецификация!$A$3:$I$500,ROW()-3,COLUMN()))</f>
        <v>шт.</v>
      </c>
      <c r="H29" s="67">
        <f>IF(INDEX(Спецификация!$A$3:$I$500,ROW()-3,COLUMN())="","",INDEX(Спецификация!$A$3:$I$500,ROW()-3,COLUMN()))</f>
        <v>1</v>
      </c>
      <c r="I29" s="154" t="str">
        <f>IF(INDEX(Спецификация!$A$3:$I$500,ROW()-3,COLUMN())="","",INDEX(Спецификация!$A$3:$I$500,ROW()-3,COLUMN()))</f>
        <v>ТМ</v>
      </c>
      <c r="J29" s="81" t="str">
        <f>Проект.!L29</f>
        <v/>
      </c>
      <c r="K29" s="81" t="str">
        <f>Проект.!M29</f>
        <v/>
      </c>
      <c r="L29" s="81" t="str">
        <f>IF(Проект.!Q29="","",Проект.!Q29)</f>
        <v/>
      </c>
      <c r="M29" s="82" t="str">
        <f>IF(Проект.!K29="Указать проектировщика","",Проект.!K29)</f>
        <v/>
      </c>
      <c r="N29" s="82" t="str">
        <f>IF(Проект.!N29="","",Проект.!N29)</f>
        <v/>
      </c>
      <c r="O29" s="80" t="str">
        <f>IF(Проект.!O29="","",Проект.!O29)</f>
        <v/>
      </c>
      <c r="P29" s="80" t="str">
        <f>IF(Проект.!P29="","",Проект.!P29)</f>
        <v/>
      </c>
      <c r="Q29" s="68"/>
      <c r="R29" s="76"/>
      <c r="S29" s="27" t="s">
        <v>324</v>
      </c>
      <c r="T29" s="22"/>
      <c r="U29" s="26">
        <f t="shared" si="0"/>
        <v>-1</v>
      </c>
      <c r="V29" s="68"/>
      <c r="W29" s="92"/>
      <c r="X29" s="92">
        <f t="shared" si="1"/>
        <v>0</v>
      </c>
      <c r="Y29" s="68" t="s">
        <v>357</v>
      </c>
    </row>
    <row r="30" spans="1:25" ht="41.4" x14ac:dyDescent="0.3">
      <c r="A30" s="67">
        <f>IF(INDEX(Спецификация!$A$3:$I$500,ROW()-3,COLUMN())="","",INDEX(Спецификация!$A$3:$I$500,ROW()-3,COLUMN()))</f>
        <v>23</v>
      </c>
      <c r="B30" s="67" t="str">
        <f>IF(INDEX(Спецификация!$A$3:$I$500,ROW()-3,COLUMN())="","",INDEX(Спецификация!$A$3:$I$500,ROW()-3,COLUMN()))</f>
        <v>КО1</v>
      </c>
      <c r="C30" s="67" t="str">
        <f>IF(INDEX(Спецификация!$A$3:$I$500,ROW()-3,COLUMN())="","",INDEX(Спецификация!$A$3:$I$500,ROW()-3,COLUMN()))</f>
        <v xml:space="preserve">Клапан обратный межфланцевый, двухстворчатый, диск из нерж. стали ЗОД.01.16.100 ф. Ридан </v>
      </c>
      <c r="D30" s="67" t="str">
        <f>IF(INDEX(Спецификация!$A$3:$I$500,ROW()-3,COLUMN())="","",INDEX(Спецификация!$A$3:$I$500,ROW()-3,COLUMN()))</f>
        <v>Ду100; Ру1,6</v>
      </c>
      <c r="E30" s="67" t="str">
        <f>IF(INDEX(Спецификация!$A$3:$I$500,ROW()-3,COLUMN())="","",INDEX(Спецификация!$A$3:$I$500,ROW()-3,COLUMN()))</f>
        <v/>
      </c>
      <c r="F30" s="67" t="str">
        <f>IF(INDEX(Спецификация!$A$3:$I$500,ROW()-3,COLUMN())="","",INDEX(Спецификация!$A$3:$I$500,ROW()-3,COLUMN()))</f>
        <v/>
      </c>
      <c r="G30" s="67" t="str">
        <f>IF(INDEX(Спецификация!$A$3:$I$500,ROW()-3,COLUMN())="","",INDEX(Спецификация!$A$3:$I$500,ROW()-3,COLUMN()))</f>
        <v>шт.</v>
      </c>
      <c r="H30" s="67">
        <f>IF(INDEX(Спецификация!$A$3:$I$500,ROW()-3,COLUMN())="","",INDEX(Спецификация!$A$3:$I$500,ROW()-3,COLUMN()))</f>
        <v>2</v>
      </c>
      <c r="I30" s="154" t="str">
        <f>IF(INDEX(Спецификация!$A$3:$I$500,ROW()-3,COLUMN())="","",INDEX(Спецификация!$A$3:$I$500,ROW()-3,COLUMN()))</f>
        <v>ТМ</v>
      </c>
      <c r="J30" s="81" t="str">
        <f>Проект.!L30</f>
        <v/>
      </c>
      <c r="K30" s="81" t="str">
        <f>Проект.!M30</f>
        <v/>
      </c>
      <c r="L30" s="81" t="str">
        <f>IF(Проект.!Q30="","",Проект.!Q30)</f>
        <v/>
      </c>
      <c r="M30" s="82" t="str">
        <f>IF(Проект.!K30="Указать проектировщика","",Проект.!K30)</f>
        <v/>
      </c>
      <c r="N30" s="82" t="str">
        <f>IF(Проект.!N30="","",Проект.!N30)</f>
        <v/>
      </c>
      <c r="O30" s="80" t="str">
        <f>IF(Проект.!O30="","",Проект.!O30)</f>
        <v/>
      </c>
      <c r="P30" s="80" t="str">
        <f>IF(Проект.!P30="","",Проект.!P30)</f>
        <v/>
      </c>
      <c r="Q30" s="68"/>
      <c r="R30" s="76"/>
      <c r="S30" s="27" t="s">
        <v>324</v>
      </c>
      <c r="T30" s="22"/>
      <c r="U30" s="26">
        <f t="shared" si="0"/>
        <v>-2</v>
      </c>
      <c r="V30" s="68"/>
      <c r="W30" s="92"/>
      <c r="X30" s="92">
        <f t="shared" si="1"/>
        <v>0</v>
      </c>
      <c r="Y30" s="68" t="s">
        <v>357</v>
      </c>
    </row>
    <row r="31" spans="1:25" ht="41.4" x14ac:dyDescent="0.3">
      <c r="A31" s="67">
        <f>IF(INDEX(Спецификация!$A$3:$I$500,ROW()-3,COLUMN())="","",INDEX(Спецификация!$A$3:$I$500,ROW()-3,COLUMN()))</f>
        <v>24</v>
      </c>
      <c r="B31" s="67" t="str">
        <f>IF(INDEX(Спецификация!$A$3:$I$500,ROW()-3,COLUMN())="","",INDEX(Спецификация!$A$3:$I$500,ROW()-3,COLUMN()))</f>
        <v>КО2</v>
      </c>
      <c r="C31" s="67" t="str">
        <f>IF(INDEX(Спецификация!$A$3:$I$500,ROW()-3,COLUMN())="","",INDEX(Спецификация!$A$3:$I$500,ROW()-3,COLUMN()))</f>
        <v xml:space="preserve">Клапан обратный межфланцевый, двухстворчатый, диск из нерж. стали ЗОД.01.16.80 ф. Ридан </v>
      </c>
      <c r="D31" s="67" t="str">
        <f>IF(INDEX(Спецификация!$A$3:$I$500,ROW()-3,COLUMN())="","",INDEX(Спецификация!$A$3:$I$500,ROW()-3,COLUMN()))</f>
        <v>Ду80; Ру1,6</v>
      </c>
      <c r="E31" s="67" t="str">
        <f>IF(INDEX(Спецификация!$A$3:$I$500,ROW()-3,COLUMN())="","",INDEX(Спецификация!$A$3:$I$500,ROW()-3,COLUMN()))</f>
        <v/>
      </c>
      <c r="F31" s="67" t="str">
        <f>IF(INDEX(Спецификация!$A$3:$I$500,ROW()-3,COLUMN())="","",INDEX(Спецификация!$A$3:$I$500,ROW()-3,COLUMN()))</f>
        <v/>
      </c>
      <c r="G31" s="67" t="str">
        <f>IF(INDEX(Спецификация!$A$3:$I$500,ROW()-3,COLUMN())="","",INDEX(Спецификация!$A$3:$I$500,ROW()-3,COLUMN()))</f>
        <v>шт.</v>
      </c>
      <c r="H31" s="67">
        <f>IF(INDEX(Спецификация!$A$3:$I$500,ROW()-3,COLUMN())="","",INDEX(Спецификация!$A$3:$I$500,ROW()-3,COLUMN()))</f>
        <v>1</v>
      </c>
      <c r="I31" s="154" t="str">
        <f>IF(INDEX(Спецификация!$A$3:$I$500,ROW()-3,COLUMN())="","",INDEX(Спецификация!$A$3:$I$500,ROW()-3,COLUMN()))</f>
        <v>ТМ</v>
      </c>
      <c r="J31" s="81" t="str">
        <f>Проект.!L31</f>
        <v/>
      </c>
      <c r="K31" s="81" t="str">
        <f>Проект.!M31</f>
        <v/>
      </c>
      <c r="L31" s="81" t="str">
        <f>IF(Проект.!Q31="","",Проект.!Q31)</f>
        <v/>
      </c>
      <c r="M31" s="82" t="str">
        <f>IF(Проект.!K31="Указать проектировщика","",Проект.!K31)</f>
        <v/>
      </c>
      <c r="N31" s="82" t="str">
        <f>IF(Проект.!N31="","",Проект.!N31)</f>
        <v/>
      </c>
      <c r="O31" s="80" t="str">
        <f>IF(Проект.!O31="","",Проект.!O31)</f>
        <v/>
      </c>
      <c r="P31" s="80" t="str">
        <f>IF(Проект.!P31="","",Проект.!P31)</f>
        <v/>
      </c>
      <c r="Q31" s="68"/>
      <c r="R31" s="76"/>
      <c r="S31" s="27" t="s">
        <v>324</v>
      </c>
      <c r="T31" s="22"/>
      <c r="U31" s="26">
        <f t="shared" si="0"/>
        <v>-1</v>
      </c>
      <c r="V31" s="68"/>
      <c r="W31" s="92"/>
      <c r="X31" s="92">
        <f t="shared" si="1"/>
        <v>0</v>
      </c>
      <c r="Y31" s="68" t="s">
        <v>357</v>
      </c>
    </row>
    <row r="32" spans="1:25" ht="41.4" x14ac:dyDescent="0.3">
      <c r="A32" s="67">
        <f>IF(INDEX(Спецификация!$A$3:$I$500,ROW()-3,COLUMN())="","",INDEX(Спецификация!$A$3:$I$500,ROW()-3,COLUMN()))</f>
        <v>25</v>
      </c>
      <c r="B32" s="67" t="str">
        <f>IF(INDEX(Спецификация!$A$3:$I$500,ROW()-3,COLUMN())="","",INDEX(Спецификация!$A$3:$I$500,ROW()-3,COLUMN()))</f>
        <v>КО3</v>
      </c>
      <c r="C32" s="67" t="str">
        <f>IF(INDEX(Спецификация!$A$3:$I$500,ROW()-3,COLUMN())="","",INDEX(Спецификация!$A$3:$I$500,ROW()-3,COLUMN()))</f>
        <v xml:space="preserve">Клапан обратный межфланцевый, двухстворчатый, диск из нерж. стали ЗОД.01.16.65 ф. Ридан </v>
      </c>
      <c r="D32" s="67" t="str">
        <f>IF(INDEX(Спецификация!$A$3:$I$500,ROW()-3,COLUMN())="","",INDEX(Спецификация!$A$3:$I$500,ROW()-3,COLUMN()))</f>
        <v>Ду65; Ру1,6</v>
      </c>
      <c r="E32" s="67" t="str">
        <f>IF(INDEX(Спецификация!$A$3:$I$500,ROW()-3,COLUMN())="","",INDEX(Спецификация!$A$3:$I$500,ROW()-3,COLUMN()))</f>
        <v/>
      </c>
      <c r="F32" s="67" t="str">
        <f>IF(INDEX(Спецификация!$A$3:$I$500,ROW()-3,COLUMN())="","",INDEX(Спецификация!$A$3:$I$500,ROW()-3,COLUMN()))</f>
        <v/>
      </c>
      <c r="G32" s="67" t="str">
        <f>IF(INDEX(Спецификация!$A$3:$I$500,ROW()-3,COLUMN())="","",INDEX(Спецификация!$A$3:$I$500,ROW()-3,COLUMN()))</f>
        <v>шт.</v>
      </c>
      <c r="H32" s="67">
        <f>IF(INDEX(Спецификация!$A$3:$I$500,ROW()-3,COLUMN())="","",INDEX(Спецификация!$A$3:$I$500,ROW()-3,COLUMN()))</f>
        <v>4</v>
      </c>
      <c r="I32" s="154" t="str">
        <f>IF(INDEX(Спецификация!$A$3:$I$500,ROW()-3,COLUMN())="","",INDEX(Спецификация!$A$3:$I$500,ROW()-3,COLUMN()))</f>
        <v>ТМ</v>
      </c>
      <c r="J32" s="81" t="str">
        <f>Проект.!L32</f>
        <v/>
      </c>
      <c r="K32" s="81" t="str">
        <f>Проект.!M32</f>
        <v/>
      </c>
      <c r="L32" s="81" t="str">
        <f>IF(Проект.!Q32="","",Проект.!Q32)</f>
        <v/>
      </c>
      <c r="M32" s="82" t="str">
        <f>IF(Проект.!K32="Указать проектировщика","",Проект.!K32)</f>
        <v/>
      </c>
      <c r="N32" s="82" t="str">
        <f>IF(Проект.!N32="","",Проект.!N32)</f>
        <v/>
      </c>
      <c r="O32" s="80" t="str">
        <f>IF(Проект.!O32="","",Проект.!O32)</f>
        <v/>
      </c>
      <c r="P32" s="80" t="str">
        <f>IF(Проект.!P32="","",Проект.!P32)</f>
        <v/>
      </c>
      <c r="Q32" s="68"/>
      <c r="R32" s="76"/>
      <c r="S32" s="27" t="s">
        <v>324</v>
      </c>
      <c r="T32" s="22"/>
      <c r="U32" s="26">
        <f t="shared" si="0"/>
        <v>-4</v>
      </c>
      <c r="V32" s="68"/>
      <c r="W32" s="92"/>
      <c r="X32" s="92">
        <f t="shared" si="1"/>
        <v>0</v>
      </c>
      <c r="Y32" s="68" t="s">
        <v>357</v>
      </c>
    </row>
    <row r="33" spans="1:25" ht="41.4" x14ac:dyDescent="0.3">
      <c r="A33" s="67">
        <f>IF(INDEX(Спецификация!$A$3:$I$500,ROW()-3,COLUMN())="","",INDEX(Спецификация!$A$3:$I$500,ROW()-3,COLUMN()))</f>
        <v>26</v>
      </c>
      <c r="B33" s="67" t="str">
        <f>IF(INDEX(Спецификация!$A$3:$I$500,ROW()-3,COLUMN())="","",INDEX(Спецификация!$A$3:$I$500,ROW()-3,COLUMN()))</f>
        <v>КО4</v>
      </c>
      <c r="C33" s="67" t="str">
        <f>IF(INDEX(Спецификация!$A$3:$I$500,ROW()-3,COLUMN())="","",INDEX(Спецификация!$A$3:$I$500,ROW()-3,COLUMN()))</f>
        <v xml:space="preserve">Клапан обратный межфланцевый, двухстворчатый, диск из нерж. стали ЗОД.01.16.50 ф. Ридан </v>
      </c>
      <c r="D33" s="67" t="str">
        <f>IF(INDEX(Спецификация!$A$3:$I$500,ROW()-3,COLUMN())="","",INDEX(Спецификация!$A$3:$I$500,ROW()-3,COLUMN()))</f>
        <v>Ду50; Ру1,6</v>
      </c>
      <c r="E33" s="67" t="str">
        <f>IF(INDEX(Спецификация!$A$3:$I$500,ROW()-3,COLUMN())="","",INDEX(Спецификация!$A$3:$I$500,ROW()-3,COLUMN()))</f>
        <v/>
      </c>
      <c r="F33" s="67" t="str">
        <f>IF(INDEX(Спецификация!$A$3:$I$500,ROW()-3,COLUMN())="","",INDEX(Спецификация!$A$3:$I$500,ROW()-3,COLUMN()))</f>
        <v/>
      </c>
      <c r="G33" s="67" t="str">
        <f>IF(INDEX(Спецификация!$A$3:$I$500,ROW()-3,COLUMN())="","",INDEX(Спецификация!$A$3:$I$500,ROW()-3,COLUMN()))</f>
        <v>шт.</v>
      </c>
      <c r="H33" s="67">
        <f>IF(INDEX(Спецификация!$A$3:$I$500,ROW()-3,COLUMN())="","",INDEX(Спецификация!$A$3:$I$500,ROW()-3,COLUMN()))</f>
        <v>4</v>
      </c>
      <c r="I33" s="154" t="str">
        <f>IF(INDEX(Спецификация!$A$3:$I$500,ROW()-3,COLUMN())="","",INDEX(Спецификация!$A$3:$I$500,ROW()-3,COLUMN()))</f>
        <v>ТМ</v>
      </c>
      <c r="J33" s="81" t="str">
        <f>Проект.!L33</f>
        <v/>
      </c>
      <c r="K33" s="81" t="str">
        <f>Проект.!M33</f>
        <v/>
      </c>
      <c r="L33" s="81" t="str">
        <f>IF(Проект.!Q33="","",Проект.!Q33)</f>
        <v/>
      </c>
      <c r="M33" s="82" t="str">
        <f>IF(Проект.!K33="Указать проектировщика","",Проект.!K33)</f>
        <v/>
      </c>
      <c r="N33" s="82" t="str">
        <f>IF(Проект.!N33="","",Проект.!N33)</f>
        <v/>
      </c>
      <c r="O33" s="80" t="str">
        <f>IF(Проект.!O33="","",Проект.!O33)</f>
        <v/>
      </c>
      <c r="P33" s="80" t="str">
        <f>IF(Проект.!P33="","",Проект.!P33)</f>
        <v/>
      </c>
      <c r="Q33" s="68"/>
      <c r="R33" s="76"/>
      <c r="S33" s="27" t="s">
        <v>324</v>
      </c>
      <c r="T33" s="22"/>
      <c r="U33" s="26">
        <f t="shared" si="0"/>
        <v>-4</v>
      </c>
      <c r="V33" s="68"/>
      <c r="W33" s="92"/>
      <c r="X33" s="92">
        <f t="shared" si="1"/>
        <v>0</v>
      </c>
      <c r="Y33" s="68" t="s">
        <v>357</v>
      </c>
    </row>
    <row r="34" spans="1:25" ht="41.4" customHeight="1" x14ac:dyDescent="0.3">
      <c r="A34" s="67">
        <f>IF(INDEX(Спецификация!$A$3:$I$500,ROW()-3,COLUMN())="","",INDEX(Спецификация!$A$3:$I$500,ROW()-3,COLUMN()))</f>
        <v>27</v>
      </c>
      <c r="B34" s="67" t="str">
        <f>IF(INDEX(Спецификация!$A$3:$I$500,ROW()-3,COLUMN())="","",INDEX(Спецификация!$A$3:$I$500,ROW()-3,COLUMN()))</f>
        <v>КО5</v>
      </c>
      <c r="C34" s="67" t="str">
        <f>IF(INDEX(Спецификация!$A$3:$I$500,ROW()-3,COLUMN())="","",INDEX(Спецификация!$A$3:$I$500,ROW()-3,COLUMN()))</f>
        <v>Клапан обратный муфтовый СV.320.06, ф. MVI</v>
      </c>
      <c r="D34" s="67" t="str">
        <f>IF(INDEX(Спецификация!$A$3:$I$500,ROW()-3,COLUMN())="","",INDEX(Спецификация!$A$3:$I$500,ROW()-3,COLUMN()))</f>
        <v>Ду25; Ру1,6</v>
      </c>
      <c r="E34" s="67" t="str">
        <f>IF(INDEX(Спецификация!$A$3:$I$500,ROW()-3,COLUMN())="","",INDEX(Спецификация!$A$3:$I$500,ROW()-3,COLUMN()))</f>
        <v/>
      </c>
      <c r="F34" s="67" t="str">
        <f>IF(INDEX(Спецификация!$A$3:$I$500,ROW()-3,COLUMN())="","",INDEX(Спецификация!$A$3:$I$500,ROW()-3,COLUMN()))</f>
        <v/>
      </c>
      <c r="G34" s="67" t="str">
        <f>IF(INDEX(Спецификация!$A$3:$I$500,ROW()-3,COLUMN())="","",INDEX(Спецификация!$A$3:$I$500,ROW()-3,COLUMN()))</f>
        <v>шт.</v>
      </c>
      <c r="H34" s="67">
        <f>IF(INDEX(Спецификация!$A$3:$I$500,ROW()-3,COLUMN())="","",INDEX(Спецификация!$A$3:$I$500,ROW()-3,COLUMN()))</f>
        <v>3</v>
      </c>
      <c r="I34" s="154" t="str">
        <f>IF(INDEX(Спецификация!$A$3:$I$500,ROW()-3,COLUMN())="","",INDEX(Спецификация!$A$3:$I$500,ROW()-3,COLUMN()))</f>
        <v>ТМ</v>
      </c>
      <c r="J34" s="81" t="str">
        <f>Проект.!L34</f>
        <v/>
      </c>
      <c r="K34" s="81" t="str">
        <f>Проект.!M34</f>
        <v/>
      </c>
      <c r="L34" s="81" t="str">
        <f>IF(Проект.!Q34="","",Проект.!Q34)</f>
        <v/>
      </c>
      <c r="M34" s="82" t="str">
        <f>IF(Проект.!K34="Указать проектировщика","",Проект.!K34)</f>
        <v/>
      </c>
      <c r="N34" s="82" t="str">
        <f>IF(Проект.!N34="","",Проект.!N34)</f>
        <v/>
      </c>
      <c r="O34" s="80" t="str">
        <f>IF(Проект.!O34="","",Проект.!O34)</f>
        <v/>
      </c>
      <c r="P34" s="80" t="str">
        <f>IF(Проект.!P34="","",Проект.!P34)</f>
        <v/>
      </c>
      <c r="Q34" s="68"/>
      <c r="R34" s="76"/>
      <c r="S34" s="27" t="s">
        <v>324</v>
      </c>
      <c r="T34" s="22"/>
      <c r="U34" s="26">
        <f t="shared" si="0"/>
        <v>-3</v>
      </c>
      <c r="V34" s="68"/>
      <c r="W34" s="92"/>
      <c r="X34" s="92">
        <f t="shared" si="1"/>
        <v>0</v>
      </c>
      <c r="Y34" s="68" t="s">
        <v>357</v>
      </c>
    </row>
    <row r="35" spans="1:25" ht="41.4" customHeight="1" x14ac:dyDescent="0.3">
      <c r="A35" s="67">
        <f>IF(INDEX(Спецификация!$A$3:$I$500,ROW()-3,COLUMN())="","",INDEX(Спецификация!$A$3:$I$500,ROW()-3,COLUMN()))</f>
        <v>28</v>
      </c>
      <c r="B35" s="67" t="str">
        <f>IF(INDEX(Спецификация!$A$3:$I$500,ROW()-3,COLUMN())="","",INDEX(Спецификация!$A$3:$I$500,ROW()-3,COLUMN()))</f>
        <v>ЗП1</v>
      </c>
      <c r="C35" s="67" t="str">
        <f>IF(INDEX(Спецификация!$A$3:$I$500,ROW()-3,COLUMN())="","",INDEX(Спецификация!$A$3:$I$500,ROW()-3,COLUMN()))</f>
        <v>Затвор поворотный с рукояткой ЗДМ 03.16.125 ф. Ридан</v>
      </c>
      <c r="D35" s="67" t="str">
        <f>IF(INDEX(Спецификация!$A$3:$I$500,ROW()-3,COLUMN())="","",INDEX(Спецификация!$A$3:$I$500,ROW()-3,COLUMN()))</f>
        <v>Ду125; Ру1,6</v>
      </c>
      <c r="E35" s="67" t="str">
        <f>IF(INDEX(Спецификация!$A$3:$I$500,ROW()-3,COLUMN())="","",INDEX(Спецификация!$A$3:$I$500,ROW()-3,COLUMN()))</f>
        <v/>
      </c>
      <c r="F35" s="67" t="str">
        <f>IF(INDEX(Спецификация!$A$3:$I$500,ROW()-3,COLUMN())="","",INDEX(Спецификация!$A$3:$I$500,ROW()-3,COLUMN()))</f>
        <v/>
      </c>
      <c r="G35" s="67" t="str">
        <f>IF(INDEX(Спецификация!$A$3:$I$500,ROW()-3,COLUMN())="","",INDEX(Спецификация!$A$3:$I$500,ROW()-3,COLUMN()))</f>
        <v>шт.</v>
      </c>
      <c r="H35" s="67">
        <f>IF(INDEX(Спецификация!$A$3:$I$500,ROW()-3,COLUMN())="","",INDEX(Спецификация!$A$3:$I$500,ROW()-3,COLUMN()))</f>
        <v>6</v>
      </c>
      <c r="I35" s="154" t="str">
        <f>IF(INDEX(Спецификация!$A$3:$I$500,ROW()-3,COLUMN())="","",INDEX(Спецификация!$A$3:$I$500,ROW()-3,COLUMN()))</f>
        <v>ТМ</v>
      </c>
      <c r="J35" s="81" t="str">
        <f>Проект.!L35</f>
        <v/>
      </c>
      <c r="K35" s="81" t="str">
        <f>Проект.!M35</f>
        <v/>
      </c>
      <c r="L35" s="81" t="str">
        <f>IF(Проект.!Q35="","",Проект.!Q35)</f>
        <v/>
      </c>
      <c r="M35" s="82" t="str">
        <f>IF(Проект.!K35="Указать проектировщика","",Проект.!K35)</f>
        <v/>
      </c>
      <c r="N35" s="82" t="str">
        <f>IF(Проект.!N35="","",Проект.!N35)</f>
        <v/>
      </c>
      <c r="O35" s="80" t="str">
        <f>IF(Проект.!O35="","",Проект.!O35)</f>
        <v/>
      </c>
      <c r="P35" s="80" t="str">
        <f>IF(Проект.!P35="","",Проект.!P35)</f>
        <v/>
      </c>
      <c r="Q35" s="68"/>
      <c r="R35" s="76"/>
      <c r="S35" s="27" t="s">
        <v>324</v>
      </c>
      <c r="T35" s="22"/>
      <c r="U35" s="26">
        <f t="shared" si="0"/>
        <v>-6</v>
      </c>
      <c r="V35" s="68"/>
      <c r="W35" s="92"/>
      <c r="X35" s="92">
        <f t="shared" si="1"/>
        <v>0</v>
      </c>
      <c r="Y35" s="68" t="s">
        <v>357</v>
      </c>
    </row>
    <row r="36" spans="1:25" ht="41.4" customHeight="1" x14ac:dyDescent="0.3">
      <c r="A36" s="67">
        <f>IF(INDEX(Спецификация!$A$3:$I$500,ROW()-3,COLUMN())="","",INDEX(Спецификация!$A$3:$I$500,ROW()-3,COLUMN()))</f>
        <v>29</v>
      </c>
      <c r="B36" s="67" t="str">
        <f>IF(INDEX(Спецификация!$A$3:$I$500,ROW()-3,COLUMN())="","",INDEX(Спецификация!$A$3:$I$500,ROW()-3,COLUMN()))</f>
        <v>ЗП2</v>
      </c>
      <c r="C36" s="67" t="str">
        <f>IF(INDEX(Спецификация!$A$3:$I$500,ROW()-3,COLUMN())="","",INDEX(Спецификация!$A$3:$I$500,ROW()-3,COLUMN()))</f>
        <v>Затвор поворотный с рукояткой ЗДМ 03.16.100 ф. Ридан</v>
      </c>
      <c r="D36" s="67" t="str">
        <f>IF(INDEX(Спецификация!$A$3:$I$500,ROW()-3,COLUMN())="","",INDEX(Спецификация!$A$3:$I$500,ROW()-3,COLUMN()))</f>
        <v>Ду100; Ру1,6</v>
      </c>
      <c r="E36" s="67" t="str">
        <f>IF(INDEX(Спецификация!$A$3:$I$500,ROW()-3,COLUMN())="","",INDEX(Спецификация!$A$3:$I$500,ROW()-3,COLUMN()))</f>
        <v/>
      </c>
      <c r="F36" s="67" t="str">
        <f>IF(INDEX(Спецификация!$A$3:$I$500,ROW()-3,COLUMN())="","",INDEX(Спецификация!$A$3:$I$500,ROW()-3,COLUMN()))</f>
        <v/>
      </c>
      <c r="G36" s="67" t="str">
        <f>IF(INDEX(Спецификация!$A$3:$I$500,ROW()-3,COLUMN())="","",INDEX(Спецификация!$A$3:$I$500,ROW()-3,COLUMN()))</f>
        <v>шт.</v>
      </c>
      <c r="H36" s="67">
        <f>IF(INDEX(Спецификация!$A$3:$I$500,ROW()-3,COLUMN())="","",INDEX(Спецификация!$A$3:$I$500,ROW()-3,COLUMN()))</f>
        <v>5</v>
      </c>
      <c r="I36" s="154" t="str">
        <f>IF(INDEX(Спецификация!$A$3:$I$500,ROW()-3,COLUMN())="","",INDEX(Спецификация!$A$3:$I$500,ROW()-3,COLUMN()))</f>
        <v>ТМ</v>
      </c>
      <c r="J36" s="81" t="str">
        <f>Проект.!L36</f>
        <v/>
      </c>
      <c r="K36" s="81" t="str">
        <f>Проект.!M36</f>
        <v/>
      </c>
      <c r="L36" s="81" t="str">
        <f>IF(Проект.!Q36="","",Проект.!Q36)</f>
        <v/>
      </c>
      <c r="M36" s="82" t="str">
        <f>IF(Проект.!K36="Указать проектировщика","",Проект.!K36)</f>
        <v/>
      </c>
      <c r="N36" s="82" t="str">
        <f>IF(Проект.!N36="","",Проект.!N36)</f>
        <v/>
      </c>
      <c r="O36" s="80" t="str">
        <f>IF(Проект.!O36="","",Проект.!O36)</f>
        <v/>
      </c>
      <c r="P36" s="80" t="str">
        <f>IF(Проект.!P36="","",Проект.!P36)</f>
        <v/>
      </c>
      <c r="Q36" s="68"/>
      <c r="R36" s="76"/>
      <c r="S36" s="27" t="s">
        <v>324</v>
      </c>
      <c r="T36" s="22"/>
      <c r="U36" s="26">
        <f t="shared" si="0"/>
        <v>-5</v>
      </c>
      <c r="V36" s="68"/>
      <c r="W36" s="92"/>
      <c r="X36" s="92">
        <f t="shared" si="1"/>
        <v>0</v>
      </c>
      <c r="Y36" s="68" t="s">
        <v>357</v>
      </c>
    </row>
    <row r="37" spans="1:25" ht="41.4" x14ac:dyDescent="0.3">
      <c r="A37" s="67">
        <f>IF(INDEX(Спецификация!$A$3:$I$500,ROW()-3,COLUMN())="","",INDEX(Спецификация!$A$3:$I$500,ROW()-3,COLUMN()))</f>
        <v>30</v>
      </c>
      <c r="B37" s="67" t="str">
        <f>IF(INDEX(Спецификация!$A$3:$I$500,ROW()-3,COLUMN())="","",INDEX(Спецификация!$A$3:$I$500,ROW()-3,COLUMN()))</f>
        <v>ЗП2а</v>
      </c>
      <c r="C37" s="67" t="str">
        <f>IF(INDEX(Спецификация!$A$3:$I$500,ROW()-3,COLUMN())="","",INDEX(Спецификация!$A$3:$I$500,ROW()-3,COLUMN()))</f>
        <v>Затвор поворотный ЗДМ 03.16.100 ф. Ридан_x000D_
_x000D_c электроприводом АМБ008.220 ф. Ридан</v>
      </c>
      <c r="D37" s="67" t="str">
        <f>IF(INDEX(Спецификация!$A$3:$I$500,ROW()-3,COLUMN())="","",INDEX(Спецификация!$A$3:$I$500,ROW()-3,COLUMN()))</f>
        <v>Ду100; Ру1,6</v>
      </c>
      <c r="E37" s="67" t="str">
        <f>IF(INDEX(Спецификация!$A$3:$I$500,ROW()-3,COLUMN())="","",INDEX(Спецификация!$A$3:$I$500,ROW()-3,COLUMN()))</f>
        <v/>
      </c>
      <c r="F37" s="67" t="str">
        <f>IF(INDEX(Спецификация!$A$3:$I$500,ROW()-3,COLUMN())="","",INDEX(Спецификация!$A$3:$I$500,ROW()-3,COLUMN()))</f>
        <v/>
      </c>
      <c r="G37" s="67" t="str">
        <f>IF(INDEX(Спецификация!$A$3:$I$500,ROW()-3,COLUMN())="","",INDEX(Спецификация!$A$3:$I$500,ROW()-3,COLUMN()))</f>
        <v>шт.</v>
      </c>
      <c r="H37" s="67">
        <f>IF(INDEX(Спецификация!$A$3:$I$500,ROW()-3,COLUMN())="","",INDEX(Спецификация!$A$3:$I$500,ROW()-3,COLUMN()))</f>
        <v>3</v>
      </c>
      <c r="I37" s="154" t="str">
        <f>IF(INDEX(Спецификация!$A$3:$I$500,ROW()-3,COLUMN())="","",INDEX(Спецификация!$A$3:$I$500,ROW()-3,COLUMN()))</f>
        <v>ТМ</v>
      </c>
      <c r="J37" s="81" t="str">
        <f>Проект.!L37</f>
        <v/>
      </c>
      <c r="K37" s="81" t="str">
        <f>Проект.!M37</f>
        <v/>
      </c>
      <c r="L37" s="81" t="str">
        <f>IF(Проект.!Q37="","",Проект.!Q37)</f>
        <v/>
      </c>
      <c r="M37" s="82" t="str">
        <f>IF(Проект.!K37="Указать проектировщика","",Проект.!K37)</f>
        <v/>
      </c>
      <c r="N37" s="82" t="str">
        <f>IF(Проект.!N37="","",Проект.!N37)</f>
        <v/>
      </c>
      <c r="O37" s="80" t="str">
        <f>IF(Проект.!O37="","",Проект.!O37)</f>
        <v/>
      </c>
      <c r="P37" s="80" t="str">
        <f>IF(Проект.!P37="","",Проект.!P37)</f>
        <v/>
      </c>
      <c r="Q37" s="68"/>
      <c r="R37" s="76"/>
      <c r="S37" s="27" t="s">
        <v>324</v>
      </c>
      <c r="T37" s="22"/>
      <c r="U37" s="26">
        <f t="shared" si="0"/>
        <v>-3</v>
      </c>
      <c r="V37" s="68"/>
      <c r="W37" s="92"/>
      <c r="X37" s="92">
        <f t="shared" si="1"/>
        <v>0</v>
      </c>
      <c r="Y37" s="68" t="s">
        <v>357</v>
      </c>
    </row>
    <row r="38" spans="1:25" ht="41.4" customHeight="1" x14ac:dyDescent="0.3">
      <c r="A38" s="67">
        <f>IF(INDEX(Спецификация!$A$3:$I$500,ROW()-3,COLUMN())="","",INDEX(Спецификация!$A$3:$I$500,ROW()-3,COLUMN()))</f>
        <v>31</v>
      </c>
      <c r="B38" s="67" t="str">
        <f>IF(INDEX(Спецификация!$A$3:$I$500,ROW()-3,COLUMN())="","",INDEX(Спецификация!$A$3:$I$500,ROW()-3,COLUMN()))</f>
        <v>ЗП3</v>
      </c>
      <c r="C38" s="67" t="str">
        <f>IF(INDEX(Спецификация!$A$3:$I$500,ROW()-3,COLUMN())="","",INDEX(Спецификация!$A$3:$I$500,ROW()-3,COLUMN()))</f>
        <v>Затвор поворотный с рукояткой ЗДМ 03.16.080 ф. Ридан</v>
      </c>
      <c r="D38" s="67" t="str">
        <f>IF(INDEX(Спецификация!$A$3:$I$500,ROW()-3,COLUMN())="","",INDEX(Спецификация!$A$3:$I$500,ROW()-3,COLUMN()))</f>
        <v>Ду80; Ру1,6</v>
      </c>
      <c r="E38" s="67" t="str">
        <f>IF(INDEX(Спецификация!$A$3:$I$500,ROW()-3,COLUMN())="","",INDEX(Спецификация!$A$3:$I$500,ROW()-3,COLUMN()))</f>
        <v/>
      </c>
      <c r="F38" s="67" t="str">
        <f>IF(INDEX(Спецификация!$A$3:$I$500,ROW()-3,COLUMN())="","",INDEX(Спецификация!$A$3:$I$500,ROW()-3,COLUMN()))</f>
        <v/>
      </c>
      <c r="G38" s="67" t="str">
        <f>IF(INDEX(Спецификация!$A$3:$I$500,ROW()-3,COLUMN())="","",INDEX(Спецификация!$A$3:$I$500,ROW()-3,COLUMN()))</f>
        <v>шт.</v>
      </c>
      <c r="H38" s="67">
        <f>IF(INDEX(Спецификация!$A$3:$I$500,ROW()-3,COLUMN())="","",INDEX(Спецификация!$A$3:$I$500,ROW()-3,COLUMN()))</f>
        <v>5</v>
      </c>
      <c r="I38" s="154" t="str">
        <f>IF(INDEX(Спецификация!$A$3:$I$500,ROW()-3,COLUMN())="","",INDEX(Спецификация!$A$3:$I$500,ROW()-3,COLUMN()))</f>
        <v>ТМ</v>
      </c>
      <c r="J38" s="81" t="str">
        <f>Проект.!L38</f>
        <v/>
      </c>
      <c r="K38" s="81" t="str">
        <f>Проект.!M38</f>
        <v/>
      </c>
      <c r="L38" s="81" t="str">
        <f>IF(Проект.!Q38="","",Проект.!Q38)</f>
        <v/>
      </c>
      <c r="M38" s="82" t="str">
        <f>IF(Проект.!K38="Указать проектировщика","",Проект.!K38)</f>
        <v/>
      </c>
      <c r="N38" s="82" t="str">
        <f>IF(Проект.!N38="","",Проект.!N38)</f>
        <v/>
      </c>
      <c r="O38" s="80" t="str">
        <f>IF(Проект.!O38="","",Проект.!O38)</f>
        <v/>
      </c>
      <c r="P38" s="80" t="str">
        <f>IF(Проект.!P38="","",Проект.!P38)</f>
        <v/>
      </c>
      <c r="Q38" s="68"/>
      <c r="R38" s="76"/>
      <c r="S38" s="27" t="s">
        <v>324</v>
      </c>
      <c r="T38" s="22"/>
      <c r="U38" s="26">
        <f t="shared" si="0"/>
        <v>-5</v>
      </c>
      <c r="V38" s="68"/>
      <c r="W38" s="92"/>
      <c r="X38" s="92">
        <f t="shared" si="1"/>
        <v>0</v>
      </c>
      <c r="Y38" s="68" t="s">
        <v>357</v>
      </c>
    </row>
    <row r="39" spans="1:25" ht="41.4" x14ac:dyDescent="0.3">
      <c r="A39" s="67">
        <f>IF(INDEX(Спецификация!$A$3:$I$500,ROW()-3,COLUMN())="","",INDEX(Спецификация!$A$3:$I$500,ROW()-3,COLUMN()))</f>
        <v>32</v>
      </c>
      <c r="B39" s="67" t="str">
        <f>IF(INDEX(Спецификация!$A$3:$I$500,ROW()-3,COLUMN())="","",INDEX(Спецификация!$A$3:$I$500,ROW()-3,COLUMN()))</f>
        <v>ЗП3Н</v>
      </c>
      <c r="C39" s="67" t="str">
        <f>IF(INDEX(Спецификация!$A$3:$I$500,ROW()-3,COLUMN())="","",INDEX(Спецификация!$A$3:$I$500,ROW()-3,COLUMN()))</f>
        <v>Затвор поворотный с рукояткой ЗДМ 05.16.080 ф. Ридан_x000D_
_x000D_(диск из нержавеющей стали)</v>
      </c>
      <c r="D39" s="67" t="str">
        <f>IF(INDEX(Спецификация!$A$3:$I$500,ROW()-3,COLUMN())="","",INDEX(Спецификация!$A$3:$I$500,ROW()-3,COLUMN()))</f>
        <v>Ду80; Ру1,6</v>
      </c>
      <c r="E39" s="67" t="str">
        <f>IF(INDEX(Спецификация!$A$3:$I$500,ROW()-3,COLUMN())="","",INDEX(Спецификация!$A$3:$I$500,ROW()-3,COLUMN()))</f>
        <v/>
      </c>
      <c r="F39" s="67" t="str">
        <f>IF(INDEX(Спецификация!$A$3:$I$500,ROW()-3,COLUMN())="","",INDEX(Спецификация!$A$3:$I$500,ROW()-3,COLUMN()))</f>
        <v/>
      </c>
      <c r="G39" s="67" t="str">
        <f>IF(INDEX(Спецификация!$A$3:$I$500,ROW()-3,COLUMN())="","",INDEX(Спецификация!$A$3:$I$500,ROW()-3,COLUMN()))</f>
        <v>шт.</v>
      </c>
      <c r="H39" s="67">
        <f>IF(INDEX(Спецификация!$A$3:$I$500,ROW()-3,COLUMN())="","",INDEX(Спецификация!$A$3:$I$500,ROW()-3,COLUMN()))</f>
        <v>9</v>
      </c>
      <c r="I39" s="154" t="str">
        <f>IF(INDEX(Спецификация!$A$3:$I$500,ROW()-3,COLUMN())="","",INDEX(Спецификация!$A$3:$I$500,ROW()-3,COLUMN()))</f>
        <v>ТМ</v>
      </c>
      <c r="J39" s="81" t="str">
        <f>Проект.!L39</f>
        <v/>
      </c>
      <c r="K39" s="81" t="str">
        <f>Проект.!M39</f>
        <v/>
      </c>
      <c r="L39" s="81" t="str">
        <f>IF(Проект.!Q39="","",Проект.!Q39)</f>
        <v/>
      </c>
      <c r="M39" s="82" t="str">
        <f>IF(Проект.!K39="Указать проектировщика","",Проект.!K39)</f>
        <v/>
      </c>
      <c r="N39" s="82" t="str">
        <f>IF(Проект.!N39="","",Проект.!N39)</f>
        <v/>
      </c>
      <c r="O39" s="80" t="str">
        <f>IF(Проект.!O39="","",Проект.!O39)</f>
        <v/>
      </c>
      <c r="P39" s="80" t="str">
        <f>IF(Проект.!P39="","",Проект.!P39)</f>
        <v/>
      </c>
      <c r="Q39" s="68"/>
      <c r="R39" s="76"/>
      <c r="S39" s="27" t="s">
        <v>324</v>
      </c>
      <c r="T39" s="22"/>
      <c r="U39" s="26">
        <f t="shared" si="0"/>
        <v>-9</v>
      </c>
      <c r="V39" s="68"/>
      <c r="W39" s="92"/>
      <c r="X39" s="92">
        <f t="shared" si="1"/>
        <v>0</v>
      </c>
      <c r="Y39" s="68" t="s">
        <v>357</v>
      </c>
    </row>
    <row r="40" spans="1:25" ht="41.4" customHeight="1" x14ac:dyDescent="0.3">
      <c r="A40" s="67">
        <f>IF(INDEX(Спецификация!$A$3:$I$500,ROW()-3,COLUMN())="","",INDEX(Спецификация!$A$3:$I$500,ROW()-3,COLUMN()))</f>
        <v>33</v>
      </c>
      <c r="B40" s="67" t="str">
        <f>IF(INDEX(Спецификация!$A$3:$I$500,ROW()-3,COLUMN())="","",INDEX(Спецификация!$A$3:$I$500,ROW()-3,COLUMN()))</f>
        <v>ЗП4</v>
      </c>
      <c r="C40" s="67" t="str">
        <f>IF(INDEX(Спецификация!$A$3:$I$500,ROW()-3,COLUMN())="","",INDEX(Спецификация!$A$3:$I$500,ROW()-3,COLUMN()))</f>
        <v>Затвор поворотный с рукояткой ЗДМ 03.16.065 ф. Ридан</v>
      </c>
      <c r="D40" s="67" t="str">
        <f>IF(INDEX(Спецификация!$A$3:$I$500,ROW()-3,COLUMN())="","",INDEX(Спецификация!$A$3:$I$500,ROW()-3,COLUMN()))</f>
        <v>Ду65; Ру1,6</v>
      </c>
      <c r="E40" s="67" t="str">
        <f>IF(INDEX(Спецификация!$A$3:$I$500,ROW()-3,COLUMN())="","",INDEX(Спецификация!$A$3:$I$500,ROW()-3,COLUMN()))</f>
        <v/>
      </c>
      <c r="F40" s="67" t="str">
        <f>IF(INDEX(Спецификация!$A$3:$I$500,ROW()-3,COLUMN())="","",INDEX(Спецификация!$A$3:$I$500,ROW()-3,COLUMN()))</f>
        <v/>
      </c>
      <c r="G40" s="67" t="str">
        <f>IF(INDEX(Спецификация!$A$3:$I$500,ROW()-3,COLUMN())="","",INDEX(Спецификация!$A$3:$I$500,ROW()-3,COLUMN()))</f>
        <v>шт.</v>
      </c>
      <c r="H40" s="67">
        <f>IF(INDEX(Спецификация!$A$3:$I$500,ROW()-3,COLUMN())="","",INDEX(Спецификация!$A$3:$I$500,ROW()-3,COLUMN()))</f>
        <v>2</v>
      </c>
      <c r="I40" s="154" t="str">
        <f>IF(INDEX(Спецификация!$A$3:$I$500,ROW()-3,COLUMN())="","",INDEX(Спецификация!$A$3:$I$500,ROW()-3,COLUMN()))</f>
        <v>ТМ</v>
      </c>
      <c r="J40" s="81" t="str">
        <f>Проект.!L40</f>
        <v/>
      </c>
      <c r="K40" s="81" t="str">
        <f>Проект.!M40</f>
        <v/>
      </c>
      <c r="L40" s="81" t="str">
        <f>IF(Проект.!Q40="","",Проект.!Q40)</f>
        <v/>
      </c>
      <c r="M40" s="82" t="str">
        <f>IF(Проект.!K40="Указать проектировщика","",Проект.!K40)</f>
        <v/>
      </c>
      <c r="N40" s="82" t="str">
        <f>IF(Проект.!N40="","",Проект.!N40)</f>
        <v/>
      </c>
      <c r="O40" s="80" t="str">
        <f>IF(Проект.!O40="","",Проект.!O40)</f>
        <v/>
      </c>
      <c r="P40" s="80" t="str">
        <f>IF(Проект.!P40="","",Проект.!P40)</f>
        <v/>
      </c>
      <c r="Q40" s="68"/>
      <c r="R40" s="76"/>
      <c r="S40" s="27" t="s">
        <v>324</v>
      </c>
      <c r="T40" s="22"/>
      <c r="U40" s="26">
        <f t="shared" si="0"/>
        <v>-2</v>
      </c>
      <c r="V40" s="68"/>
      <c r="W40" s="92"/>
      <c r="X40" s="92">
        <f t="shared" si="1"/>
        <v>0</v>
      </c>
      <c r="Y40" s="68" t="s">
        <v>357</v>
      </c>
    </row>
    <row r="41" spans="1:25" ht="41.4" x14ac:dyDescent="0.3">
      <c r="A41" s="67">
        <f>IF(INDEX(Спецификация!$A$3:$I$500,ROW()-3,COLUMN())="","",INDEX(Спецификация!$A$3:$I$500,ROW()-3,COLUMN()))</f>
        <v>34</v>
      </c>
      <c r="B41" s="67" t="str">
        <f>IF(INDEX(Спецификация!$A$3:$I$500,ROW()-3,COLUMN())="","",INDEX(Спецификация!$A$3:$I$500,ROW()-3,COLUMN()))</f>
        <v>ЗП4Н</v>
      </c>
      <c r="C41" s="67" t="str">
        <f>IF(INDEX(Спецификация!$A$3:$I$500,ROW()-3,COLUMN())="","",INDEX(Спецификация!$A$3:$I$500,ROW()-3,COLUMN()))</f>
        <v>Затвор поворотный с рукояткой ЗДМ 05.16.065 ф. Ридан_x000D_
_x000D_(диск из нержавеющей стали)</v>
      </c>
      <c r="D41" s="67" t="str">
        <f>IF(INDEX(Спецификация!$A$3:$I$500,ROW()-3,COLUMN())="","",INDEX(Спецификация!$A$3:$I$500,ROW()-3,COLUMN()))</f>
        <v>Ду65; Ру1,6</v>
      </c>
      <c r="E41" s="67" t="str">
        <f>IF(INDEX(Спецификация!$A$3:$I$500,ROW()-3,COLUMN())="","",INDEX(Спецификация!$A$3:$I$500,ROW()-3,COLUMN()))</f>
        <v/>
      </c>
      <c r="F41" s="67" t="str">
        <f>IF(INDEX(Спецификация!$A$3:$I$500,ROW()-3,COLUMN())="","",INDEX(Спецификация!$A$3:$I$500,ROW()-3,COLUMN()))</f>
        <v/>
      </c>
      <c r="G41" s="67" t="str">
        <f>IF(INDEX(Спецификация!$A$3:$I$500,ROW()-3,COLUMN())="","",INDEX(Спецификация!$A$3:$I$500,ROW()-3,COLUMN()))</f>
        <v>шт.</v>
      </c>
      <c r="H41" s="67">
        <f>IF(INDEX(Спецификация!$A$3:$I$500,ROW()-3,COLUMN())="","",INDEX(Спецификация!$A$3:$I$500,ROW()-3,COLUMN()))</f>
        <v>2</v>
      </c>
      <c r="I41" s="154" t="str">
        <f>IF(INDEX(Спецификация!$A$3:$I$500,ROW()-3,COLUMN())="","",INDEX(Спецификация!$A$3:$I$500,ROW()-3,COLUMN()))</f>
        <v>ТМ</v>
      </c>
      <c r="J41" s="81" t="str">
        <f>Проект.!L41</f>
        <v/>
      </c>
      <c r="K41" s="81" t="str">
        <f>Проект.!M41</f>
        <v/>
      </c>
      <c r="L41" s="81" t="str">
        <f>IF(Проект.!Q41="","",Проект.!Q41)</f>
        <v/>
      </c>
      <c r="M41" s="82" t="str">
        <f>IF(Проект.!K41="Указать проектировщика","",Проект.!K41)</f>
        <v/>
      </c>
      <c r="N41" s="82" t="str">
        <f>IF(Проект.!N41="","",Проект.!N41)</f>
        <v/>
      </c>
      <c r="O41" s="80" t="str">
        <f>IF(Проект.!O41="","",Проект.!O41)</f>
        <v/>
      </c>
      <c r="P41" s="80" t="str">
        <f>IF(Проект.!P41="","",Проект.!P41)</f>
        <v/>
      </c>
      <c r="Q41" s="68"/>
      <c r="R41" s="76"/>
      <c r="S41" s="27" t="s">
        <v>324</v>
      </c>
      <c r="T41" s="22"/>
      <c r="U41" s="26">
        <f t="shared" si="0"/>
        <v>-2</v>
      </c>
      <c r="V41" s="68"/>
      <c r="W41" s="92"/>
      <c r="X41" s="92">
        <f t="shared" si="1"/>
        <v>0</v>
      </c>
      <c r="Y41" s="68" t="s">
        <v>357</v>
      </c>
    </row>
    <row r="42" spans="1:25" ht="41.4" customHeight="1" x14ac:dyDescent="0.3">
      <c r="A42" s="67">
        <f>IF(INDEX(Спецификация!$A$3:$I$500,ROW()-3,COLUMN())="","",INDEX(Спецификация!$A$3:$I$500,ROW()-3,COLUMN()))</f>
        <v>35</v>
      </c>
      <c r="B42" s="67" t="str">
        <f>IF(INDEX(Спецификация!$A$3:$I$500,ROW()-3,COLUMN())="","",INDEX(Спецификация!$A$3:$I$500,ROW()-3,COLUMN()))</f>
        <v>ЗП5</v>
      </c>
      <c r="C42" s="67" t="str">
        <f>IF(INDEX(Спецификация!$A$3:$I$500,ROW()-3,COLUMN())="","",INDEX(Спецификация!$A$3:$I$500,ROW()-3,COLUMN()))</f>
        <v>Затвор поворотный с рукояткой ЗДМ 03.16.050 ф. Ридан</v>
      </c>
      <c r="D42" s="67" t="str">
        <f>IF(INDEX(Спецификация!$A$3:$I$500,ROW()-3,COLUMN())="","",INDEX(Спецификация!$A$3:$I$500,ROW()-3,COLUMN()))</f>
        <v>Ду65; Ру1,6</v>
      </c>
      <c r="E42" s="67" t="str">
        <f>IF(INDEX(Спецификация!$A$3:$I$500,ROW()-3,COLUMN())="","",INDEX(Спецификация!$A$3:$I$500,ROW()-3,COLUMN()))</f>
        <v/>
      </c>
      <c r="F42" s="67" t="str">
        <f>IF(INDEX(Спецификация!$A$3:$I$500,ROW()-3,COLUMN())="","",INDEX(Спецификация!$A$3:$I$500,ROW()-3,COLUMN()))</f>
        <v/>
      </c>
      <c r="G42" s="67" t="str">
        <f>IF(INDEX(Спецификация!$A$3:$I$500,ROW()-3,COLUMN())="","",INDEX(Спецификация!$A$3:$I$500,ROW()-3,COLUMN()))</f>
        <v>шт.</v>
      </c>
      <c r="H42" s="67">
        <f>IF(INDEX(Спецификация!$A$3:$I$500,ROW()-3,COLUMN())="","",INDEX(Спецификация!$A$3:$I$500,ROW()-3,COLUMN()))</f>
        <v>6</v>
      </c>
      <c r="I42" s="154" t="str">
        <f>IF(INDEX(Спецификация!$A$3:$I$500,ROW()-3,COLUMN())="","",INDEX(Спецификация!$A$3:$I$500,ROW()-3,COLUMN()))</f>
        <v>ТМ</v>
      </c>
      <c r="J42" s="81" t="str">
        <f>Проект.!L42</f>
        <v/>
      </c>
      <c r="K42" s="81" t="str">
        <f>Проект.!M42</f>
        <v/>
      </c>
      <c r="L42" s="81" t="str">
        <f>IF(Проект.!Q42="","",Проект.!Q42)</f>
        <v/>
      </c>
      <c r="M42" s="82" t="str">
        <f>IF(Проект.!K42="Указать проектировщика","",Проект.!K42)</f>
        <v/>
      </c>
      <c r="N42" s="82" t="str">
        <f>IF(Проект.!N42="","",Проект.!N42)</f>
        <v/>
      </c>
      <c r="O42" s="80" t="str">
        <f>IF(Проект.!O42="","",Проект.!O42)</f>
        <v/>
      </c>
      <c r="P42" s="80" t="str">
        <f>IF(Проект.!P42="","",Проект.!P42)</f>
        <v/>
      </c>
      <c r="Q42" s="68"/>
      <c r="R42" s="76"/>
      <c r="S42" s="27" t="s">
        <v>324</v>
      </c>
      <c r="T42" s="22"/>
      <c r="U42" s="26">
        <f t="shared" si="0"/>
        <v>-6</v>
      </c>
      <c r="V42" s="68"/>
      <c r="W42" s="92"/>
      <c r="X42" s="92">
        <f t="shared" si="1"/>
        <v>0</v>
      </c>
      <c r="Y42" s="68" t="s">
        <v>357</v>
      </c>
    </row>
    <row r="43" spans="1:25" ht="41.4" customHeight="1" x14ac:dyDescent="0.3">
      <c r="A43" s="67">
        <f>IF(INDEX(Спецификация!$A$3:$I$500,ROW()-3,COLUMN())="","",INDEX(Спецификация!$A$3:$I$500,ROW()-3,COLUMN()))</f>
        <v>36</v>
      </c>
      <c r="B43" s="67" t="str">
        <f>IF(INDEX(Спецификация!$A$3:$I$500,ROW()-3,COLUMN())="","",INDEX(Спецификация!$A$3:$I$500,ROW()-3,COLUMN()))</f>
        <v>КШ4</v>
      </c>
      <c r="C43" s="67" t="str">
        <f>IF(INDEX(Спецификация!$A$3:$I$500,ROW()-3,COLUMN())="","",INDEX(Спецификация!$A$3:$I$500,ROW()-3,COLUMN()))</f>
        <v>Кран шаровой муфтовый Pride, ф. LD</v>
      </c>
      <c r="D43" s="67" t="str">
        <f>IF(INDEX(Спецификация!$A$3:$I$500,ROW()-3,COLUMN())="","",INDEX(Спецификация!$A$3:$I$500,ROW()-3,COLUMN()))</f>
        <v xml:space="preserve">Ду32; Ру1,6 </v>
      </c>
      <c r="E43" s="67" t="str">
        <f>IF(INDEX(Спецификация!$A$3:$I$500,ROW()-3,COLUMN())="","",INDEX(Спецификация!$A$3:$I$500,ROW()-3,COLUMN()))</f>
        <v/>
      </c>
      <c r="F43" s="67" t="str">
        <f>IF(INDEX(Спецификация!$A$3:$I$500,ROW()-3,COLUMN())="","",INDEX(Спецификация!$A$3:$I$500,ROW()-3,COLUMN()))</f>
        <v/>
      </c>
      <c r="G43" s="67" t="str">
        <f>IF(INDEX(Спецификация!$A$3:$I$500,ROW()-3,COLUMN())="","",INDEX(Спецификация!$A$3:$I$500,ROW()-3,COLUMN()))</f>
        <v>шт.</v>
      </c>
      <c r="H43" s="67">
        <f>IF(INDEX(Спецификация!$A$3:$I$500,ROW()-3,COLUMN())="","",INDEX(Спецификация!$A$3:$I$500,ROW()-3,COLUMN()))</f>
        <v>2</v>
      </c>
      <c r="I43" s="154" t="str">
        <f>IF(INDEX(Спецификация!$A$3:$I$500,ROW()-3,COLUMN())="","",INDEX(Спецификация!$A$3:$I$500,ROW()-3,COLUMN()))</f>
        <v>ТМ</v>
      </c>
      <c r="J43" s="81" t="str">
        <f>Проект.!L43</f>
        <v/>
      </c>
      <c r="K43" s="81" t="str">
        <f>Проект.!M43</f>
        <v/>
      </c>
      <c r="L43" s="81" t="str">
        <f>IF(Проект.!Q43="","",Проект.!Q43)</f>
        <v/>
      </c>
      <c r="M43" s="82" t="str">
        <f>IF(Проект.!K43="Указать проектировщика","",Проект.!K43)</f>
        <v/>
      </c>
      <c r="N43" s="82" t="str">
        <f>IF(Проект.!N43="","",Проект.!N43)</f>
        <v/>
      </c>
      <c r="O43" s="80" t="str">
        <f>IF(Проект.!O43="","",Проект.!O43)</f>
        <v/>
      </c>
      <c r="P43" s="80" t="str">
        <f>IF(Проект.!P43="","",Проект.!P43)</f>
        <v/>
      </c>
      <c r="Q43" s="68"/>
      <c r="R43" s="76"/>
      <c r="S43" s="27" t="s">
        <v>324</v>
      </c>
      <c r="T43" s="22"/>
      <c r="U43" s="26">
        <f t="shared" si="0"/>
        <v>-2</v>
      </c>
      <c r="V43" s="68"/>
      <c r="W43" s="92"/>
      <c r="X43" s="92">
        <f t="shared" si="1"/>
        <v>0</v>
      </c>
      <c r="Y43" s="68" t="s">
        <v>357</v>
      </c>
    </row>
    <row r="44" spans="1:25" ht="41.4" customHeight="1" x14ac:dyDescent="0.3">
      <c r="A44" s="67">
        <f>IF(INDEX(Спецификация!$A$3:$I$500,ROW()-3,COLUMN())="","",INDEX(Спецификация!$A$3:$I$500,ROW()-3,COLUMN()))</f>
        <v>37</v>
      </c>
      <c r="B44" s="67" t="str">
        <f>IF(INDEX(Спецификация!$A$3:$I$500,ROW()-3,COLUMN())="","",INDEX(Спецификация!$A$3:$I$500,ROW()-3,COLUMN()))</f>
        <v>КШ3</v>
      </c>
      <c r="C44" s="67" t="str">
        <f>IF(INDEX(Спецификация!$A$3:$I$500,ROW()-3,COLUMN())="","",INDEX(Спецификация!$A$3:$I$500,ROW()-3,COLUMN()))</f>
        <v>Кран шаровой муфтовый Pride, ф. LD</v>
      </c>
      <c r="D44" s="67" t="str">
        <f>IF(INDEX(Спецификация!$A$3:$I$500,ROW()-3,COLUMN())="","",INDEX(Спецификация!$A$3:$I$500,ROW()-3,COLUMN()))</f>
        <v xml:space="preserve">Ду25; Ру1,6 </v>
      </c>
      <c r="E44" s="67" t="str">
        <f>IF(INDEX(Спецификация!$A$3:$I$500,ROW()-3,COLUMN())="","",INDEX(Спецификация!$A$3:$I$500,ROW()-3,COLUMN()))</f>
        <v/>
      </c>
      <c r="F44" s="67" t="str">
        <f>IF(INDEX(Спецификация!$A$3:$I$500,ROW()-3,COLUMN())="","",INDEX(Спецификация!$A$3:$I$500,ROW()-3,COLUMN()))</f>
        <v/>
      </c>
      <c r="G44" s="67" t="str">
        <f>IF(INDEX(Спецификация!$A$3:$I$500,ROW()-3,COLUMN())="","",INDEX(Спецификация!$A$3:$I$500,ROW()-3,COLUMN()))</f>
        <v>шт.</v>
      </c>
      <c r="H44" s="67">
        <f>IF(INDEX(Спецификация!$A$3:$I$500,ROW()-3,COLUMN())="","",INDEX(Спецификация!$A$3:$I$500,ROW()-3,COLUMN()))</f>
        <v>14</v>
      </c>
      <c r="I44" s="154" t="str">
        <f>IF(INDEX(Спецификация!$A$3:$I$500,ROW()-3,COLUMN())="","",INDEX(Спецификация!$A$3:$I$500,ROW()-3,COLUMN()))</f>
        <v>ТМ</v>
      </c>
      <c r="J44" s="81" t="str">
        <f>Проект.!L44</f>
        <v/>
      </c>
      <c r="K44" s="81" t="str">
        <f>Проект.!M44</f>
        <v/>
      </c>
      <c r="L44" s="81" t="str">
        <f>IF(Проект.!Q44="","",Проект.!Q44)</f>
        <v/>
      </c>
      <c r="M44" s="82" t="str">
        <f>IF(Проект.!K44="Указать проектировщика","",Проект.!K44)</f>
        <v/>
      </c>
      <c r="N44" s="82" t="str">
        <f>IF(Проект.!N44="","",Проект.!N44)</f>
        <v/>
      </c>
      <c r="O44" s="80" t="str">
        <f>IF(Проект.!O44="","",Проект.!O44)</f>
        <v/>
      </c>
      <c r="P44" s="80" t="str">
        <f>IF(Проект.!P44="","",Проект.!P44)</f>
        <v/>
      </c>
      <c r="Q44" s="68"/>
      <c r="R44" s="76"/>
      <c r="S44" s="27" t="s">
        <v>324</v>
      </c>
      <c r="T44" s="22"/>
      <c r="U44" s="26">
        <f t="shared" si="0"/>
        <v>-14</v>
      </c>
      <c r="V44" s="68"/>
      <c r="W44" s="92"/>
      <c r="X44" s="92">
        <f t="shared" si="1"/>
        <v>0</v>
      </c>
      <c r="Y44" s="68" t="s">
        <v>357</v>
      </c>
    </row>
    <row r="45" spans="1:25" ht="41.4" customHeight="1" x14ac:dyDescent="0.3">
      <c r="A45" s="67">
        <f>IF(INDEX(Спецификация!$A$3:$I$500,ROW()-3,COLUMN())="","",INDEX(Спецификация!$A$3:$I$500,ROW()-3,COLUMN()))</f>
        <v>38</v>
      </c>
      <c r="B45" s="67" t="str">
        <f>IF(INDEX(Спецификация!$A$3:$I$500,ROW()-3,COLUMN())="","",INDEX(Спецификация!$A$3:$I$500,ROW()-3,COLUMN()))</f>
        <v>КШ2</v>
      </c>
      <c r="C45" s="67" t="str">
        <f>IF(INDEX(Спецификация!$A$3:$I$500,ROW()-3,COLUMN())="","",INDEX(Спецификация!$A$3:$I$500,ROW()-3,COLUMN()))</f>
        <v>Кран шаровой муфтовый Pride, ф. LD</v>
      </c>
      <c r="D45" s="67" t="str">
        <f>IF(INDEX(Спецификация!$A$3:$I$500,ROW()-3,COLUMN())="","",INDEX(Спецификация!$A$3:$I$500,ROW()-3,COLUMN()))</f>
        <v xml:space="preserve">Ду20; Ру1,6 </v>
      </c>
      <c r="E45" s="67" t="str">
        <f>IF(INDEX(Спецификация!$A$3:$I$500,ROW()-3,COLUMN())="","",INDEX(Спецификация!$A$3:$I$500,ROW()-3,COLUMN()))</f>
        <v/>
      </c>
      <c r="F45" s="67" t="str">
        <f>IF(INDEX(Спецификация!$A$3:$I$500,ROW()-3,COLUMN())="","",INDEX(Спецификация!$A$3:$I$500,ROW()-3,COLUMN()))</f>
        <v/>
      </c>
      <c r="G45" s="67" t="str">
        <f>IF(INDEX(Спецификация!$A$3:$I$500,ROW()-3,COLUMN())="","",INDEX(Спецификация!$A$3:$I$500,ROW()-3,COLUMN()))</f>
        <v>шт.</v>
      </c>
      <c r="H45" s="67">
        <f>IF(INDEX(Спецификация!$A$3:$I$500,ROW()-3,COLUMN())="","",INDEX(Спецификация!$A$3:$I$500,ROW()-3,COLUMN()))</f>
        <v>4</v>
      </c>
      <c r="I45" s="154" t="str">
        <f>IF(INDEX(Спецификация!$A$3:$I$500,ROW()-3,COLUMN())="","",INDEX(Спецификация!$A$3:$I$500,ROW()-3,COLUMN()))</f>
        <v>ТМ</v>
      </c>
      <c r="J45" s="81" t="str">
        <f>Проект.!L45</f>
        <v/>
      </c>
      <c r="K45" s="81" t="str">
        <f>Проект.!M45</f>
        <v/>
      </c>
      <c r="L45" s="81" t="str">
        <f>IF(Проект.!Q45="","",Проект.!Q45)</f>
        <v/>
      </c>
      <c r="M45" s="82" t="str">
        <f>IF(Проект.!K45="Указать проектировщика","",Проект.!K45)</f>
        <v/>
      </c>
      <c r="N45" s="82" t="str">
        <f>IF(Проект.!N45="","",Проект.!N45)</f>
        <v/>
      </c>
      <c r="O45" s="80" t="str">
        <f>IF(Проект.!O45="","",Проект.!O45)</f>
        <v/>
      </c>
      <c r="P45" s="80" t="str">
        <f>IF(Проект.!P45="","",Проект.!P45)</f>
        <v/>
      </c>
      <c r="Q45" s="68"/>
      <c r="R45" s="76"/>
      <c r="S45" s="27" t="s">
        <v>324</v>
      </c>
      <c r="T45" s="22"/>
      <c r="U45" s="26">
        <f t="shared" si="0"/>
        <v>-4</v>
      </c>
      <c r="V45" s="68"/>
      <c r="W45" s="92"/>
      <c r="X45" s="92">
        <f t="shared" si="1"/>
        <v>0</v>
      </c>
      <c r="Y45" s="68" t="s">
        <v>357</v>
      </c>
    </row>
    <row r="46" spans="1:25" ht="41.4" customHeight="1" x14ac:dyDescent="0.3">
      <c r="A46" s="67">
        <f>IF(INDEX(Спецификация!$A$3:$I$500,ROW()-3,COLUMN())="","",INDEX(Спецификация!$A$3:$I$500,ROW()-3,COLUMN()))</f>
        <v>39</v>
      </c>
      <c r="B46" s="67" t="str">
        <f>IF(INDEX(Спецификация!$A$3:$I$500,ROW()-3,COLUMN())="","",INDEX(Спецификация!$A$3:$I$500,ROW()-3,COLUMN()))</f>
        <v>КШ1</v>
      </c>
      <c r="C46" s="67" t="str">
        <f>IF(INDEX(Спецификация!$A$3:$I$500,ROW()-3,COLUMN())="","",INDEX(Спецификация!$A$3:$I$500,ROW()-3,COLUMN()))</f>
        <v>Кран шаровой муфтовый Pride, ф. LD</v>
      </c>
      <c r="D46" s="67" t="str">
        <f>IF(INDEX(Спецификация!$A$3:$I$500,ROW()-3,COLUMN())="","",INDEX(Спецификация!$A$3:$I$500,ROW()-3,COLUMN()))</f>
        <v xml:space="preserve">Ду15; Ру1,6 </v>
      </c>
      <c r="E46" s="67" t="str">
        <f>IF(INDEX(Спецификация!$A$3:$I$500,ROW()-3,COLUMN())="","",INDEX(Спецификация!$A$3:$I$500,ROW()-3,COLUMN()))</f>
        <v/>
      </c>
      <c r="F46" s="67" t="str">
        <f>IF(INDEX(Спецификация!$A$3:$I$500,ROW()-3,COLUMN())="","",INDEX(Спецификация!$A$3:$I$500,ROW()-3,COLUMN()))</f>
        <v/>
      </c>
      <c r="G46" s="67" t="str">
        <f>IF(INDEX(Спецификация!$A$3:$I$500,ROW()-3,COLUMN())="","",INDEX(Спецификация!$A$3:$I$500,ROW()-3,COLUMN()))</f>
        <v>шт.</v>
      </c>
      <c r="H46" s="67">
        <f>IF(INDEX(Спецификация!$A$3:$I$500,ROW()-3,COLUMN())="","",INDEX(Спецификация!$A$3:$I$500,ROW()-3,COLUMN()))</f>
        <v>35</v>
      </c>
      <c r="I46" s="154" t="str">
        <f>IF(INDEX(Спецификация!$A$3:$I$500,ROW()-3,COLUMN())="","",INDEX(Спецификация!$A$3:$I$500,ROW()-3,COLUMN()))</f>
        <v>ТМ</v>
      </c>
      <c r="J46" s="81" t="str">
        <f>Проект.!L46</f>
        <v/>
      </c>
      <c r="K46" s="81" t="str">
        <f>Проект.!M46</f>
        <v/>
      </c>
      <c r="L46" s="81" t="str">
        <f>IF(Проект.!Q46="","",Проект.!Q46)</f>
        <v/>
      </c>
      <c r="M46" s="82" t="str">
        <f>IF(Проект.!K46="Указать проектировщика","",Проект.!K46)</f>
        <v/>
      </c>
      <c r="N46" s="82" t="str">
        <f>IF(Проект.!N46="","",Проект.!N46)</f>
        <v/>
      </c>
      <c r="O46" s="80" t="str">
        <f>IF(Проект.!O46="","",Проект.!O46)</f>
        <v/>
      </c>
      <c r="P46" s="80" t="str">
        <f>IF(Проект.!P46="","",Проект.!P46)</f>
        <v/>
      </c>
      <c r="Q46" s="68"/>
      <c r="R46" s="76"/>
      <c r="S46" s="27" t="s">
        <v>324</v>
      </c>
      <c r="T46" s="22"/>
      <c r="U46" s="26">
        <f t="shared" si="0"/>
        <v>-35</v>
      </c>
      <c r="V46" s="68"/>
      <c r="W46" s="92"/>
      <c r="X46" s="92">
        <f t="shared" si="1"/>
        <v>0</v>
      </c>
      <c r="Y46" s="68" t="s">
        <v>357</v>
      </c>
    </row>
    <row r="47" spans="1:25" ht="41.4" customHeight="1" x14ac:dyDescent="0.3">
      <c r="A47" s="67">
        <f>IF(INDEX(Спецификация!$A$3:$I$500,ROW()-3,COLUMN())="","",INDEX(Спецификация!$A$3:$I$500,ROW()-3,COLUMN()))</f>
        <v>40</v>
      </c>
      <c r="B47" s="67" t="str">
        <f>IF(INDEX(Спецификация!$A$3:$I$500,ROW()-3,COLUMN())="","",INDEX(Спецификация!$A$3:$I$500,ROW()-3,COLUMN()))</f>
        <v>ВО1</v>
      </c>
      <c r="C47" s="67" t="str">
        <f>IF(INDEX(Спецификация!$A$3:$I$500,ROW()-3,COLUMN())="","",INDEX(Спецификация!$A$3:$I$500,ROW()-3,COLUMN()))</f>
        <v>Воздухоотводчик автоматический R99 HP прямой, ф. Giacomini</v>
      </c>
      <c r="D47" s="67" t="str">
        <f>IF(INDEX(Спецификация!$A$3:$I$500,ROW()-3,COLUMN())="","",INDEX(Спецификация!$A$3:$I$500,ROW()-3,COLUMN()))</f>
        <v xml:space="preserve">Ду15; Ру1,4 </v>
      </c>
      <c r="E47" s="67" t="str">
        <f>IF(INDEX(Спецификация!$A$3:$I$500,ROW()-3,COLUMN())="","",INDEX(Спецификация!$A$3:$I$500,ROW()-3,COLUMN()))</f>
        <v/>
      </c>
      <c r="F47" s="67" t="str">
        <f>IF(INDEX(Спецификация!$A$3:$I$500,ROW()-3,COLUMN())="","",INDEX(Спецификация!$A$3:$I$500,ROW()-3,COLUMN()))</f>
        <v/>
      </c>
      <c r="G47" s="67" t="str">
        <f>IF(INDEX(Спецификация!$A$3:$I$500,ROW()-3,COLUMN())="","",INDEX(Спецификация!$A$3:$I$500,ROW()-3,COLUMN()))</f>
        <v>шт.</v>
      </c>
      <c r="H47" s="67">
        <f>IF(INDEX(Спецификация!$A$3:$I$500,ROW()-3,COLUMN())="","",INDEX(Спецификация!$A$3:$I$500,ROW()-3,COLUMN()))</f>
        <v>12</v>
      </c>
      <c r="I47" s="154" t="str">
        <f>IF(INDEX(Спецификация!$A$3:$I$500,ROW()-3,COLUMN())="","",INDEX(Спецификация!$A$3:$I$500,ROW()-3,COLUMN()))</f>
        <v>ТМ</v>
      </c>
      <c r="J47" s="81" t="str">
        <f>Проект.!L47</f>
        <v/>
      </c>
      <c r="K47" s="81" t="str">
        <f>Проект.!M47</f>
        <v/>
      </c>
      <c r="L47" s="81" t="str">
        <f>IF(Проект.!Q47="","",Проект.!Q47)</f>
        <v/>
      </c>
      <c r="M47" s="82" t="str">
        <f>IF(Проект.!K47="Указать проектировщика","",Проект.!K47)</f>
        <v/>
      </c>
      <c r="N47" s="82" t="str">
        <f>IF(Проект.!N47="","",Проект.!N47)</f>
        <v/>
      </c>
      <c r="O47" s="80" t="str">
        <f>IF(Проект.!O47="","",Проект.!O47)</f>
        <v/>
      </c>
      <c r="P47" s="80" t="str">
        <f>IF(Проект.!P47="","",Проект.!P47)</f>
        <v/>
      </c>
      <c r="Q47" s="68"/>
      <c r="R47" s="76"/>
      <c r="S47" s="27" t="s">
        <v>324</v>
      </c>
      <c r="T47" s="22"/>
      <c r="U47" s="26">
        <f t="shared" si="0"/>
        <v>-12</v>
      </c>
      <c r="V47" s="68"/>
      <c r="W47" s="92"/>
      <c r="X47" s="92">
        <f t="shared" si="1"/>
        <v>0</v>
      </c>
      <c r="Y47" s="68" t="s">
        <v>357</v>
      </c>
    </row>
    <row r="48" spans="1:25" ht="41.4" customHeight="1" x14ac:dyDescent="0.3">
      <c r="A48" s="67">
        <f>IF(INDEX(Спецификация!$A$3:$I$500,ROW()-3,COLUMN())="","",INDEX(Спецификация!$A$3:$I$500,ROW()-3,COLUMN()))</f>
        <v>41</v>
      </c>
      <c r="B48" s="67" t="str">
        <f>IF(INDEX(Спецификация!$A$3:$I$500,ROW()-3,COLUMN())="","",INDEX(Спецификация!$A$3:$I$500,ROW()-3,COLUMN()))</f>
        <v>ВК1</v>
      </c>
      <c r="C48" s="67" t="str">
        <f>IF(INDEX(Спецификация!$A$3:$I$500,ROW()-3,COLUMN())="","",INDEX(Спецификация!$A$3:$I$500,ROW()-3,COLUMN()))</f>
        <v>Виброкомпенсатор муфтовый FC6, ф. АДЛ</v>
      </c>
      <c r="D48" s="67" t="str">
        <f>IF(INDEX(Спецификация!$A$3:$I$500,ROW()-3,COLUMN())="","",INDEX(Спецификация!$A$3:$I$500,ROW()-3,COLUMN()))</f>
        <v xml:space="preserve">Ду25; Ру1,0 </v>
      </c>
      <c r="E48" s="67" t="str">
        <f>IF(INDEX(Спецификация!$A$3:$I$500,ROW()-3,COLUMN())="","",INDEX(Спецификация!$A$3:$I$500,ROW()-3,COLUMN()))</f>
        <v/>
      </c>
      <c r="F48" s="67" t="str">
        <f>IF(INDEX(Спецификация!$A$3:$I$500,ROW()-3,COLUMN())="","",INDEX(Спецификация!$A$3:$I$500,ROW()-3,COLUMN()))</f>
        <v/>
      </c>
      <c r="G48" s="67" t="str">
        <f>IF(INDEX(Спецификация!$A$3:$I$500,ROW()-3,COLUMN())="","",INDEX(Спецификация!$A$3:$I$500,ROW()-3,COLUMN()))</f>
        <v>шт.</v>
      </c>
      <c r="H48" s="67">
        <f>IF(INDEX(Спецификация!$A$3:$I$500,ROW()-3,COLUMN())="","",INDEX(Спецификация!$A$3:$I$500,ROW()-3,COLUMN()))</f>
        <v>4</v>
      </c>
      <c r="I48" s="154" t="str">
        <f>IF(INDEX(Спецификация!$A$3:$I$500,ROW()-3,COLUMN())="","",INDEX(Спецификация!$A$3:$I$500,ROW()-3,COLUMN()))</f>
        <v>ТМ</v>
      </c>
      <c r="J48" s="81" t="str">
        <f>Проект.!L48</f>
        <v/>
      </c>
      <c r="K48" s="81" t="str">
        <f>Проект.!M48</f>
        <v/>
      </c>
      <c r="L48" s="81" t="str">
        <f>IF(Проект.!Q48="","",Проект.!Q48)</f>
        <v/>
      </c>
      <c r="M48" s="82" t="str">
        <f>IF(Проект.!K48="Указать проектировщика","",Проект.!K48)</f>
        <v/>
      </c>
      <c r="N48" s="82" t="str">
        <f>IF(Проект.!N48="","",Проект.!N48)</f>
        <v/>
      </c>
      <c r="O48" s="80" t="str">
        <f>IF(Проект.!O48="","",Проект.!O48)</f>
        <v/>
      </c>
      <c r="P48" s="80" t="str">
        <f>IF(Проект.!P48="","",Проект.!P48)</f>
        <v/>
      </c>
      <c r="Q48" s="68"/>
      <c r="R48" s="76"/>
      <c r="S48" s="27" t="s">
        <v>324</v>
      </c>
      <c r="T48" s="22"/>
      <c r="U48" s="26">
        <f t="shared" si="0"/>
        <v>-4</v>
      </c>
      <c r="V48" s="68"/>
      <c r="W48" s="92"/>
      <c r="X48" s="92">
        <f t="shared" si="1"/>
        <v>0</v>
      </c>
      <c r="Y48" s="68" t="s">
        <v>357</v>
      </c>
    </row>
    <row r="49" spans="1:25" ht="41.4" customHeight="1" x14ac:dyDescent="0.3">
      <c r="A49" s="67">
        <f>IF(INDEX(Спецификация!$A$3:$I$500,ROW()-3,COLUMN())="","",INDEX(Спецификация!$A$3:$I$500,ROW()-3,COLUMN()))</f>
        <v>42</v>
      </c>
      <c r="B49" s="67" t="str">
        <f>IF(INDEX(Спецификация!$A$3:$I$500,ROW()-3,COLUMN())="","",INDEX(Спецификация!$A$3:$I$500,ROW()-3,COLUMN()))</f>
        <v>ВК2</v>
      </c>
      <c r="C49" s="67" t="str">
        <f>IF(INDEX(Спецификация!$A$3:$I$500,ROW()-3,COLUMN())="","",INDEX(Спецификация!$A$3:$I$500,ROW()-3,COLUMN()))</f>
        <v>Виброкомпенсатор фланцевый ZKV, ф. Ридан</v>
      </c>
      <c r="D49" s="67" t="str">
        <f>IF(INDEX(Спецификация!$A$3:$I$500,ROW()-3,COLUMN())="","",INDEX(Спецификация!$A$3:$I$500,ROW()-3,COLUMN()))</f>
        <v xml:space="preserve">Ду65; Ру1,6 </v>
      </c>
      <c r="E49" s="67" t="str">
        <f>IF(INDEX(Спецификация!$A$3:$I$500,ROW()-3,COLUMN())="","",INDEX(Спецификация!$A$3:$I$500,ROW()-3,COLUMN()))</f>
        <v/>
      </c>
      <c r="F49" s="67" t="str">
        <f>IF(INDEX(Спецификация!$A$3:$I$500,ROW()-3,COLUMN())="","",INDEX(Спецификация!$A$3:$I$500,ROW()-3,COLUMN()))</f>
        <v/>
      </c>
      <c r="G49" s="67" t="str">
        <f>IF(INDEX(Спецификация!$A$3:$I$500,ROW()-3,COLUMN())="","",INDEX(Спецификация!$A$3:$I$500,ROW()-3,COLUMN()))</f>
        <v>шт.</v>
      </c>
      <c r="H49" s="67">
        <f>IF(INDEX(Спецификация!$A$3:$I$500,ROW()-3,COLUMN())="","",INDEX(Спецификация!$A$3:$I$500,ROW()-3,COLUMN()))</f>
        <v>4</v>
      </c>
      <c r="I49" s="154" t="str">
        <f>IF(INDEX(Спецификация!$A$3:$I$500,ROW()-3,COLUMN())="","",INDEX(Спецификация!$A$3:$I$500,ROW()-3,COLUMN()))</f>
        <v>ТМ</v>
      </c>
      <c r="J49" s="81" t="str">
        <f>Проект.!L49</f>
        <v/>
      </c>
      <c r="K49" s="81" t="str">
        <f>Проект.!M49</f>
        <v/>
      </c>
      <c r="L49" s="81" t="str">
        <f>IF(Проект.!Q49="","",Проект.!Q49)</f>
        <v/>
      </c>
      <c r="M49" s="82" t="str">
        <f>IF(Проект.!K49="Указать проектировщика","",Проект.!K49)</f>
        <v/>
      </c>
      <c r="N49" s="82" t="str">
        <f>IF(Проект.!N49="","",Проект.!N49)</f>
        <v/>
      </c>
      <c r="O49" s="80" t="str">
        <f>IF(Проект.!O49="","",Проект.!O49)</f>
        <v/>
      </c>
      <c r="P49" s="80" t="str">
        <f>IF(Проект.!P49="","",Проект.!P49)</f>
        <v/>
      </c>
      <c r="Q49" s="68"/>
      <c r="R49" s="76"/>
      <c r="S49" s="27" t="s">
        <v>324</v>
      </c>
      <c r="T49" s="22"/>
      <c r="U49" s="26">
        <f t="shared" si="0"/>
        <v>-4</v>
      </c>
      <c r="V49" s="68"/>
      <c r="W49" s="92"/>
      <c r="X49" s="92">
        <f t="shared" si="1"/>
        <v>0</v>
      </c>
      <c r="Y49" s="68" t="s">
        <v>357</v>
      </c>
    </row>
    <row r="50" spans="1:25" ht="41.4" customHeight="1" x14ac:dyDescent="0.3">
      <c r="A50" s="67">
        <f>IF(INDEX(Спецификация!$A$3:$I$500,ROW()-3,COLUMN())="","",INDEX(Спецификация!$A$3:$I$500,ROW()-3,COLUMN()))</f>
        <v>43</v>
      </c>
      <c r="B50" s="67" t="str">
        <f>IF(INDEX(Спецификация!$A$3:$I$500,ROW()-3,COLUMN())="","",INDEX(Спецификация!$A$3:$I$500,ROW()-3,COLUMN()))</f>
        <v>ВК3</v>
      </c>
      <c r="C50" s="67" t="str">
        <f>IF(INDEX(Спецификация!$A$3:$I$500,ROW()-3,COLUMN())="","",INDEX(Спецификация!$A$3:$I$500,ROW()-3,COLUMN()))</f>
        <v>Виброкомпенсатор фланцевый ZKV, ф. Ридан</v>
      </c>
      <c r="D50" s="67" t="str">
        <f>IF(INDEX(Спецификация!$A$3:$I$500,ROW()-3,COLUMN())="","",INDEX(Спецификация!$A$3:$I$500,ROW()-3,COLUMN()))</f>
        <v xml:space="preserve">Ду50; Ру1,6 </v>
      </c>
      <c r="E50" s="67" t="str">
        <f>IF(INDEX(Спецификация!$A$3:$I$500,ROW()-3,COLUMN())="","",INDEX(Спецификация!$A$3:$I$500,ROW()-3,COLUMN()))</f>
        <v/>
      </c>
      <c r="F50" s="67" t="str">
        <f>IF(INDEX(Спецификация!$A$3:$I$500,ROW()-3,COLUMN())="","",INDEX(Спецификация!$A$3:$I$500,ROW()-3,COLUMN()))</f>
        <v/>
      </c>
      <c r="G50" s="67" t="str">
        <f>IF(INDEX(Спецификация!$A$3:$I$500,ROW()-3,COLUMN())="","",INDEX(Спецификация!$A$3:$I$500,ROW()-3,COLUMN()))</f>
        <v>шт.</v>
      </c>
      <c r="H50" s="67">
        <f>IF(INDEX(Спецификация!$A$3:$I$500,ROW()-3,COLUMN())="","",INDEX(Спецификация!$A$3:$I$500,ROW()-3,COLUMN()))</f>
        <v>4</v>
      </c>
      <c r="I50" s="154" t="str">
        <f>IF(INDEX(Спецификация!$A$3:$I$500,ROW()-3,COLUMN())="","",INDEX(Спецификация!$A$3:$I$500,ROW()-3,COLUMN()))</f>
        <v>ТМ</v>
      </c>
      <c r="J50" s="81" t="str">
        <f>Проект.!L50</f>
        <v/>
      </c>
      <c r="K50" s="81" t="str">
        <f>Проект.!M50</f>
        <v/>
      </c>
      <c r="L50" s="81" t="str">
        <f>IF(Проект.!Q50="","",Проект.!Q50)</f>
        <v/>
      </c>
      <c r="M50" s="82" t="str">
        <f>IF(Проект.!K50="Указать проектировщика","",Проект.!K50)</f>
        <v/>
      </c>
      <c r="N50" s="82" t="str">
        <f>IF(Проект.!N50="","",Проект.!N50)</f>
        <v/>
      </c>
      <c r="O50" s="80" t="str">
        <f>IF(Проект.!O50="","",Проект.!O50)</f>
        <v/>
      </c>
      <c r="P50" s="80" t="str">
        <f>IF(Проект.!P50="","",Проект.!P50)</f>
        <v/>
      </c>
      <c r="Q50" s="68"/>
      <c r="R50" s="76"/>
      <c r="S50" s="27" t="s">
        <v>324</v>
      </c>
      <c r="T50" s="22"/>
      <c r="U50" s="26">
        <f t="shared" si="0"/>
        <v>-4</v>
      </c>
      <c r="V50" s="68"/>
      <c r="W50" s="92"/>
      <c r="X50" s="92">
        <f t="shared" si="1"/>
        <v>0</v>
      </c>
      <c r="Y50" s="68" t="s">
        <v>357</v>
      </c>
    </row>
    <row r="51" spans="1:25" ht="41.4" customHeight="1" x14ac:dyDescent="0.3">
      <c r="A51" s="67">
        <f>IF(INDEX(Спецификация!$A$3:$I$500,ROW()-3,COLUMN())="","",INDEX(Спецификация!$A$3:$I$500,ROW()-3,COLUMN()))</f>
        <v>44</v>
      </c>
      <c r="B51" s="67" t="str">
        <f>IF(INDEX(Спецификация!$A$3:$I$500,ROW()-3,COLUMN())="","",INDEX(Спецификация!$A$3:$I$500,ROW()-3,COLUMN()))</f>
        <v>ВК4</v>
      </c>
      <c r="C51" s="67" t="str">
        <f>IF(INDEX(Спецификация!$A$3:$I$500,ROW()-3,COLUMN())="","",INDEX(Спецификация!$A$3:$I$500,ROW()-3,COLUMN()))</f>
        <v>Виброкомпенсатор фланцевый ZKV, ф. Ридан</v>
      </c>
      <c r="D51" s="67" t="str">
        <f>IF(INDEX(Спецификация!$A$3:$I$500,ROW()-3,COLUMN())="","",INDEX(Спецификация!$A$3:$I$500,ROW()-3,COLUMN()))</f>
        <v xml:space="preserve">Ду100; Ру1,6 </v>
      </c>
      <c r="E51" s="67" t="str">
        <f>IF(INDEX(Спецификация!$A$3:$I$500,ROW()-3,COLUMN())="","",INDEX(Спецификация!$A$3:$I$500,ROW()-3,COLUMN()))</f>
        <v/>
      </c>
      <c r="F51" s="67" t="str">
        <f>IF(INDEX(Спецификация!$A$3:$I$500,ROW()-3,COLUMN())="","",INDEX(Спецификация!$A$3:$I$500,ROW()-3,COLUMN()))</f>
        <v/>
      </c>
      <c r="G51" s="67" t="str">
        <f>IF(INDEX(Спецификация!$A$3:$I$500,ROW()-3,COLUMN())="","",INDEX(Спецификация!$A$3:$I$500,ROW()-3,COLUMN()))</f>
        <v>шт.</v>
      </c>
      <c r="H51" s="67">
        <f>IF(INDEX(Спецификация!$A$3:$I$500,ROW()-3,COLUMN())="","",INDEX(Спецификация!$A$3:$I$500,ROW()-3,COLUMN()))</f>
        <v>4</v>
      </c>
      <c r="I51" s="154" t="str">
        <f>IF(INDEX(Спецификация!$A$3:$I$500,ROW()-3,COLUMN())="","",INDEX(Спецификация!$A$3:$I$500,ROW()-3,COLUMN()))</f>
        <v>ТМ</v>
      </c>
      <c r="J51" s="81" t="str">
        <f>Проект.!L51</f>
        <v/>
      </c>
      <c r="K51" s="81" t="str">
        <f>Проект.!M51</f>
        <v/>
      </c>
      <c r="L51" s="81" t="str">
        <f>IF(Проект.!Q51="","",Проект.!Q51)</f>
        <v/>
      </c>
      <c r="M51" s="82" t="str">
        <f>IF(Проект.!K51="Указать проектировщика","",Проект.!K51)</f>
        <v/>
      </c>
      <c r="N51" s="82" t="str">
        <f>IF(Проект.!N51="","",Проект.!N51)</f>
        <v/>
      </c>
      <c r="O51" s="80" t="str">
        <f>IF(Проект.!O51="","",Проект.!O51)</f>
        <v/>
      </c>
      <c r="P51" s="80" t="str">
        <f>IF(Проект.!P51="","",Проект.!P51)</f>
        <v/>
      </c>
      <c r="Q51" s="68"/>
      <c r="R51" s="76"/>
      <c r="S51" s="27" t="s">
        <v>324</v>
      </c>
      <c r="T51" s="22"/>
      <c r="U51" s="26">
        <f t="shared" si="0"/>
        <v>-4</v>
      </c>
      <c r="V51" s="68"/>
      <c r="W51" s="92"/>
      <c r="X51" s="92">
        <f t="shared" si="1"/>
        <v>0</v>
      </c>
      <c r="Y51" s="68" t="s">
        <v>357</v>
      </c>
    </row>
    <row r="52" spans="1:25" ht="41.4" customHeight="1" x14ac:dyDescent="0.3">
      <c r="A52" s="67" t="str">
        <f>IF(INDEX(Спецификация!$A$3:$I$500,ROW()-3,COLUMN())="","",INDEX(Спецификация!$A$3:$I$500,ROW()-3,COLUMN()))</f>
        <v/>
      </c>
      <c r="B52" s="67" t="str">
        <f>IF(INDEX(Спецификация!$A$3:$I$500,ROW()-3,COLUMN())="","",INDEX(Спецификация!$A$3:$I$500,ROW()-3,COLUMN()))</f>
        <v/>
      </c>
      <c r="C52" s="67" t="str">
        <f>IF(INDEX(Спецификация!$A$3:$I$500,ROW()-3,COLUMN())="","",INDEX(Спецификация!$A$3:$I$500,ROW()-3,COLUMN()))</f>
        <v>Раздел ДТ</v>
      </c>
      <c r="D52" s="67" t="str">
        <f>IF(INDEX(Спецификация!$A$3:$I$500,ROW()-3,COLUMN())="","",INDEX(Спецификация!$A$3:$I$500,ROW()-3,COLUMN()))</f>
        <v/>
      </c>
      <c r="E52" s="67" t="str">
        <f>IF(INDEX(Спецификация!$A$3:$I$500,ROW()-3,COLUMN())="","",INDEX(Спецификация!$A$3:$I$500,ROW()-3,COLUMN()))</f>
        <v/>
      </c>
      <c r="F52" s="67" t="str">
        <f>IF(INDEX(Спецификация!$A$3:$I$500,ROW()-3,COLUMN())="","",INDEX(Спецификация!$A$3:$I$500,ROW()-3,COLUMN()))</f>
        <v/>
      </c>
      <c r="G52" s="67" t="str">
        <f>IF(INDEX(Спецификация!$A$3:$I$500,ROW()-3,COLUMN())="","",INDEX(Спецификация!$A$3:$I$500,ROW()-3,COLUMN()))</f>
        <v/>
      </c>
      <c r="H52" s="67" t="str">
        <f>IF(INDEX(Спецификация!$A$3:$I$500,ROW()-3,COLUMN())="","",INDEX(Спецификация!$A$3:$I$500,ROW()-3,COLUMN()))</f>
        <v/>
      </c>
      <c r="I52" s="154" t="str">
        <f>IF(INDEX(Спецификация!$A$3:$I$500,ROW()-3,COLUMN())="","",INDEX(Спецификация!$A$3:$I$500,ROW()-3,COLUMN()))</f>
        <v>ДТ</v>
      </c>
      <c r="J52" s="81" t="str">
        <f>Проект.!L52</f>
        <v/>
      </c>
      <c r="K52" s="81" t="str">
        <f>Проект.!M52</f>
        <v/>
      </c>
      <c r="L52" s="81" t="str">
        <f>IF(Проект.!Q52="","",Проект.!Q52)</f>
        <v/>
      </c>
      <c r="M52" s="82" t="str">
        <f>IF(Проект.!K52="Указать проектировщика","",Проект.!K52)</f>
        <v/>
      </c>
      <c r="N52" s="82" t="str">
        <f>IF(Проект.!N52="","",Проект.!N52)</f>
        <v/>
      </c>
      <c r="O52" s="80" t="str">
        <f>IF(Проект.!O52="","",Проект.!O52)</f>
        <v/>
      </c>
      <c r="P52" s="80" t="str">
        <f>IF(Проект.!P52="","",Проект.!P52)</f>
        <v/>
      </c>
      <c r="Q52" s="68"/>
      <c r="R52" s="76"/>
      <c r="S52" s="27" t="s">
        <v>324</v>
      </c>
      <c r="T52" s="22"/>
      <c r="U52" s="26" t="e">
        <f t="shared" si="0"/>
        <v>#VALUE!</v>
      </c>
      <c r="V52" s="68"/>
      <c r="W52" s="92"/>
      <c r="X52" s="92">
        <f t="shared" si="1"/>
        <v>0</v>
      </c>
      <c r="Y52" s="68" t="s">
        <v>357</v>
      </c>
    </row>
    <row r="53" spans="1:25" ht="41.4" customHeight="1" x14ac:dyDescent="0.3">
      <c r="A53" s="67" t="str">
        <f>IF(INDEX(Спецификация!$A$3:$I$500,ROW()-3,COLUMN())="","",INDEX(Спецификация!$A$3:$I$500,ROW()-3,COLUMN()))</f>
        <v/>
      </c>
      <c r="B53" s="67" t="str">
        <f>IF(INDEX(Спецификация!$A$3:$I$500,ROW()-3,COLUMN())="","",INDEX(Спецификация!$A$3:$I$500,ROW()-3,COLUMN()))</f>
        <v/>
      </c>
      <c r="C53" s="67" t="str">
        <f>IF(INDEX(Спецификация!$A$3:$I$500,ROW()-3,COLUMN())="","",INDEX(Спецификация!$A$3:$I$500,ROW()-3,COLUMN()))</f>
        <v>Комплект ДТ без мачты</v>
      </c>
      <c r="D53" s="67" t="str">
        <f>IF(INDEX(Спецификация!$A$3:$I$500,ROW()-3,COLUMN())="","",INDEX(Спецификация!$A$3:$I$500,ROW()-3,COLUMN()))</f>
        <v/>
      </c>
      <c r="E53" s="67" t="str">
        <f>IF(INDEX(Спецификация!$A$3:$I$500,ROW()-3,COLUMN())="","",INDEX(Спецификация!$A$3:$I$500,ROW()-3,COLUMN()))</f>
        <v>Феникс</v>
      </c>
      <c r="F53" s="67" t="str">
        <f>IF(INDEX(Спецификация!$A$3:$I$500,ROW()-3,COLUMN())="","",INDEX(Спецификация!$A$3:$I$500,ROW()-3,COLUMN()))</f>
        <v/>
      </c>
      <c r="G53" s="67" t="str">
        <f>IF(INDEX(Спецификация!$A$3:$I$500,ROW()-3,COLUMN())="","",INDEX(Спецификация!$A$3:$I$500,ROW()-3,COLUMN()))</f>
        <v>шт.</v>
      </c>
      <c r="H53" s="67" t="str">
        <f>IF(INDEX(Спецификация!$A$3:$I$500,ROW()-3,COLUMN())="","",INDEX(Спецификация!$A$3:$I$500,ROW()-3,COLUMN()))</f>
        <v>1 кмт</v>
      </c>
      <c r="I53" s="154" t="str">
        <f>IF(INDEX(Спецификация!$A$3:$I$500,ROW()-3,COLUMN())="","",INDEX(Спецификация!$A$3:$I$500,ROW()-3,COLUMN()))</f>
        <v>ДТ</v>
      </c>
      <c r="J53" s="81" t="str">
        <f>Проект.!L53</f>
        <v/>
      </c>
      <c r="K53" s="81" t="str">
        <f>Проект.!M53</f>
        <v/>
      </c>
      <c r="L53" s="81" t="str">
        <f>IF(Проект.!Q53="","",Проект.!Q53)</f>
        <v/>
      </c>
      <c r="M53" s="82" t="str">
        <f>IF(Проект.!K53="Указать проектировщика","",Проект.!K53)</f>
        <v/>
      </c>
      <c r="N53" s="82" t="str">
        <f>IF(Проект.!N53="","",Проект.!N53)</f>
        <v/>
      </c>
      <c r="O53" s="80" t="str">
        <f>IF(Проект.!O53="","",Проект.!O53)</f>
        <v/>
      </c>
      <c r="P53" s="80" t="str">
        <f>IF(Проект.!P53="","",Проект.!P53)</f>
        <v/>
      </c>
      <c r="Q53" s="68"/>
      <c r="R53" s="75"/>
      <c r="S53" s="27" t="s">
        <v>324</v>
      </c>
      <c r="T53" s="22"/>
      <c r="U53" s="26" t="e">
        <f t="shared" si="0"/>
        <v>#VALUE!</v>
      </c>
      <c r="V53" s="68"/>
      <c r="W53" s="92"/>
      <c r="X53" s="92">
        <f t="shared" si="1"/>
        <v>0</v>
      </c>
      <c r="Y53" s="68" t="s">
        <v>357</v>
      </c>
    </row>
    <row r="54" spans="1:25" ht="41.4" customHeight="1" x14ac:dyDescent="0.3">
      <c r="A54" s="67" t="str">
        <f>IF(INDEX(Спецификация!$A$3:$I$500,ROW()-3,COLUMN())="","",INDEX(Спецификация!$A$3:$I$500,ROW()-3,COLUMN()))</f>
        <v/>
      </c>
      <c r="B54" s="67" t="str">
        <f>IF(INDEX(Спецификация!$A$3:$I$500,ROW()-3,COLUMN())="","",INDEX(Спецификация!$A$3:$I$500,ROW()-3,COLUMN()))</f>
        <v xml:space="preserve"> </v>
      </c>
      <c r="C54" s="67" t="str">
        <f>IF(INDEX(Спецификация!$A$3:$I$500,ROW()-3,COLUMN())="","",INDEX(Спецификация!$A$3:$I$500,ROW()-3,COLUMN()))</f>
        <v>Раздел ГСВ</v>
      </c>
      <c r="D54" s="67" t="str">
        <f>IF(INDEX(Спецификация!$A$3:$I$500,ROW()-3,COLUMN())="","",INDEX(Спецификация!$A$3:$I$500,ROW()-3,COLUMN()))</f>
        <v/>
      </c>
      <c r="E54" s="67" t="str">
        <f>IF(INDEX(Спецификация!$A$3:$I$500,ROW()-3,COLUMN())="","",INDEX(Спецификация!$A$3:$I$500,ROW()-3,COLUMN()))</f>
        <v/>
      </c>
      <c r="F54" s="67" t="str">
        <f>IF(INDEX(Спецификация!$A$3:$I$500,ROW()-3,COLUMN())="","",INDEX(Спецификация!$A$3:$I$500,ROW()-3,COLUMN()))</f>
        <v/>
      </c>
      <c r="G54" s="67" t="str">
        <f>IF(INDEX(Спецификация!$A$3:$I$500,ROW()-3,COLUMN())="","",INDEX(Спецификация!$A$3:$I$500,ROW()-3,COLUMN()))</f>
        <v/>
      </c>
      <c r="H54" s="67" t="str">
        <f>IF(INDEX(Спецификация!$A$3:$I$500,ROW()-3,COLUMN())="","",INDEX(Спецификация!$A$3:$I$500,ROW()-3,COLUMN()))</f>
        <v/>
      </c>
      <c r="I54" s="154" t="str">
        <f>IF(INDEX(Спецификация!$A$3:$I$500,ROW()-3,COLUMN())="","",INDEX(Спецификация!$A$3:$I$500,ROW()-3,COLUMN()))</f>
        <v>ГСВ</v>
      </c>
      <c r="J54" s="81" t="str">
        <f>Проект.!L54</f>
        <v/>
      </c>
      <c r="K54" s="81" t="str">
        <f>Проект.!M54</f>
        <v/>
      </c>
      <c r="L54" s="81" t="str">
        <f>IF(Проект.!Q54="","",Проект.!Q54)</f>
        <v/>
      </c>
      <c r="M54" s="82" t="str">
        <f>IF(Проект.!K54="Указать проектировщика","",Проект.!K54)</f>
        <v/>
      </c>
      <c r="N54" s="82" t="str">
        <f>IF(Проект.!N54="","",Проект.!N54)</f>
        <v/>
      </c>
      <c r="O54" s="80" t="str">
        <f>IF(Проект.!O54="","",Проект.!O54)</f>
        <v/>
      </c>
      <c r="P54" s="80" t="str">
        <f>IF(Проект.!P54="","",Проект.!P54)</f>
        <v/>
      </c>
      <c r="Q54" s="68"/>
      <c r="R54" s="76"/>
      <c r="S54" s="27" t="s">
        <v>324</v>
      </c>
      <c r="T54" s="22"/>
      <c r="U54" s="26" t="e">
        <f t="shared" si="0"/>
        <v>#VALUE!</v>
      </c>
      <c r="V54" s="68"/>
      <c r="W54" s="92"/>
      <c r="X54" s="92">
        <f t="shared" si="1"/>
        <v>0</v>
      </c>
      <c r="Y54" s="68" t="s">
        <v>357</v>
      </c>
    </row>
    <row r="55" spans="1:25" ht="41.4" customHeight="1" x14ac:dyDescent="0.3">
      <c r="A55" s="67">
        <f>IF(INDEX(Спецификация!$A$3:$I$500,ROW()-3,COLUMN())="","",INDEX(Спецификация!$A$3:$I$500,ROW()-3,COLUMN()))</f>
        <v>1</v>
      </c>
      <c r="B55" s="67" t="str">
        <f>IF(INDEX(Спецификация!$A$3:$I$500,ROW()-3,COLUMN())="","",INDEX(Спецификация!$A$3:$I$500,ROW()-3,COLUMN()))</f>
        <v>ГГ.1...ГГ.3</v>
      </c>
      <c r="C55" s="67" t="str">
        <f>IF(INDEX(Спецификация!$A$3:$I$500,ROW()-3,COLUMN())="","",INDEX(Спецификация!$A$3:$I$500,ROW()-3,COLUMN()))</f>
        <v>Горелка газовая</v>
      </c>
      <c r="D55" s="67" t="str">
        <f>IF(INDEX(Спецификация!$A$3:$I$500,ROW()-3,COLUMN())="","",INDEX(Спецификация!$A$3:$I$500,ROW()-3,COLUMN()))</f>
        <v/>
      </c>
      <c r="E55" s="67" t="str">
        <f>IF(INDEX(Спецификация!$A$3:$I$500,ROW()-3,COLUMN())="","",INDEX(Спецификация!$A$3:$I$500,ROW()-3,COLUMN()))</f>
        <v/>
      </c>
      <c r="F55" s="67" t="str">
        <f>IF(INDEX(Спецификация!$A$3:$I$500,ROW()-3,COLUMN())="","",INDEX(Спецификация!$A$3:$I$500,ROW()-3,COLUMN()))</f>
        <v/>
      </c>
      <c r="G55" s="67" t="str">
        <f>IF(INDEX(Спецификация!$A$3:$I$500,ROW()-3,COLUMN())="","",INDEX(Спецификация!$A$3:$I$500,ROW()-3,COLUMN()))</f>
        <v>шт.</v>
      </c>
      <c r="H55" s="67">
        <f>IF(INDEX(Спецификация!$A$3:$I$500,ROW()-3,COLUMN())="","",INDEX(Спецификация!$A$3:$I$500,ROW()-3,COLUMN()))</f>
        <v>3</v>
      </c>
      <c r="I55" s="154" t="str">
        <f>IF(INDEX(Спецификация!$A$3:$I$500,ROW()-3,COLUMN())="","",INDEX(Спецификация!$A$3:$I$500,ROW()-3,COLUMN()))</f>
        <v>ГСВ</v>
      </c>
      <c r="J55" s="81" t="str">
        <f>Проект.!L55</f>
        <v/>
      </c>
      <c r="K55" s="81" t="str">
        <f>Проект.!M55</f>
        <v/>
      </c>
      <c r="L55" s="81" t="str">
        <f>IF(Проект.!Q55="","",Проект.!Q55)</f>
        <v/>
      </c>
      <c r="M55" s="82" t="str">
        <f>IF(Проект.!K55="Указать проектировщика","",Проект.!K55)</f>
        <v/>
      </c>
      <c r="N55" s="82" t="str">
        <f>IF(Проект.!N55="","",Проект.!N55)</f>
        <v/>
      </c>
      <c r="O55" s="80" t="str">
        <f>IF(Проект.!O55="","",Проект.!O55)</f>
        <v/>
      </c>
      <c r="P55" s="80" t="str">
        <f>IF(Проект.!P55="","",Проект.!P55)</f>
        <v/>
      </c>
      <c r="Q55" s="68"/>
      <c r="R55" s="76"/>
      <c r="S55" s="27" t="s">
        <v>324</v>
      </c>
      <c r="T55" s="22"/>
      <c r="U55" s="26">
        <f t="shared" si="0"/>
        <v>-3</v>
      </c>
      <c r="V55" s="68"/>
      <c r="W55" s="92"/>
      <c r="X55" s="92">
        <f t="shared" si="1"/>
        <v>0</v>
      </c>
      <c r="Y55" s="68" t="s">
        <v>357</v>
      </c>
    </row>
    <row r="56" spans="1:25" ht="41.4" customHeight="1" x14ac:dyDescent="0.3">
      <c r="A56" s="67">
        <f>IF(INDEX(Спецификация!$A$3:$I$500,ROW()-3,COLUMN())="","",INDEX(Спецификация!$A$3:$I$500,ROW()-3,COLUMN()))</f>
        <v>2</v>
      </c>
      <c r="B56" s="67" t="str">
        <f>IF(INDEX(Спецификация!$A$3:$I$500,ROW()-3,COLUMN())="","",INDEX(Спецификация!$A$3:$I$500,ROW()-3,COLUMN()))</f>
        <v>1.1...3.1</v>
      </c>
      <c r="C56" s="67" t="str">
        <f>IF(INDEX(Спецификация!$A$3:$I$500,ROW()-3,COLUMN())="","",INDEX(Спецификация!$A$3:$I$500,ROW()-3,COLUMN()))</f>
        <v>Группа эл. магнитных клапанов</v>
      </c>
      <c r="D56" s="67" t="str">
        <f>IF(INDEX(Спецификация!$A$3:$I$500,ROW()-3,COLUMN())="","",INDEX(Спецификация!$A$3:$I$500,ROW()-3,COLUMN()))</f>
        <v/>
      </c>
      <c r="E56" s="67" t="str">
        <f>IF(INDEX(Спецификация!$A$3:$I$500,ROW()-3,COLUMN())="","",INDEX(Спецификация!$A$3:$I$500,ROW()-3,COLUMN()))</f>
        <v/>
      </c>
      <c r="F56" s="67" t="str">
        <f>IF(INDEX(Спецификация!$A$3:$I$500,ROW()-3,COLUMN())="","",INDEX(Спецификация!$A$3:$I$500,ROW()-3,COLUMN()))</f>
        <v/>
      </c>
      <c r="G56" s="67" t="str">
        <f>IF(INDEX(Спецификация!$A$3:$I$500,ROW()-3,COLUMN())="","",INDEX(Спецификация!$A$3:$I$500,ROW()-3,COLUMN()))</f>
        <v>шт.</v>
      </c>
      <c r="H56" s="67">
        <f>IF(INDEX(Спецификация!$A$3:$I$500,ROW()-3,COLUMN())="","",INDEX(Спецификация!$A$3:$I$500,ROW()-3,COLUMN()))</f>
        <v>1</v>
      </c>
      <c r="I56" s="154" t="str">
        <f>IF(INDEX(Спецификация!$A$3:$I$500,ROW()-3,COLUMN())="","",INDEX(Спецификация!$A$3:$I$500,ROW()-3,COLUMN()))</f>
        <v>ГСВ</v>
      </c>
      <c r="J56" s="81" t="str">
        <f>Проект.!L56</f>
        <v/>
      </c>
      <c r="K56" s="81" t="str">
        <f>Проект.!M56</f>
        <v/>
      </c>
      <c r="L56" s="81" t="str">
        <f>IF(Проект.!Q56="","",Проект.!Q56)</f>
        <v/>
      </c>
      <c r="M56" s="82" t="str">
        <f>IF(Проект.!K56="Указать проектировщика","",Проект.!K56)</f>
        <v/>
      </c>
      <c r="N56" s="82" t="str">
        <f>IF(Проект.!N56="","",Проект.!N56)</f>
        <v/>
      </c>
      <c r="O56" s="80" t="str">
        <f>IF(Проект.!O56="","",Проект.!O56)</f>
        <v/>
      </c>
      <c r="P56" s="80" t="str">
        <f>IF(Проект.!P56="","",Проект.!P56)</f>
        <v/>
      </c>
      <c r="Q56" s="68"/>
      <c r="R56" s="76"/>
      <c r="S56" s="27" t="s">
        <v>324</v>
      </c>
      <c r="T56" s="22"/>
      <c r="U56" s="26">
        <f t="shared" si="0"/>
        <v>-1</v>
      </c>
      <c r="V56" s="68"/>
      <c r="W56" s="92"/>
      <c r="X56" s="92">
        <f t="shared" si="1"/>
        <v>0</v>
      </c>
      <c r="Y56" s="68" t="s">
        <v>357</v>
      </c>
    </row>
    <row r="57" spans="1:25" ht="41.4" customHeight="1" x14ac:dyDescent="0.3">
      <c r="A57" s="67">
        <f>IF(INDEX(Спецификация!$A$3:$I$500,ROW()-3,COLUMN())="","",INDEX(Спецификация!$A$3:$I$500,ROW()-3,COLUMN()))</f>
        <v>3</v>
      </c>
      <c r="B57" s="67" t="str">
        <f>IF(INDEX(Спецификация!$A$3:$I$500,ROW()-3,COLUMN())="","",INDEX(Спецификация!$A$3:$I$500,ROW()-3,COLUMN()))</f>
        <v>1.2...3.2</v>
      </c>
      <c r="C57" s="67" t="str">
        <f>IF(INDEX(Спецификация!$A$3:$I$500,ROW()-3,COLUMN())="","",INDEX(Спецификация!$A$3:$I$500,ROW()-3,COLUMN()))</f>
        <v>Реле минимального давления</v>
      </c>
      <c r="D57" s="67" t="str">
        <f>IF(INDEX(Спецификация!$A$3:$I$500,ROW()-3,COLUMN())="","",INDEX(Спецификация!$A$3:$I$500,ROW()-3,COLUMN()))</f>
        <v/>
      </c>
      <c r="E57" s="67" t="str">
        <f>IF(INDEX(Спецификация!$A$3:$I$500,ROW()-3,COLUMN())="","",INDEX(Спецификация!$A$3:$I$500,ROW()-3,COLUMN()))</f>
        <v/>
      </c>
      <c r="F57" s="67" t="str">
        <f>IF(INDEX(Спецификация!$A$3:$I$500,ROW()-3,COLUMN())="","",INDEX(Спецификация!$A$3:$I$500,ROW()-3,COLUMN()))</f>
        <v/>
      </c>
      <c r="G57" s="67" t="str">
        <f>IF(INDEX(Спецификация!$A$3:$I$500,ROW()-3,COLUMN())="","",INDEX(Спецификация!$A$3:$I$500,ROW()-3,COLUMN()))</f>
        <v>шт.</v>
      </c>
      <c r="H57" s="67">
        <f>IF(INDEX(Спецификация!$A$3:$I$500,ROW()-3,COLUMN())="","",INDEX(Спецификация!$A$3:$I$500,ROW()-3,COLUMN()))</f>
        <v>1</v>
      </c>
      <c r="I57" s="154" t="str">
        <f>IF(INDEX(Спецификация!$A$3:$I$500,ROW()-3,COLUMN())="","",INDEX(Спецификация!$A$3:$I$500,ROW()-3,COLUMN()))</f>
        <v>ГСВ</v>
      </c>
      <c r="J57" s="81" t="str">
        <f>Проект.!L57</f>
        <v/>
      </c>
      <c r="K57" s="81" t="str">
        <f>Проект.!M57</f>
        <v/>
      </c>
      <c r="L57" s="81" t="str">
        <f>IF(Проект.!Q57="","",Проект.!Q57)</f>
        <v/>
      </c>
      <c r="M57" s="82" t="str">
        <f>IF(Проект.!K57="Указать проектировщика","",Проект.!K57)</f>
        <v/>
      </c>
      <c r="N57" s="82" t="str">
        <f>IF(Проект.!N57="","",Проект.!N57)</f>
        <v/>
      </c>
      <c r="O57" s="80" t="str">
        <f>IF(Проект.!O57="","",Проект.!O57)</f>
        <v/>
      </c>
      <c r="P57" s="80" t="str">
        <f>IF(Проект.!P57="","",Проект.!P57)</f>
        <v/>
      </c>
      <c r="Q57" s="68"/>
      <c r="R57" s="76"/>
      <c r="S57" s="27" t="s">
        <v>324</v>
      </c>
      <c r="T57" s="22"/>
      <c r="U57" s="26">
        <f t="shared" si="0"/>
        <v>-1</v>
      </c>
      <c r="V57" s="68"/>
      <c r="W57" s="92"/>
      <c r="X57" s="92">
        <f t="shared" si="1"/>
        <v>0</v>
      </c>
      <c r="Y57" s="68" t="s">
        <v>357</v>
      </c>
    </row>
    <row r="58" spans="1:25" ht="41.4" customHeight="1" x14ac:dyDescent="0.3">
      <c r="A58" s="67">
        <f>IF(INDEX(Спецификация!$A$3:$I$500,ROW()-3,COLUMN())="","",INDEX(Спецификация!$A$3:$I$500,ROW()-3,COLUMN()))</f>
        <v>4</v>
      </c>
      <c r="B58" s="67" t="str">
        <f>IF(INDEX(Спецификация!$A$3:$I$500,ROW()-3,COLUMN())="","",INDEX(Спецификация!$A$3:$I$500,ROW()-3,COLUMN()))</f>
        <v>1.3...3.3</v>
      </c>
      <c r="C58" s="67" t="str">
        <f>IF(INDEX(Спецификация!$A$3:$I$500,ROW()-3,COLUMN())="","",INDEX(Спецификация!$A$3:$I$500,ROW()-3,COLUMN()))</f>
        <v>Реле давления для контроля герметичности</v>
      </c>
      <c r="D58" s="67" t="str">
        <f>IF(INDEX(Спецификация!$A$3:$I$500,ROW()-3,COLUMN())="","",INDEX(Спецификация!$A$3:$I$500,ROW()-3,COLUMN()))</f>
        <v/>
      </c>
      <c r="E58" s="67" t="str">
        <f>IF(INDEX(Спецификация!$A$3:$I$500,ROW()-3,COLUMN())="","",INDEX(Спецификация!$A$3:$I$500,ROW()-3,COLUMN()))</f>
        <v/>
      </c>
      <c r="F58" s="67" t="str">
        <f>IF(INDEX(Спецификация!$A$3:$I$500,ROW()-3,COLUMN())="","",INDEX(Спецификация!$A$3:$I$500,ROW()-3,COLUMN()))</f>
        <v/>
      </c>
      <c r="G58" s="67" t="str">
        <f>IF(INDEX(Спецификация!$A$3:$I$500,ROW()-3,COLUMN())="","",INDEX(Спецификация!$A$3:$I$500,ROW()-3,COLUMN()))</f>
        <v>шт.</v>
      </c>
      <c r="H58" s="67">
        <f>IF(INDEX(Спецификация!$A$3:$I$500,ROW()-3,COLUMN())="","",INDEX(Спецификация!$A$3:$I$500,ROW()-3,COLUMN()))</f>
        <v>1</v>
      </c>
      <c r="I58" s="154" t="str">
        <f>IF(INDEX(Спецификация!$A$3:$I$500,ROW()-3,COLUMN())="","",INDEX(Спецификация!$A$3:$I$500,ROW()-3,COLUMN()))</f>
        <v>ГСВ</v>
      </c>
      <c r="J58" s="81" t="str">
        <f>Проект.!L58</f>
        <v/>
      </c>
      <c r="K58" s="81" t="str">
        <f>Проект.!M58</f>
        <v/>
      </c>
      <c r="L58" s="81" t="str">
        <f>IF(Проект.!Q58="","",Проект.!Q58)</f>
        <v/>
      </c>
      <c r="M58" s="82" t="str">
        <f>IF(Проект.!K58="Указать проектировщика","",Проект.!K58)</f>
        <v/>
      </c>
      <c r="N58" s="82" t="str">
        <f>IF(Проект.!N58="","",Проект.!N58)</f>
        <v/>
      </c>
      <c r="O58" s="80" t="str">
        <f>IF(Проект.!O58="","",Проект.!O58)</f>
        <v/>
      </c>
      <c r="P58" s="80" t="str">
        <f>IF(Проект.!P58="","",Проект.!P58)</f>
        <v/>
      </c>
      <c r="Q58" s="68"/>
      <c r="R58" s="75"/>
      <c r="S58" s="27" t="s">
        <v>324</v>
      </c>
      <c r="T58" s="22"/>
      <c r="U58" s="26">
        <f t="shared" si="0"/>
        <v>-1</v>
      </c>
      <c r="V58" s="68"/>
      <c r="W58" s="92"/>
      <c r="X58" s="92">
        <f t="shared" si="1"/>
        <v>0</v>
      </c>
      <c r="Y58" s="68" t="s">
        <v>357</v>
      </c>
    </row>
    <row r="59" spans="1:25" ht="41.4" customHeight="1" x14ac:dyDescent="0.3">
      <c r="A59" s="67">
        <f>IF(INDEX(Спецификация!$A$3:$I$500,ROW()-3,COLUMN())="","",INDEX(Спецификация!$A$3:$I$500,ROW()-3,COLUMN()))</f>
        <v>5</v>
      </c>
      <c r="B59" s="67" t="str">
        <f>IF(INDEX(Спецификация!$A$3:$I$500,ROW()-3,COLUMN())="","",INDEX(Спецификация!$A$3:$I$500,ROW()-3,COLUMN()))</f>
        <v>1.4...3.4</v>
      </c>
      <c r="C59" s="67" t="str">
        <f>IF(INDEX(Спецификация!$A$3:$I$500,ROW()-3,COLUMN())="","",INDEX(Спецификация!$A$3:$I$500,ROW()-3,COLUMN()))</f>
        <v>Реле максимального давления</v>
      </c>
      <c r="D59" s="67" t="str">
        <f>IF(INDEX(Спецификация!$A$3:$I$500,ROW()-3,COLUMN())="","",INDEX(Спецификация!$A$3:$I$500,ROW()-3,COLUMN()))</f>
        <v/>
      </c>
      <c r="E59" s="67" t="str">
        <f>IF(INDEX(Спецификация!$A$3:$I$500,ROW()-3,COLUMN())="","",INDEX(Спецификация!$A$3:$I$500,ROW()-3,COLUMN()))</f>
        <v/>
      </c>
      <c r="F59" s="67" t="str">
        <f>IF(INDEX(Спецификация!$A$3:$I$500,ROW()-3,COLUMN())="","",INDEX(Спецификация!$A$3:$I$500,ROW()-3,COLUMN()))</f>
        <v/>
      </c>
      <c r="G59" s="67" t="str">
        <f>IF(INDEX(Спецификация!$A$3:$I$500,ROW()-3,COLUMN())="","",INDEX(Спецификация!$A$3:$I$500,ROW()-3,COLUMN()))</f>
        <v>шт.</v>
      </c>
      <c r="H59" s="67">
        <f>IF(INDEX(Спецификация!$A$3:$I$500,ROW()-3,COLUMN())="","",INDEX(Спецификация!$A$3:$I$500,ROW()-3,COLUMN()))</f>
        <v>1</v>
      </c>
      <c r="I59" s="154" t="str">
        <f>IF(INDEX(Спецификация!$A$3:$I$500,ROW()-3,COLUMN())="","",INDEX(Спецификация!$A$3:$I$500,ROW()-3,COLUMN()))</f>
        <v>ГСВ</v>
      </c>
      <c r="J59" s="81" t="str">
        <f>Проект.!L59</f>
        <v/>
      </c>
      <c r="K59" s="81" t="str">
        <f>Проект.!M59</f>
        <v/>
      </c>
      <c r="L59" s="81" t="str">
        <f>IF(Проект.!Q59="","",Проект.!Q59)</f>
        <v/>
      </c>
      <c r="M59" s="82" t="str">
        <f>IF(Проект.!K59="Указать проектировщика","",Проект.!K59)</f>
        <v/>
      </c>
      <c r="N59" s="82" t="str">
        <f>IF(Проект.!N59="","",Проект.!N59)</f>
        <v/>
      </c>
      <c r="O59" s="80" t="str">
        <f>IF(Проект.!O59="","",Проект.!O59)</f>
        <v/>
      </c>
      <c r="P59" s="80" t="str">
        <f>IF(Проект.!P59="","",Проект.!P59)</f>
        <v/>
      </c>
      <c r="Q59" s="68"/>
      <c r="R59" s="75"/>
      <c r="S59" s="27" t="s">
        <v>324</v>
      </c>
      <c r="T59" s="22"/>
      <c r="U59" s="26">
        <f t="shared" si="0"/>
        <v>-1</v>
      </c>
      <c r="V59" s="68"/>
      <c r="W59" s="92"/>
      <c r="X59" s="92">
        <f t="shared" si="1"/>
        <v>0</v>
      </c>
      <c r="Y59" s="68" t="s">
        <v>357</v>
      </c>
    </row>
    <row r="60" spans="1:25" ht="41.4" customHeight="1" x14ac:dyDescent="0.3">
      <c r="A60" s="67">
        <f>IF(INDEX(Спецификация!$A$3:$I$500,ROW()-3,COLUMN())="","",INDEX(Спецификация!$A$3:$I$500,ROW()-3,COLUMN()))</f>
        <v>6</v>
      </c>
      <c r="B60" s="67" t="str">
        <f>IF(INDEX(Спецификация!$A$3:$I$500,ROW()-3,COLUMN())="","",INDEX(Спецификация!$A$3:$I$500,ROW()-3,COLUMN()))</f>
        <v>Ам.1...Ам.3</v>
      </c>
      <c r="C60" s="67" t="str">
        <f>IF(INDEX(Спецификация!$A$3:$I$500,ROW()-3,COLUMN())="","",INDEX(Спецификация!$A$3:$I$500,ROW()-3,COLUMN()))</f>
        <v>Антивибрационная муфта Ду32</v>
      </c>
      <c r="D60" s="67" t="str">
        <f>IF(INDEX(Спецификация!$A$3:$I$500,ROW()-3,COLUMN())="","",INDEX(Спецификация!$A$3:$I$500,ROW()-3,COLUMN()))</f>
        <v/>
      </c>
      <c r="E60" s="67" t="str">
        <f>IF(INDEX(Спецификация!$A$3:$I$500,ROW()-3,COLUMN())="","",INDEX(Спецификация!$A$3:$I$500,ROW()-3,COLUMN()))</f>
        <v/>
      </c>
      <c r="F60" s="67" t="str">
        <f>IF(INDEX(Спецификация!$A$3:$I$500,ROW()-3,COLUMN())="","",INDEX(Спецификация!$A$3:$I$500,ROW()-3,COLUMN()))</f>
        <v/>
      </c>
      <c r="G60" s="67" t="str">
        <f>IF(INDEX(Спецификация!$A$3:$I$500,ROW()-3,COLUMN())="","",INDEX(Спецификация!$A$3:$I$500,ROW()-3,COLUMN()))</f>
        <v>шт.</v>
      </c>
      <c r="H60" s="67">
        <f>IF(INDEX(Спецификация!$A$3:$I$500,ROW()-3,COLUMN())="","",INDEX(Спецификация!$A$3:$I$500,ROW()-3,COLUMN()))</f>
        <v>3</v>
      </c>
      <c r="I60" s="154" t="str">
        <f>IF(INDEX(Спецификация!$A$3:$I$500,ROW()-3,COLUMN())="","",INDEX(Спецификация!$A$3:$I$500,ROW()-3,COLUMN()))</f>
        <v>ГСВ</v>
      </c>
      <c r="J60" s="81" t="str">
        <f>Проект.!L60</f>
        <v/>
      </c>
      <c r="K60" s="81" t="str">
        <f>Проект.!M60</f>
        <v/>
      </c>
      <c r="L60" s="81" t="str">
        <f>IF(Проект.!Q60="","",Проект.!Q60)</f>
        <v/>
      </c>
      <c r="M60" s="82" t="str">
        <f>IF(Проект.!K60="Указать проектировщика","",Проект.!K60)</f>
        <v/>
      </c>
      <c r="N60" s="82" t="str">
        <f>IF(Проект.!N60="","",Проект.!N60)</f>
        <v/>
      </c>
      <c r="O60" s="80" t="str">
        <f>IF(Проект.!O60="","",Проект.!O60)</f>
        <v/>
      </c>
      <c r="P60" s="80" t="str">
        <f>IF(Проект.!P60="","",Проект.!P60)</f>
        <v/>
      </c>
      <c r="Q60" s="68"/>
      <c r="R60" s="76"/>
      <c r="S60" s="27" t="s">
        <v>324</v>
      </c>
      <c r="T60" s="22"/>
      <c r="U60" s="26">
        <f t="shared" si="0"/>
        <v>-3</v>
      </c>
      <c r="V60" s="68"/>
      <c r="W60" s="92"/>
      <c r="X60" s="92">
        <f t="shared" si="1"/>
        <v>0</v>
      </c>
      <c r="Y60" s="68" t="s">
        <v>357</v>
      </c>
    </row>
    <row r="61" spans="1:25" ht="41.4" customHeight="1" x14ac:dyDescent="0.3">
      <c r="A61" s="67">
        <f>IF(INDEX(Спецификация!$A$3:$I$500,ROW()-3,COLUMN())="","",INDEX(Спецификация!$A$3:$I$500,ROW()-3,COLUMN()))</f>
        <v>7</v>
      </c>
      <c r="B61" s="67" t="str">
        <f>IF(INDEX(Спецификация!$A$3:$I$500,ROW()-3,COLUMN())="","",INDEX(Спецификация!$A$3:$I$500,ROW()-3,COLUMN()))</f>
        <v>ЭМ.1</v>
      </c>
      <c r="C61" s="67" t="str">
        <f>IF(INDEX(Спецификация!$A$3:$I$500,ROW()-3,COLUMN())="","",INDEX(Спецификация!$A$3:$I$500,ROW()-3,COLUMN()))</f>
        <v>Клапан электромагнитный НЗ EVP/NC Ду100 Ру0,036МПа</v>
      </c>
      <c r="D61" s="67" t="str">
        <f>IF(INDEX(Спецификация!$A$3:$I$500,ROW()-3,COLUMN())="","",INDEX(Спецификация!$A$3:$I$500,ROW()-3,COLUMN()))</f>
        <v/>
      </c>
      <c r="E61" s="67" t="str">
        <f>IF(INDEX(Спецификация!$A$3:$I$500,ROW()-3,COLUMN())="","",INDEX(Спецификация!$A$3:$I$500,ROW()-3,COLUMN()))</f>
        <v/>
      </c>
      <c r="F61" s="67" t="str">
        <f>IF(INDEX(Спецификация!$A$3:$I$500,ROW()-3,COLUMN())="","",INDEX(Спецификация!$A$3:$I$500,ROW()-3,COLUMN()))</f>
        <v/>
      </c>
      <c r="G61" s="67" t="str">
        <f>IF(INDEX(Спецификация!$A$3:$I$500,ROW()-3,COLUMN())="","",INDEX(Спецификация!$A$3:$I$500,ROW()-3,COLUMN()))</f>
        <v>шт.</v>
      </c>
      <c r="H61" s="67">
        <f>IF(INDEX(Спецификация!$A$3:$I$500,ROW()-3,COLUMN())="","",INDEX(Спецификация!$A$3:$I$500,ROW()-3,COLUMN()))</f>
        <v>1</v>
      </c>
      <c r="I61" s="154" t="str">
        <f>IF(INDEX(Спецификация!$A$3:$I$500,ROW()-3,COLUMN())="","",INDEX(Спецификация!$A$3:$I$500,ROW()-3,COLUMN()))</f>
        <v>ГСВ</v>
      </c>
      <c r="J61" s="81" t="str">
        <f>Проект.!L61</f>
        <v/>
      </c>
      <c r="K61" s="81" t="str">
        <f>Проект.!M61</f>
        <v/>
      </c>
      <c r="L61" s="81" t="str">
        <f>IF(Проект.!Q61="","",Проект.!Q61)</f>
        <v/>
      </c>
      <c r="M61" s="82" t="str">
        <f>IF(Проект.!K61="Указать проектировщика","",Проект.!K61)</f>
        <v/>
      </c>
      <c r="N61" s="82" t="str">
        <f>IF(Проект.!N61="","",Проект.!N61)</f>
        <v/>
      </c>
      <c r="O61" s="80" t="str">
        <f>IF(Проект.!O61="","",Проект.!O61)</f>
        <v/>
      </c>
      <c r="P61" s="80" t="str">
        <f>IF(Проект.!P61="","",Проект.!P61)</f>
        <v/>
      </c>
      <c r="Q61" s="68"/>
      <c r="R61" s="76"/>
      <c r="S61" s="27" t="s">
        <v>324</v>
      </c>
      <c r="T61" s="22"/>
      <c r="U61" s="26">
        <f t="shared" si="0"/>
        <v>-1</v>
      </c>
      <c r="V61" s="68"/>
      <c r="W61" s="92"/>
      <c r="X61" s="92">
        <f t="shared" si="1"/>
        <v>0</v>
      </c>
      <c r="Y61" s="68" t="s">
        <v>357</v>
      </c>
    </row>
    <row r="62" spans="1:25" ht="41.4" customHeight="1" x14ac:dyDescent="0.3">
      <c r="A62" s="67">
        <f>IF(INDEX(Спецификация!$A$3:$I$500,ROW()-3,COLUMN())="","",INDEX(Спецификация!$A$3:$I$500,ROW()-3,COLUMN()))</f>
        <v>8</v>
      </c>
      <c r="B62" s="67" t="str">
        <f>IF(INDEX(Спецификация!$A$3:$I$500,ROW()-3,COLUMN())="","",INDEX(Спецификация!$A$3:$I$500,ROW()-3,COLUMN()))</f>
        <v>КШ1.1...КШ1.3</v>
      </c>
      <c r="C62" s="67" t="str">
        <f>IF(INDEX(Спецификация!$A$3:$I$500,ROW()-3,COLUMN())="","",INDEX(Спецификация!$A$3:$I$500,ROW()-3,COLUMN()))</f>
        <v>Кран шаровой фланцевый Ду50 Ру4,0МПа</v>
      </c>
      <c r="D62" s="67" t="str">
        <f>IF(INDEX(Спецификация!$A$3:$I$500,ROW()-3,COLUMN())="","",INDEX(Спецификация!$A$3:$I$500,ROW()-3,COLUMN()))</f>
        <v/>
      </c>
      <c r="E62" s="67" t="str">
        <f>IF(INDEX(Спецификация!$A$3:$I$500,ROW()-3,COLUMN())="","",INDEX(Спецификация!$A$3:$I$500,ROW()-3,COLUMN()))</f>
        <v/>
      </c>
      <c r="F62" s="67" t="str">
        <f>IF(INDEX(Спецификация!$A$3:$I$500,ROW()-3,COLUMN())="","",INDEX(Спецификация!$A$3:$I$500,ROW()-3,COLUMN()))</f>
        <v/>
      </c>
      <c r="G62" s="67" t="str">
        <f>IF(INDEX(Спецификация!$A$3:$I$500,ROW()-3,COLUMN())="","",INDEX(Спецификация!$A$3:$I$500,ROW()-3,COLUMN()))</f>
        <v>шт.</v>
      </c>
      <c r="H62" s="67">
        <f>IF(INDEX(Спецификация!$A$3:$I$500,ROW()-3,COLUMN())="","",INDEX(Спецификация!$A$3:$I$500,ROW()-3,COLUMN()))</f>
        <v>3</v>
      </c>
      <c r="I62" s="154" t="str">
        <f>IF(INDEX(Спецификация!$A$3:$I$500,ROW()-3,COLUMN())="","",INDEX(Спецификация!$A$3:$I$500,ROW()-3,COLUMN()))</f>
        <v>ГСВ</v>
      </c>
      <c r="J62" s="81" t="str">
        <f>Проект.!L62</f>
        <v/>
      </c>
      <c r="K62" s="81" t="str">
        <f>Проект.!M62</f>
        <v/>
      </c>
      <c r="L62" s="81" t="str">
        <f>IF(Проект.!Q62="","",Проект.!Q62)</f>
        <v/>
      </c>
      <c r="M62" s="82" t="str">
        <f>IF(Проект.!K62="Указать проектировщика","",Проект.!K62)</f>
        <v/>
      </c>
      <c r="N62" s="82" t="str">
        <f>IF(Проект.!N62="","",Проект.!N62)</f>
        <v/>
      </c>
      <c r="O62" s="80" t="str">
        <f>IF(Проект.!O62="","",Проект.!O62)</f>
        <v/>
      </c>
      <c r="P62" s="80" t="str">
        <f>IF(Проект.!P62="","",Проект.!P62)</f>
        <v/>
      </c>
      <c r="Q62" s="68"/>
      <c r="R62" s="76"/>
      <c r="S62" s="27" t="s">
        <v>324</v>
      </c>
      <c r="T62" s="22"/>
      <c r="U62" s="26">
        <f t="shared" si="0"/>
        <v>-3</v>
      </c>
      <c r="V62" s="68"/>
      <c r="W62" s="92"/>
      <c r="X62" s="92">
        <f t="shared" si="1"/>
        <v>0</v>
      </c>
      <c r="Y62" s="68" t="s">
        <v>357</v>
      </c>
    </row>
    <row r="63" spans="1:25" ht="41.4" customHeight="1" x14ac:dyDescent="0.3">
      <c r="A63" s="67">
        <f>IF(INDEX(Спецификация!$A$3:$I$500,ROW()-3,COLUMN())="","",INDEX(Спецификация!$A$3:$I$500,ROW()-3,COLUMN()))</f>
        <v>9</v>
      </c>
      <c r="B63" s="67" t="str">
        <f>IF(INDEX(Спецификация!$A$3:$I$500,ROW()-3,COLUMN())="","",INDEX(Спецификация!$A$3:$I$500,ROW()-3,COLUMN()))</f>
        <v>РЗ.1...РЗ.3</v>
      </c>
      <c r="C63" s="67" t="str">
        <f>IF(INDEX(Спецификация!$A$3:$I$500,ROW()-3,COLUMN())="","",INDEX(Спецификация!$A$3:$I$500,ROW()-3,COLUMN()))</f>
        <v>Заглушка поворотная Ду50, Ру1,6МПа</v>
      </c>
      <c r="D63" s="67" t="str">
        <f>IF(INDEX(Спецификация!$A$3:$I$500,ROW()-3,COLUMN())="","",INDEX(Спецификация!$A$3:$I$500,ROW()-3,COLUMN()))</f>
        <v/>
      </c>
      <c r="E63" s="67" t="str">
        <f>IF(INDEX(Спецификация!$A$3:$I$500,ROW()-3,COLUMN())="","",INDEX(Спецификация!$A$3:$I$500,ROW()-3,COLUMN()))</f>
        <v/>
      </c>
      <c r="F63" s="67" t="str">
        <f>IF(INDEX(Спецификация!$A$3:$I$500,ROW()-3,COLUMN())="","",INDEX(Спецификация!$A$3:$I$500,ROW()-3,COLUMN()))</f>
        <v/>
      </c>
      <c r="G63" s="67" t="str">
        <f>IF(INDEX(Спецификация!$A$3:$I$500,ROW()-3,COLUMN())="","",INDEX(Спецификация!$A$3:$I$500,ROW()-3,COLUMN()))</f>
        <v>шт.</v>
      </c>
      <c r="H63" s="67">
        <f>IF(INDEX(Спецификация!$A$3:$I$500,ROW()-3,COLUMN())="","",INDEX(Спецификация!$A$3:$I$500,ROW()-3,COLUMN()))</f>
        <v>3</v>
      </c>
      <c r="I63" s="154" t="str">
        <f>IF(INDEX(Спецификация!$A$3:$I$500,ROW()-3,COLUMN())="","",INDEX(Спецификация!$A$3:$I$500,ROW()-3,COLUMN()))</f>
        <v>ГСВ</v>
      </c>
      <c r="J63" s="81" t="str">
        <f>Проект.!L63</f>
        <v/>
      </c>
      <c r="K63" s="81" t="str">
        <f>Проект.!M63</f>
        <v/>
      </c>
      <c r="L63" s="81" t="str">
        <f>IF(Проект.!Q63="","",Проект.!Q63)</f>
        <v/>
      </c>
      <c r="M63" s="82" t="str">
        <f>IF(Проект.!K63="Указать проектировщика","",Проект.!K63)</f>
        <v/>
      </c>
      <c r="N63" s="82" t="str">
        <f>IF(Проект.!N63="","",Проект.!N63)</f>
        <v/>
      </c>
      <c r="O63" s="80" t="str">
        <f>IF(Проект.!O63="","",Проект.!O63)</f>
        <v/>
      </c>
      <c r="P63" s="80" t="str">
        <f>IF(Проект.!P63="","",Проект.!P63)</f>
        <v/>
      </c>
      <c r="Q63" s="68"/>
      <c r="R63" s="76"/>
      <c r="S63" s="27" t="s">
        <v>324</v>
      </c>
      <c r="T63" s="22"/>
      <c r="U63" s="26">
        <f t="shared" si="0"/>
        <v>-3</v>
      </c>
      <c r="V63" s="68"/>
      <c r="W63" s="92"/>
      <c r="X63" s="92">
        <f t="shared" si="1"/>
        <v>0</v>
      </c>
      <c r="Y63" s="68" t="s">
        <v>357</v>
      </c>
    </row>
    <row r="64" spans="1:25" ht="41.4" customHeight="1" x14ac:dyDescent="0.3">
      <c r="A64" s="67">
        <f>IF(INDEX(Спецификация!$A$3:$I$500,ROW()-3,COLUMN())="","",INDEX(Спецификация!$A$3:$I$500,ROW()-3,COLUMN()))</f>
        <v>10</v>
      </c>
      <c r="B64" s="67" t="str">
        <f>IF(INDEX(Спецификация!$A$3:$I$500,ROW()-3,COLUMN())="","",INDEX(Спецификация!$A$3:$I$500,ROW()-3,COLUMN()))</f>
        <v>Ф.1...Ф.3</v>
      </c>
      <c r="C64" s="67" t="str">
        <f>IF(INDEX(Спецификация!$A$3:$I$500,ROW()-3,COLUMN())="","",INDEX(Спецификация!$A$3:$I$500,ROW()-3,COLUMN()))</f>
        <v>Фильтр газовый с ИПД Ду50, Ру0,2МПа</v>
      </c>
      <c r="D64" s="67" t="str">
        <f>IF(INDEX(Спецификация!$A$3:$I$500,ROW()-3,COLUMN())="","",INDEX(Спецификация!$A$3:$I$500,ROW()-3,COLUMN()))</f>
        <v/>
      </c>
      <c r="E64" s="67" t="str">
        <f>IF(INDEX(Спецификация!$A$3:$I$500,ROW()-3,COLUMN())="","",INDEX(Спецификация!$A$3:$I$500,ROW()-3,COLUMN()))</f>
        <v/>
      </c>
      <c r="F64" s="67" t="str">
        <f>IF(INDEX(Спецификация!$A$3:$I$500,ROW()-3,COLUMN())="","",INDEX(Спецификация!$A$3:$I$500,ROW()-3,COLUMN()))</f>
        <v/>
      </c>
      <c r="G64" s="67" t="str">
        <f>IF(INDEX(Спецификация!$A$3:$I$500,ROW()-3,COLUMN())="","",INDEX(Спецификация!$A$3:$I$500,ROW()-3,COLUMN()))</f>
        <v>шт.</v>
      </c>
      <c r="H64" s="67">
        <f>IF(INDEX(Спецификация!$A$3:$I$500,ROW()-3,COLUMN())="","",INDEX(Спецификация!$A$3:$I$500,ROW()-3,COLUMN()))</f>
        <v>3</v>
      </c>
      <c r="I64" s="154" t="str">
        <f>IF(INDEX(Спецификация!$A$3:$I$500,ROW()-3,COLUMN())="","",INDEX(Спецификация!$A$3:$I$500,ROW()-3,COLUMN()))</f>
        <v>ГСВ</v>
      </c>
      <c r="J64" s="81" t="str">
        <f>Проект.!L64</f>
        <v/>
      </c>
      <c r="K64" s="81" t="str">
        <f>Проект.!M64</f>
        <v/>
      </c>
      <c r="L64" s="81" t="str">
        <f>IF(Проект.!Q64="","",Проект.!Q64)</f>
        <v/>
      </c>
      <c r="M64" s="82" t="str">
        <f>IF(Проект.!K64="Указать проектировщика","",Проект.!K64)</f>
        <v/>
      </c>
      <c r="N64" s="82" t="str">
        <f>IF(Проект.!N64="","",Проект.!N64)</f>
        <v/>
      </c>
      <c r="O64" s="80" t="str">
        <f>IF(Проект.!O64="","",Проект.!O64)</f>
        <v/>
      </c>
      <c r="P64" s="80" t="str">
        <f>IF(Проект.!P64="","",Проект.!P64)</f>
        <v/>
      </c>
      <c r="Q64" s="68"/>
      <c r="R64" s="76"/>
      <c r="S64" s="27" t="s">
        <v>324</v>
      </c>
      <c r="T64" s="22"/>
      <c r="U64" s="26">
        <f t="shared" si="0"/>
        <v>-3</v>
      </c>
      <c r="V64" s="68"/>
      <c r="W64" s="92"/>
      <c r="X64" s="92">
        <f t="shared" si="1"/>
        <v>0</v>
      </c>
      <c r="Y64" s="68" t="s">
        <v>357</v>
      </c>
    </row>
    <row r="65" spans="1:25" ht="41.4" customHeight="1" x14ac:dyDescent="0.3">
      <c r="A65" s="67">
        <f>IF(INDEX(Спецификация!$A$3:$I$500,ROW()-3,COLUMN())="","",INDEX(Спецификация!$A$3:$I$500,ROW()-3,COLUMN()))</f>
        <v>11</v>
      </c>
      <c r="B65" s="67" t="str">
        <f>IF(INDEX(Спецификация!$A$3:$I$500,ROW()-3,COLUMN())="","",INDEX(Спецификация!$A$3:$I$500,ROW()-3,COLUMN()))</f>
        <v>КШ2.1...КШ2.4</v>
      </c>
      <c r="C65" s="67" t="str">
        <f>IF(INDEX(Спецификация!$A$3:$I$500,ROW()-3,COLUMN())="","",INDEX(Спецификация!$A$3:$I$500,ROW()-3,COLUMN()))</f>
        <v>Кран шаровой муфтовый газовый Ду20, Ру4,0МПа</v>
      </c>
      <c r="D65" s="67" t="str">
        <f>IF(INDEX(Спецификация!$A$3:$I$500,ROW()-3,COLUMN())="","",INDEX(Спецификация!$A$3:$I$500,ROW()-3,COLUMN()))</f>
        <v/>
      </c>
      <c r="E65" s="67" t="str">
        <f>IF(INDEX(Спецификация!$A$3:$I$500,ROW()-3,COLUMN())="","",INDEX(Спецификация!$A$3:$I$500,ROW()-3,COLUMN()))</f>
        <v/>
      </c>
      <c r="F65" s="67" t="str">
        <f>IF(INDEX(Спецификация!$A$3:$I$500,ROW()-3,COLUMN())="","",INDEX(Спецификация!$A$3:$I$500,ROW()-3,COLUMN()))</f>
        <v/>
      </c>
      <c r="G65" s="67" t="str">
        <f>IF(INDEX(Спецификация!$A$3:$I$500,ROW()-3,COLUMN())="","",INDEX(Спецификация!$A$3:$I$500,ROW()-3,COLUMN()))</f>
        <v>шт.</v>
      </c>
      <c r="H65" s="67">
        <f>IF(INDEX(Спецификация!$A$3:$I$500,ROW()-3,COLUMN())="","",INDEX(Спецификация!$A$3:$I$500,ROW()-3,COLUMN()))</f>
        <v>4</v>
      </c>
      <c r="I65" s="154" t="str">
        <f>IF(INDEX(Спецификация!$A$3:$I$500,ROW()-3,COLUMN())="","",INDEX(Спецификация!$A$3:$I$500,ROW()-3,COLUMN()))</f>
        <v>ГСВ</v>
      </c>
      <c r="J65" s="81" t="str">
        <f>Проект.!L65</f>
        <v/>
      </c>
      <c r="K65" s="81" t="str">
        <f>Проект.!M65</f>
        <v/>
      </c>
      <c r="L65" s="81" t="str">
        <f>IF(Проект.!Q65="","",Проект.!Q65)</f>
        <v/>
      </c>
      <c r="M65" s="82" t="str">
        <f>IF(Проект.!K65="Указать проектировщика","",Проект.!K65)</f>
        <v/>
      </c>
      <c r="N65" s="82" t="str">
        <f>IF(Проект.!N65="","",Проект.!N65)</f>
        <v/>
      </c>
      <c r="O65" s="80" t="str">
        <f>IF(Проект.!O65="","",Проект.!O65)</f>
        <v/>
      </c>
      <c r="P65" s="80" t="str">
        <f>IF(Проект.!P65="","",Проект.!P65)</f>
        <v/>
      </c>
      <c r="Q65" s="68"/>
      <c r="R65" s="76"/>
      <c r="S65" s="27" t="s">
        <v>324</v>
      </c>
      <c r="T65" s="22"/>
      <c r="U65" s="26">
        <f t="shared" si="0"/>
        <v>-4</v>
      </c>
      <c r="V65" s="68"/>
      <c r="W65" s="92"/>
      <c r="X65" s="92">
        <f t="shared" si="1"/>
        <v>0</v>
      </c>
      <c r="Y65" s="68" t="s">
        <v>357</v>
      </c>
    </row>
    <row r="66" spans="1:25" ht="41.4" customHeight="1" x14ac:dyDescent="0.3">
      <c r="A66" s="67">
        <f>IF(INDEX(Спецификация!$A$3:$I$500,ROW()-3,COLUMN())="","",INDEX(Спецификация!$A$3:$I$500,ROW()-3,COLUMN()))</f>
        <v>12</v>
      </c>
      <c r="B66" s="67" t="str">
        <f>IF(INDEX(Спецификация!$A$3:$I$500,ROW()-3,COLUMN())="","",INDEX(Спецификация!$A$3:$I$500,ROW()-3,COLUMN()))</f>
        <v>КШ3.1...КШ3.4</v>
      </c>
      <c r="C66" s="67" t="str">
        <f>IF(INDEX(Спецификация!$A$3:$I$500,ROW()-3,COLUMN())="","",INDEX(Спецификация!$A$3:$I$500,ROW()-3,COLUMN()))</f>
        <v>Кран шаровой муфтовый газовый Ду15, Ру4,0МПа</v>
      </c>
      <c r="D66" s="67" t="str">
        <f>IF(INDEX(Спецификация!$A$3:$I$500,ROW()-3,COLUMN())="","",INDEX(Спецификация!$A$3:$I$500,ROW()-3,COLUMN()))</f>
        <v/>
      </c>
      <c r="E66" s="67" t="str">
        <f>IF(INDEX(Спецификация!$A$3:$I$500,ROW()-3,COLUMN())="","",INDEX(Спецификация!$A$3:$I$500,ROW()-3,COLUMN()))</f>
        <v/>
      </c>
      <c r="F66" s="67" t="str">
        <f>IF(INDEX(Спецификация!$A$3:$I$500,ROW()-3,COLUMN())="","",INDEX(Спецификация!$A$3:$I$500,ROW()-3,COLUMN()))</f>
        <v/>
      </c>
      <c r="G66" s="67" t="str">
        <f>IF(INDEX(Спецификация!$A$3:$I$500,ROW()-3,COLUMN())="","",INDEX(Спецификация!$A$3:$I$500,ROW()-3,COLUMN()))</f>
        <v>шт.</v>
      </c>
      <c r="H66" s="67">
        <f>IF(INDEX(Спецификация!$A$3:$I$500,ROW()-3,COLUMN())="","",INDEX(Спецификация!$A$3:$I$500,ROW()-3,COLUMN()))</f>
        <v>4</v>
      </c>
      <c r="I66" s="154" t="str">
        <f>IF(INDEX(Спецификация!$A$3:$I$500,ROW()-3,COLUMN())="","",INDEX(Спецификация!$A$3:$I$500,ROW()-3,COLUMN()))</f>
        <v>ГСВ</v>
      </c>
      <c r="J66" s="81" t="str">
        <f>Проект.!L66</f>
        <v/>
      </c>
      <c r="K66" s="81" t="str">
        <f>Проект.!M66</f>
        <v/>
      </c>
      <c r="L66" s="81" t="str">
        <f>IF(Проект.!Q66="","",Проект.!Q66)</f>
        <v/>
      </c>
      <c r="M66" s="82" t="str">
        <f>IF(Проект.!K66="Указать проектировщика","",Проект.!K66)</f>
        <v/>
      </c>
      <c r="N66" s="82" t="str">
        <f>IF(Проект.!N66="","",Проект.!N66)</f>
        <v/>
      </c>
      <c r="O66" s="80" t="str">
        <f>IF(Проект.!O66="","",Проект.!O66)</f>
        <v/>
      </c>
      <c r="P66" s="80" t="str">
        <f>IF(Проект.!P66="","",Проект.!P66)</f>
        <v/>
      </c>
      <c r="Q66" s="68"/>
      <c r="R66" s="76"/>
      <c r="S66" s="27" t="s">
        <v>324</v>
      </c>
      <c r="T66" s="22"/>
      <c r="U66" s="26">
        <f t="shared" si="0"/>
        <v>-4</v>
      </c>
      <c r="V66" s="68"/>
      <c r="W66" s="92"/>
      <c r="X66" s="92">
        <f t="shared" si="1"/>
        <v>0</v>
      </c>
      <c r="Y66" s="68" t="s">
        <v>357</v>
      </c>
    </row>
    <row r="67" spans="1:25" ht="41.4" customHeight="1" x14ac:dyDescent="0.3">
      <c r="A67" s="67">
        <f>IF(INDEX(Спецификация!$A$3:$I$500,ROW()-3,COLUMN())="","",INDEX(Спецификация!$A$3:$I$500,ROW()-3,COLUMN()))</f>
        <v>13</v>
      </c>
      <c r="B67" s="67" t="str">
        <f>IF(INDEX(Спецификация!$A$3:$I$500,ROW()-3,COLUMN())="","",INDEX(Спецификация!$A$3:$I$500,ROW()-3,COLUMN()))</f>
        <v>КИП12</v>
      </c>
      <c r="C67" s="67" t="str">
        <f>IF(INDEX(Спецификация!$A$3:$I$500,ROW()-3,COLUMN())="","",INDEX(Спецификация!$A$3:$I$500,ROW()-3,COLUMN()))</f>
        <v>Счетчик газовый Ду50, Ру1,6МПа</v>
      </c>
      <c r="D67" s="67" t="str">
        <f>IF(INDEX(Спецификация!$A$3:$I$500,ROW()-3,COLUMN())="","",INDEX(Спецификация!$A$3:$I$500,ROW()-3,COLUMN()))</f>
        <v/>
      </c>
      <c r="E67" s="67" t="str">
        <f>IF(INDEX(Спецификация!$A$3:$I$500,ROW()-3,COLUMN())="","",INDEX(Спецификация!$A$3:$I$500,ROW()-3,COLUMN()))</f>
        <v/>
      </c>
      <c r="F67" s="67" t="str">
        <f>IF(INDEX(Спецификация!$A$3:$I$500,ROW()-3,COLUMN())="","",INDEX(Спецификация!$A$3:$I$500,ROW()-3,COLUMN()))</f>
        <v/>
      </c>
      <c r="G67" s="67" t="str">
        <f>IF(INDEX(Спецификация!$A$3:$I$500,ROW()-3,COLUMN())="","",INDEX(Спецификация!$A$3:$I$500,ROW()-3,COLUMN()))</f>
        <v>шт.</v>
      </c>
      <c r="H67" s="67">
        <f>IF(INDEX(Спецификация!$A$3:$I$500,ROW()-3,COLUMN())="","",INDEX(Спецификация!$A$3:$I$500,ROW()-3,COLUMN()))</f>
        <v>3</v>
      </c>
      <c r="I67" s="154" t="str">
        <f>IF(INDEX(Спецификация!$A$3:$I$500,ROW()-3,COLUMN())="","",INDEX(Спецификация!$A$3:$I$500,ROW()-3,COLUMN()))</f>
        <v>ГСВ</v>
      </c>
      <c r="J67" s="81" t="str">
        <f>Проект.!L67</f>
        <v/>
      </c>
      <c r="K67" s="81" t="str">
        <f>Проект.!M67</f>
        <v/>
      </c>
      <c r="L67" s="81" t="str">
        <f>IF(Проект.!Q67="","",Проект.!Q67)</f>
        <v/>
      </c>
      <c r="M67" s="82" t="str">
        <f>IF(Проект.!K67="Указать проектировщика","",Проект.!K67)</f>
        <v/>
      </c>
      <c r="N67" s="82" t="str">
        <f>IF(Проект.!N67="","",Проект.!N67)</f>
        <v/>
      </c>
      <c r="O67" s="80" t="str">
        <f>IF(Проект.!O67="","",Проект.!O67)</f>
        <v/>
      </c>
      <c r="P67" s="80" t="str">
        <f>IF(Проект.!P67="","",Проект.!P67)</f>
        <v/>
      </c>
      <c r="Q67" s="68"/>
      <c r="R67" s="76"/>
      <c r="S67" s="27" t="s">
        <v>324</v>
      </c>
      <c r="T67" s="22"/>
      <c r="U67" s="26">
        <f t="shared" si="0"/>
        <v>-3</v>
      </c>
      <c r="V67" s="68"/>
      <c r="W67" s="92"/>
      <c r="X67" s="92">
        <f t="shared" si="1"/>
        <v>0</v>
      </c>
      <c r="Y67" s="68" t="s">
        <v>357</v>
      </c>
    </row>
    <row r="68" spans="1:25" ht="41.4" customHeight="1" x14ac:dyDescent="0.3">
      <c r="A68" s="67">
        <f>IF(INDEX(Спецификация!$A$3:$I$500,ROW()-3,COLUMN())="","",INDEX(Спецификация!$A$3:$I$500,ROW()-3,COLUMN()))</f>
        <v>14</v>
      </c>
      <c r="B68" s="67" t="str">
        <f>IF(INDEX(Спецификация!$A$3:$I$500,ROW()-3,COLUMN())="","",INDEX(Спецификация!$A$3:$I$500,ROW()-3,COLUMN()))</f>
        <v xml:space="preserve"> </v>
      </c>
      <c r="C68" s="67" t="str">
        <f>IF(INDEX(Спецификация!$A$3:$I$500,ROW()-3,COLUMN())="","",INDEX(Спецификация!$A$3:$I$500,ROW()-3,COLUMN()))</f>
        <v>Детали:</v>
      </c>
      <c r="D68" s="67" t="str">
        <f>IF(INDEX(Спецификация!$A$3:$I$500,ROW()-3,COLUMN())="","",INDEX(Спецификация!$A$3:$I$500,ROW()-3,COLUMN()))</f>
        <v/>
      </c>
      <c r="E68" s="67" t="str">
        <f>IF(INDEX(Спецификация!$A$3:$I$500,ROW()-3,COLUMN())="","",INDEX(Спецификация!$A$3:$I$500,ROW()-3,COLUMN()))</f>
        <v/>
      </c>
      <c r="F68" s="67" t="str">
        <f>IF(INDEX(Спецификация!$A$3:$I$500,ROW()-3,COLUMN())="","",INDEX(Спецификация!$A$3:$I$500,ROW()-3,COLUMN()))</f>
        <v/>
      </c>
      <c r="G68" s="67" t="str">
        <f>IF(INDEX(Спецификация!$A$3:$I$500,ROW()-3,COLUMN())="","",INDEX(Спецификация!$A$3:$I$500,ROW()-3,COLUMN()))</f>
        <v>шт</v>
      </c>
      <c r="H68" s="67" t="str">
        <f>IF(INDEX(Спецификация!$A$3:$I$500,ROW()-3,COLUMN())="","",INDEX(Спецификация!$A$3:$I$500,ROW()-3,COLUMN()))</f>
        <v xml:space="preserve"> </v>
      </c>
      <c r="I68" s="154" t="str">
        <f>IF(INDEX(Спецификация!$A$3:$I$500,ROW()-3,COLUMN())="","",INDEX(Спецификация!$A$3:$I$500,ROW()-3,COLUMN()))</f>
        <v>ГСВ</v>
      </c>
      <c r="J68" s="81" t="str">
        <f>Проект.!L68</f>
        <v/>
      </c>
      <c r="K68" s="81" t="str">
        <f>Проект.!M68</f>
        <v/>
      </c>
      <c r="L68" s="81" t="str">
        <f>IF(Проект.!Q68="","",Проект.!Q68)</f>
        <v/>
      </c>
      <c r="M68" s="82" t="str">
        <f>IF(Проект.!K68="Указать проектировщика","",Проект.!K68)</f>
        <v/>
      </c>
      <c r="N68" s="82" t="str">
        <f>IF(Проект.!N68="","",Проект.!N68)</f>
        <v/>
      </c>
      <c r="O68" s="80" t="str">
        <f>IF(Проект.!O68="","",Проект.!O68)</f>
        <v/>
      </c>
      <c r="P68" s="80" t="str">
        <f>IF(Проект.!P68="","",Проект.!P68)</f>
        <v/>
      </c>
      <c r="Q68" s="68"/>
      <c r="R68" s="76"/>
      <c r="S68" s="27" t="s">
        <v>324</v>
      </c>
      <c r="T68" s="22"/>
      <c r="U68" s="26" t="e">
        <f t="shared" si="0"/>
        <v>#VALUE!</v>
      </c>
      <c r="V68" s="68"/>
      <c r="W68" s="92"/>
      <c r="X68" s="92">
        <f t="shared" si="1"/>
        <v>0</v>
      </c>
      <c r="Y68" s="68" t="s">
        <v>357</v>
      </c>
    </row>
    <row r="69" spans="1:25" ht="41.4" customHeight="1" x14ac:dyDescent="0.3">
      <c r="A69" s="67">
        <f>IF(INDEX(Спецификация!$A$3:$I$500,ROW()-3,COLUMN())="","",INDEX(Спецификация!$A$3:$I$500,ROW()-3,COLUMN()))</f>
        <v>15</v>
      </c>
      <c r="B69" s="67" t="str">
        <f>IF(INDEX(Спецификация!$A$3:$I$500,ROW()-3,COLUMN())="","",INDEX(Спецификация!$A$3:$I$500,ROW()-3,COLUMN()))</f>
        <v xml:space="preserve"> </v>
      </c>
      <c r="C69" s="67" t="str">
        <f>IF(INDEX(Спецификация!$A$3:$I$500,ROW()-3,COLUMN())="","",INDEX(Спецификация!$A$3:$I$500,ROW()-3,COLUMN()))</f>
        <v>Отвод</v>
      </c>
      <c r="D69" s="67" t="str">
        <f>IF(INDEX(Спецификация!$A$3:$I$500,ROW()-3,COLUMN())="","",INDEX(Спецификация!$A$3:$I$500,ROW()-3,COLUMN()))</f>
        <v/>
      </c>
      <c r="E69" s="67" t="str">
        <f>IF(INDEX(Спецификация!$A$3:$I$500,ROW()-3,COLUMN())="","",INDEX(Спецификация!$A$3:$I$500,ROW()-3,COLUMN()))</f>
        <v/>
      </c>
      <c r="F69" s="67" t="str">
        <f>IF(INDEX(Спецификация!$A$3:$I$500,ROW()-3,COLUMN())="","",INDEX(Спецификация!$A$3:$I$500,ROW()-3,COLUMN()))</f>
        <v/>
      </c>
      <c r="G69" s="67" t="str">
        <f>IF(INDEX(Спецификация!$A$3:$I$500,ROW()-3,COLUMN())="","",INDEX(Спецификация!$A$3:$I$500,ROW()-3,COLUMN()))</f>
        <v>шт</v>
      </c>
      <c r="H69" s="67" t="str">
        <f>IF(INDEX(Спецификация!$A$3:$I$500,ROW()-3,COLUMN())="","",INDEX(Спецификация!$A$3:$I$500,ROW()-3,COLUMN()))</f>
        <v xml:space="preserve"> </v>
      </c>
      <c r="I69" s="154" t="str">
        <f>IF(INDEX(Спецификация!$A$3:$I$500,ROW()-3,COLUMN())="","",INDEX(Спецификация!$A$3:$I$500,ROW()-3,COLUMN()))</f>
        <v>ГСВ</v>
      </c>
      <c r="J69" s="81" t="str">
        <f>Проект.!L69</f>
        <v/>
      </c>
      <c r="K69" s="81" t="str">
        <f>Проект.!M69</f>
        <v/>
      </c>
      <c r="L69" s="81" t="str">
        <f>IF(Проект.!Q69="","",Проект.!Q69)</f>
        <v/>
      </c>
      <c r="M69" s="82" t="str">
        <f>IF(Проект.!K69="Указать проектировщика","",Проект.!K69)</f>
        <v/>
      </c>
      <c r="N69" s="82" t="str">
        <f>IF(Проект.!N69="","",Проект.!N69)</f>
        <v/>
      </c>
      <c r="O69" s="80" t="str">
        <f>IF(Проект.!O69="","",Проект.!O69)</f>
        <v/>
      </c>
      <c r="P69" s="80" t="str">
        <f>IF(Проект.!P69="","",Проект.!P69)</f>
        <v/>
      </c>
      <c r="Q69" s="68"/>
      <c r="R69" s="76"/>
      <c r="S69" s="27" t="s">
        <v>324</v>
      </c>
      <c r="T69" s="22"/>
      <c r="U69" s="26" t="e">
        <f t="shared" si="0"/>
        <v>#VALUE!</v>
      </c>
      <c r="V69" s="68"/>
      <c r="W69" s="92"/>
      <c r="X69" s="92">
        <f t="shared" si="1"/>
        <v>0</v>
      </c>
      <c r="Y69" s="68" t="s">
        <v>357</v>
      </c>
    </row>
    <row r="70" spans="1:25" ht="41.4" customHeight="1" x14ac:dyDescent="0.3">
      <c r="A70" s="67">
        <f>IF(INDEX(Спецификация!$A$3:$I$500,ROW()-3,COLUMN())="","",INDEX(Спецификация!$A$3:$I$500,ROW()-3,COLUMN()))</f>
        <v>16</v>
      </c>
      <c r="B70" s="67">
        <f>IF(INDEX(Спецификация!$A$3:$I$500,ROW()-3,COLUMN())="","",INDEX(Спецификация!$A$3:$I$500,ROW()-3,COLUMN()))</f>
        <v>4</v>
      </c>
      <c r="C70" s="67" t="str">
        <f>IF(INDEX(Спецификация!$A$3:$I$500,ROW()-3,COLUMN())="","",INDEX(Спецификация!$A$3:$I$500,ROW()-3,COLUMN()))</f>
        <v>90-108х4,0</v>
      </c>
      <c r="D70" s="67" t="str">
        <f>IF(INDEX(Спецификация!$A$3:$I$500,ROW()-3,COLUMN())="","",INDEX(Спецификация!$A$3:$I$500,ROW()-3,COLUMN()))</f>
        <v/>
      </c>
      <c r="E70" s="67" t="str">
        <f>IF(INDEX(Спецификация!$A$3:$I$500,ROW()-3,COLUMN())="","",INDEX(Спецификация!$A$3:$I$500,ROW()-3,COLUMN()))</f>
        <v/>
      </c>
      <c r="F70" s="67" t="str">
        <f>IF(INDEX(Спецификация!$A$3:$I$500,ROW()-3,COLUMN())="","",INDEX(Спецификация!$A$3:$I$500,ROW()-3,COLUMN()))</f>
        <v/>
      </c>
      <c r="G70" s="67" t="str">
        <f>IF(INDEX(Спецификация!$A$3:$I$500,ROW()-3,COLUMN())="","",INDEX(Спецификация!$A$3:$I$500,ROW()-3,COLUMN()))</f>
        <v/>
      </c>
      <c r="H70" s="67">
        <f>IF(INDEX(Спецификация!$A$3:$I$500,ROW()-3,COLUMN())="","",INDEX(Спецификация!$A$3:$I$500,ROW()-3,COLUMN()))</f>
        <v>2</v>
      </c>
      <c r="I70" s="154" t="str">
        <f>IF(INDEX(Спецификация!$A$3:$I$500,ROW()-3,COLUMN())="","",INDEX(Спецификация!$A$3:$I$500,ROW()-3,COLUMN()))</f>
        <v>ГСВ</v>
      </c>
      <c r="J70" s="81" t="str">
        <f>Проект.!L70</f>
        <v/>
      </c>
      <c r="K70" s="81" t="str">
        <f>Проект.!M70</f>
        <v/>
      </c>
      <c r="L70" s="81" t="str">
        <f>IF(Проект.!Q70="","",Проект.!Q70)</f>
        <v/>
      </c>
      <c r="M70" s="82" t="str">
        <f>IF(Проект.!K70="Указать проектировщика","",Проект.!K70)</f>
        <v/>
      </c>
      <c r="N70" s="82" t="str">
        <f>IF(Проект.!N70="","",Проект.!N70)</f>
        <v/>
      </c>
      <c r="O70" s="80" t="str">
        <f>IF(Проект.!O70="","",Проект.!O70)</f>
        <v/>
      </c>
      <c r="P70" s="80" t="str">
        <f>IF(Проект.!P70="","",Проект.!P70)</f>
        <v/>
      </c>
      <c r="Q70" s="68"/>
      <c r="R70" s="76"/>
      <c r="S70" s="27" t="s">
        <v>324</v>
      </c>
      <c r="T70" s="22"/>
      <c r="U70" s="26">
        <f t="shared" si="0"/>
        <v>-2</v>
      </c>
      <c r="V70" s="68"/>
      <c r="W70" s="92"/>
      <c r="X70" s="92">
        <f t="shared" si="1"/>
        <v>0</v>
      </c>
      <c r="Y70" s="68" t="s">
        <v>357</v>
      </c>
    </row>
    <row r="71" spans="1:25" ht="41.4" customHeight="1" x14ac:dyDescent="0.3">
      <c r="A71" s="67">
        <f>IF(INDEX(Спецификация!$A$3:$I$500,ROW()-3,COLUMN())="","",INDEX(Спецификация!$A$3:$I$500,ROW()-3,COLUMN()))</f>
        <v>17</v>
      </c>
      <c r="B71" s="67">
        <f>IF(INDEX(Спецификация!$A$3:$I$500,ROW()-3,COLUMN())="","",INDEX(Спецификация!$A$3:$I$500,ROW()-3,COLUMN()))</f>
        <v>5</v>
      </c>
      <c r="C71" s="67" t="str">
        <f>IF(INDEX(Спецификация!$A$3:$I$500,ROW()-3,COLUMN())="","",INDEX(Спецификация!$A$3:$I$500,ROW()-3,COLUMN()))</f>
        <v>90-57х3,5</v>
      </c>
      <c r="D71" s="67" t="str">
        <f>IF(INDEX(Спецификация!$A$3:$I$500,ROW()-3,COLUMN())="","",INDEX(Спецификация!$A$3:$I$500,ROW()-3,COLUMN()))</f>
        <v/>
      </c>
      <c r="E71" s="67" t="str">
        <f>IF(INDEX(Спецификация!$A$3:$I$500,ROW()-3,COLUMN())="","",INDEX(Спецификация!$A$3:$I$500,ROW()-3,COLUMN()))</f>
        <v/>
      </c>
      <c r="F71" s="67" t="str">
        <f>IF(INDEX(Спецификация!$A$3:$I$500,ROW()-3,COLUMN())="","",INDEX(Спецификация!$A$3:$I$500,ROW()-3,COLUMN()))</f>
        <v/>
      </c>
      <c r="G71" s="67" t="str">
        <f>IF(INDEX(Спецификация!$A$3:$I$500,ROW()-3,COLUMN())="","",INDEX(Спецификация!$A$3:$I$500,ROW()-3,COLUMN()))</f>
        <v/>
      </c>
      <c r="H71" s="67">
        <f>IF(INDEX(Спецификация!$A$3:$I$500,ROW()-3,COLUMN())="","",INDEX(Спецификация!$A$3:$I$500,ROW()-3,COLUMN()))</f>
        <v>1</v>
      </c>
      <c r="I71" s="154" t="str">
        <f>IF(INDEX(Спецификация!$A$3:$I$500,ROW()-3,COLUMN())="","",INDEX(Спецификация!$A$3:$I$500,ROW()-3,COLUMN()))</f>
        <v>ГСВ</v>
      </c>
      <c r="J71" s="81" t="str">
        <f>Проект.!L71</f>
        <v/>
      </c>
      <c r="K71" s="81" t="str">
        <f>Проект.!M71</f>
        <v/>
      </c>
      <c r="L71" s="81" t="str">
        <f>IF(Проект.!Q71="","",Проект.!Q71)</f>
        <v/>
      </c>
      <c r="M71" s="82" t="str">
        <f>IF(Проект.!K71="Указать проектировщика","",Проект.!K71)</f>
        <v/>
      </c>
      <c r="N71" s="82" t="str">
        <f>IF(Проект.!N71="","",Проект.!N71)</f>
        <v/>
      </c>
      <c r="O71" s="80" t="str">
        <f>IF(Проект.!O71="","",Проект.!O71)</f>
        <v/>
      </c>
      <c r="P71" s="80" t="str">
        <f>IF(Проект.!P71="","",Проект.!P71)</f>
        <v/>
      </c>
      <c r="Q71" s="68"/>
      <c r="R71" s="76"/>
      <c r="S71" s="27" t="s">
        <v>324</v>
      </c>
      <c r="T71" s="22"/>
      <c r="U71" s="26">
        <f t="shared" si="0"/>
        <v>-1</v>
      </c>
      <c r="V71" s="68"/>
      <c r="W71" s="92"/>
      <c r="X71" s="92">
        <f t="shared" si="1"/>
        <v>0</v>
      </c>
      <c r="Y71" s="68" t="s">
        <v>357</v>
      </c>
    </row>
    <row r="72" spans="1:25" ht="41.4" customHeight="1" x14ac:dyDescent="0.3">
      <c r="A72" s="67">
        <f>IF(INDEX(Спецификация!$A$3:$I$500,ROW()-3,COLUMN())="","",INDEX(Спецификация!$A$3:$I$500,ROW()-3,COLUMN()))</f>
        <v>18</v>
      </c>
      <c r="B72" s="67">
        <f>IF(INDEX(Спецификация!$A$3:$I$500,ROW()-3,COLUMN())="","",INDEX(Спецификация!$A$3:$I$500,ROW()-3,COLUMN()))</f>
        <v>6</v>
      </c>
      <c r="C72" s="67" t="str">
        <f>IF(INDEX(Спецификация!$A$3:$I$500,ROW()-3,COLUMN())="","",INDEX(Спецификация!$A$3:$I$500,ROW()-3,COLUMN()))</f>
        <v>90-1-42,4х3,6</v>
      </c>
      <c r="D72" s="67" t="str">
        <f>IF(INDEX(Спецификация!$A$3:$I$500,ROW()-3,COLUMN())="","",INDEX(Спецификация!$A$3:$I$500,ROW()-3,COLUMN()))</f>
        <v/>
      </c>
      <c r="E72" s="67" t="str">
        <f>IF(INDEX(Спецификация!$A$3:$I$500,ROW()-3,COLUMN())="","",INDEX(Спецификация!$A$3:$I$500,ROW()-3,COLUMN()))</f>
        <v/>
      </c>
      <c r="F72" s="67" t="str">
        <f>IF(INDEX(Спецификация!$A$3:$I$500,ROW()-3,COLUMN())="","",INDEX(Спецификация!$A$3:$I$500,ROW()-3,COLUMN()))</f>
        <v/>
      </c>
      <c r="G72" s="67" t="str">
        <f>IF(INDEX(Спецификация!$A$3:$I$500,ROW()-3,COLUMN())="","",INDEX(Спецификация!$A$3:$I$500,ROW()-3,COLUMN()))</f>
        <v>шт</v>
      </c>
      <c r="H72" s="67">
        <f>IF(INDEX(Спецификация!$A$3:$I$500,ROW()-3,COLUMN())="","",INDEX(Спецификация!$A$3:$I$500,ROW()-3,COLUMN()))</f>
        <v>3</v>
      </c>
      <c r="I72" s="154" t="str">
        <f>IF(INDEX(Спецификация!$A$3:$I$500,ROW()-3,COLUMN())="","",INDEX(Спецификация!$A$3:$I$500,ROW()-3,COLUMN()))</f>
        <v>ГСВ</v>
      </c>
      <c r="J72" s="81" t="str">
        <f>Проект.!L72</f>
        <v/>
      </c>
      <c r="K72" s="81" t="str">
        <f>Проект.!M72</f>
        <v/>
      </c>
      <c r="L72" s="81" t="str">
        <f>IF(Проект.!Q72="","",Проект.!Q72)</f>
        <v/>
      </c>
      <c r="M72" s="82" t="str">
        <f>IF(Проект.!K72="Указать проектировщика","",Проект.!K72)</f>
        <v/>
      </c>
      <c r="N72" s="82" t="str">
        <f>IF(Проект.!N72="","",Проект.!N72)</f>
        <v/>
      </c>
      <c r="O72" s="80" t="str">
        <f>IF(Проект.!O72="","",Проект.!O72)</f>
        <v/>
      </c>
      <c r="P72" s="80" t="str">
        <f>IF(Проект.!P72="","",Проект.!P72)</f>
        <v/>
      </c>
      <c r="Q72" s="68"/>
      <c r="R72" s="76"/>
      <c r="S72" s="27" t="s">
        <v>324</v>
      </c>
      <c r="T72" s="22"/>
      <c r="U72" s="26">
        <f t="shared" ref="U72:U135" si="2">(H72-T72)*-1</f>
        <v>-3</v>
      </c>
      <c r="V72" s="68"/>
      <c r="W72" s="92"/>
      <c r="X72" s="92">
        <f t="shared" ref="X72:X135" si="3">T72*W72</f>
        <v>0</v>
      </c>
      <c r="Y72" s="68" t="s">
        <v>357</v>
      </c>
    </row>
    <row r="73" spans="1:25" ht="41.4" customHeight="1" x14ac:dyDescent="0.3">
      <c r="A73" s="67">
        <f>IF(INDEX(Спецификация!$A$3:$I$500,ROW()-3,COLUMN())="","",INDEX(Спецификация!$A$3:$I$500,ROW()-3,COLUMN()))</f>
        <v>19</v>
      </c>
      <c r="B73" s="67">
        <f>IF(INDEX(Спецификация!$A$3:$I$500,ROW()-3,COLUMN())="","",INDEX(Спецификация!$A$3:$I$500,ROW()-3,COLUMN()))</f>
        <v>7</v>
      </c>
      <c r="C73" s="67" t="str">
        <f>IF(INDEX(Спецификация!$A$3:$I$500,ROW()-3,COLUMN())="","",INDEX(Спецификация!$A$3:$I$500,ROW()-3,COLUMN()))</f>
        <v>90-1-26,9х3,2</v>
      </c>
      <c r="D73" s="67" t="str">
        <f>IF(INDEX(Спецификация!$A$3:$I$500,ROW()-3,COLUMN())="","",INDEX(Спецификация!$A$3:$I$500,ROW()-3,COLUMN()))</f>
        <v/>
      </c>
      <c r="E73" s="67" t="str">
        <f>IF(INDEX(Спецификация!$A$3:$I$500,ROW()-3,COLUMN())="","",INDEX(Спецификация!$A$3:$I$500,ROW()-3,COLUMN()))</f>
        <v/>
      </c>
      <c r="F73" s="67" t="str">
        <f>IF(INDEX(Спецификация!$A$3:$I$500,ROW()-3,COLUMN())="","",INDEX(Спецификация!$A$3:$I$500,ROW()-3,COLUMN()))</f>
        <v/>
      </c>
      <c r="G73" s="67" t="str">
        <f>IF(INDEX(Спецификация!$A$3:$I$500,ROW()-3,COLUMN())="","",INDEX(Спецификация!$A$3:$I$500,ROW()-3,COLUMN()))</f>
        <v>шт</v>
      </c>
      <c r="H73" s="67">
        <f>IF(INDEX(Спецификация!$A$3:$I$500,ROW()-3,COLUMN())="","",INDEX(Спецификация!$A$3:$I$500,ROW()-3,COLUMN()))</f>
        <v>6</v>
      </c>
      <c r="I73" s="154" t="str">
        <f>IF(INDEX(Спецификация!$A$3:$I$500,ROW()-3,COLUMN())="","",INDEX(Спецификация!$A$3:$I$500,ROW()-3,COLUMN()))</f>
        <v>ГСВ</v>
      </c>
      <c r="J73" s="81" t="str">
        <f>Проект.!L73</f>
        <v/>
      </c>
      <c r="K73" s="81" t="str">
        <f>Проект.!M73</f>
        <v/>
      </c>
      <c r="L73" s="81" t="str">
        <f>IF(Проект.!Q73="","",Проект.!Q73)</f>
        <v/>
      </c>
      <c r="M73" s="82" t="str">
        <f>IF(Проект.!K73="Указать проектировщика","",Проект.!K73)</f>
        <v/>
      </c>
      <c r="N73" s="82" t="str">
        <f>IF(Проект.!N73="","",Проект.!N73)</f>
        <v/>
      </c>
      <c r="O73" s="80" t="str">
        <f>IF(Проект.!O73="","",Проект.!O73)</f>
        <v/>
      </c>
      <c r="P73" s="80" t="str">
        <f>IF(Проект.!P73="","",Проект.!P73)</f>
        <v/>
      </c>
      <c r="Q73" s="68"/>
      <c r="R73" s="76"/>
      <c r="S73" s="27" t="s">
        <v>324</v>
      </c>
      <c r="T73" s="22"/>
      <c r="U73" s="26">
        <f t="shared" si="2"/>
        <v>-6</v>
      </c>
      <c r="V73" s="68"/>
      <c r="W73" s="92"/>
      <c r="X73" s="92">
        <f t="shared" si="3"/>
        <v>0</v>
      </c>
      <c r="Y73" s="68" t="s">
        <v>357</v>
      </c>
    </row>
    <row r="74" spans="1:25" ht="41.4" customHeight="1" x14ac:dyDescent="0.3">
      <c r="A74" s="67">
        <f>IF(INDEX(Спецификация!$A$3:$I$500,ROW()-3,COLUMN())="","",INDEX(Спецификация!$A$3:$I$500,ROW()-3,COLUMN()))</f>
        <v>20</v>
      </c>
      <c r="B74" s="67" t="str">
        <f>IF(INDEX(Спецификация!$A$3:$I$500,ROW()-3,COLUMN())="","",INDEX(Спецификация!$A$3:$I$500,ROW()-3,COLUMN()))</f>
        <v xml:space="preserve"> </v>
      </c>
      <c r="C74" s="67" t="str">
        <f>IF(INDEX(Спецификация!$A$3:$I$500,ROW()-3,COLUMN())="","",INDEX(Спецификация!$A$3:$I$500,ROW()-3,COLUMN()))</f>
        <v>Переходы</v>
      </c>
      <c r="D74" s="67" t="str">
        <f>IF(INDEX(Спецификация!$A$3:$I$500,ROW()-3,COLUMN())="","",INDEX(Спецификация!$A$3:$I$500,ROW()-3,COLUMN()))</f>
        <v/>
      </c>
      <c r="E74" s="67" t="str">
        <f>IF(INDEX(Спецификация!$A$3:$I$500,ROW()-3,COLUMN())="","",INDEX(Спецификация!$A$3:$I$500,ROW()-3,COLUMN()))</f>
        <v/>
      </c>
      <c r="F74" s="67" t="str">
        <f>IF(INDEX(Спецификация!$A$3:$I$500,ROW()-3,COLUMN())="","",INDEX(Спецификация!$A$3:$I$500,ROW()-3,COLUMN()))</f>
        <v/>
      </c>
      <c r="G74" s="67" t="str">
        <f>IF(INDEX(Спецификация!$A$3:$I$500,ROW()-3,COLUMN())="","",INDEX(Спецификация!$A$3:$I$500,ROW()-3,COLUMN()))</f>
        <v>шт</v>
      </c>
      <c r="H74" s="67" t="str">
        <f>IF(INDEX(Спецификация!$A$3:$I$500,ROW()-3,COLUMN())="","",INDEX(Спецификация!$A$3:$I$500,ROW()-3,COLUMN()))</f>
        <v xml:space="preserve"> </v>
      </c>
      <c r="I74" s="154" t="str">
        <f>IF(INDEX(Спецификация!$A$3:$I$500,ROW()-3,COLUMN())="","",INDEX(Спецификация!$A$3:$I$500,ROW()-3,COLUMN()))</f>
        <v>ГСВ</v>
      </c>
      <c r="J74" s="81" t="str">
        <f>Проект.!L74</f>
        <v/>
      </c>
      <c r="K74" s="81" t="str">
        <f>Проект.!M74</f>
        <v/>
      </c>
      <c r="L74" s="81" t="str">
        <f>IF(Проект.!Q74="","",Проект.!Q74)</f>
        <v/>
      </c>
      <c r="M74" s="82" t="str">
        <f>IF(Проект.!K74="Указать проектировщика","",Проект.!K74)</f>
        <v/>
      </c>
      <c r="N74" s="82" t="str">
        <f>IF(Проект.!N74="","",Проект.!N74)</f>
        <v/>
      </c>
      <c r="O74" s="80" t="str">
        <f>IF(Проект.!O74="","",Проект.!O74)</f>
        <v/>
      </c>
      <c r="P74" s="80" t="str">
        <f>IF(Проект.!P74="","",Проект.!P74)</f>
        <v/>
      </c>
      <c r="Q74" s="68"/>
      <c r="R74" s="76"/>
      <c r="S74" s="27" t="s">
        <v>324</v>
      </c>
      <c r="T74" s="22"/>
      <c r="U74" s="26" t="e">
        <f t="shared" si="2"/>
        <v>#VALUE!</v>
      </c>
      <c r="V74" s="68"/>
      <c r="W74" s="92"/>
      <c r="X74" s="92">
        <f t="shared" si="3"/>
        <v>0</v>
      </c>
      <c r="Y74" s="68" t="s">
        <v>357</v>
      </c>
    </row>
    <row r="75" spans="1:25" ht="41.4" customHeight="1" x14ac:dyDescent="0.3">
      <c r="A75" s="67">
        <f>IF(INDEX(Спецификация!$A$3:$I$500,ROW()-3,COLUMN())="","",INDEX(Спецификация!$A$3:$I$500,ROW()-3,COLUMN()))</f>
        <v>21</v>
      </c>
      <c r="B75" s="67">
        <f>IF(INDEX(Спецификация!$A$3:$I$500,ROW()-3,COLUMN())="","",INDEX(Спецификация!$A$3:$I$500,ROW()-3,COLUMN()))</f>
        <v>8</v>
      </c>
      <c r="C75" s="67" t="str">
        <f>IF(INDEX(Спецификация!$A$3:$I$500,ROW()-3,COLUMN())="","",INDEX(Спецификация!$A$3:$I$500,ROW()-3,COLUMN()))</f>
        <v>К-2-57,0х3,0-38,0х2,0</v>
      </c>
      <c r="D75" s="67" t="str">
        <f>IF(INDEX(Спецификация!$A$3:$I$500,ROW()-3,COLUMN())="","",INDEX(Спецификация!$A$3:$I$500,ROW()-3,COLUMN()))</f>
        <v/>
      </c>
      <c r="E75" s="67" t="str">
        <f>IF(INDEX(Спецификация!$A$3:$I$500,ROW()-3,COLUMN())="","",INDEX(Спецификация!$A$3:$I$500,ROW()-3,COLUMN()))</f>
        <v/>
      </c>
      <c r="F75" s="67" t="str">
        <f>IF(INDEX(Спецификация!$A$3:$I$500,ROW()-3,COLUMN())="","",INDEX(Спецификация!$A$3:$I$500,ROW()-3,COLUMN()))</f>
        <v/>
      </c>
      <c r="G75" s="67" t="str">
        <f>IF(INDEX(Спецификация!$A$3:$I$500,ROW()-3,COLUMN())="","",INDEX(Спецификация!$A$3:$I$500,ROW()-3,COLUMN()))</f>
        <v>шт</v>
      </c>
      <c r="H75" s="67">
        <f>IF(INDEX(Спецификация!$A$3:$I$500,ROW()-3,COLUMN())="","",INDEX(Спецификация!$A$3:$I$500,ROW()-3,COLUMN()))</f>
        <v>3</v>
      </c>
      <c r="I75" s="154" t="str">
        <f>IF(INDEX(Спецификация!$A$3:$I$500,ROW()-3,COLUMN())="","",INDEX(Спецификация!$A$3:$I$500,ROW()-3,COLUMN()))</f>
        <v>ГСВ</v>
      </c>
      <c r="J75" s="81" t="str">
        <f>Проект.!L75</f>
        <v/>
      </c>
      <c r="K75" s="81" t="str">
        <f>Проект.!M75</f>
        <v/>
      </c>
      <c r="L75" s="81" t="str">
        <f>IF(Проект.!Q75="","",Проект.!Q75)</f>
        <v/>
      </c>
      <c r="M75" s="82" t="str">
        <f>IF(Проект.!K75="Указать проектировщика","",Проект.!K75)</f>
        <v/>
      </c>
      <c r="N75" s="82" t="str">
        <f>IF(Проект.!N75="","",Проект.!N75)</f>
        <v/>
      </c>
      <c r="O75" s="80" t="str">
        <f>IF(Проект.!O75="","",Проект.!O75)</f>
        <v/>
      </c>
      <c r="P75" s="80" t="str">
        <f>IF(Проект.!P75="","",Проект.!P75)</f>
        <v/>
      </c>
      <c r="Q75" s="68"/>
      <c r="R75" s="76"/>
      <c r="S75" s="27" t="s">
        <v>324</v>
      </c>
      <c r="T75" s="22"/>
      <c r="U75" s="26">
        <f t="shared" si="2"/>
        <v>-3</v>
      </c>
      <c r="V75" s="68"/>
      <c r="W75" s="92"/>
      <c r="X75" s="92">
        <f t="shared" si="3"/>
        <v>0</v>
      </c>
      <c r="Y75" s="68" t="s">
        <v>357</v>
      </c>
    </row>
    <row r="76" spans="1:25" ht="41.4" customHeight="1" x14ac:dyDescent="0.3">
      <c r="A76" s="67">
        <f>IF(INDEX(Спецификация!$A$3:$I$500,ROW()-3,COLUMN())="","",INDEX(Спецификация!$A$3:$I$500,ROW()-3,COLUMN()))</f>
        <v>22</v>
      </c>
      <c r="B76" s="67">
        <f>IF(INDEX(Спецификация!$A$3:$I$500,ROW()-3,COLUMN())="","",INDEX(Спецификация!$A$3:$I$500,ROW()-3,COLUMN()))</f>
        <v>9</v>
      </c>
      <c r="C76" s="67" t="str">
        <f>IF(INDEX(Спецификация!$A$3:$I$500,ROW()-3,COLUMN())="","",INDEX(Спецификация!$A$3:$I$500,ROW()-3,COLUMN()))</f>
        <v>К-2-57,0х3,0-25,0х1,6</v>
      </c>
      <c r="D76" s="67" t="str">
        <f>IF(INDEX(Спецификация!$A$3:$I$500,ROW()-3,COLUMN())="","",INDEX(Спецификация!$A$3:$I$500,ROW()-3,COLUMN()))</f>
        <v/>
      </c>
      <c r="E76" s="67" t="str">
        <f>IF(INDEX(Спецификация!$A$3:$I$500,ROW()-3,COLUMN())="","",INDEX(Спецификация!$A$3:$I$500,ROW()-3,COLUMN()))</f>
        <v/>
      </c>
      <c r="F76" s="67" t="str">
        <f>IF(INDEX(Спецификация!$A$3:$I$500,ROW()-3,COLUMN())="","",INDEX(Спецификация!$A$3:$I$500,ROW()-3,COLUMN()))</f>
        <v/>
      </c>
      <c r="G76" s="67" t="str">
        <f>IF(INDEX(Спецификация!$A$3:$I$500,ROW()-3,COLUMN())="","",INDEX(Спецификация!$A$3:$I$500,ROW()-3,COLUMN()))</f>
        <v/>
      </c>
      <c r="H76" s="67">
        <f>IF(INDEX(Спецификация!$A$3:$I$500,ROW()-3,COLUMN())="","",INDEX(Спецификация!$A$3:$I$500,ROW()-3,COLUMN()))</f>
        <v>1</v>
      </c>
      <c r="I76" s="154" t="str">
        <f>IF(INDEX(Спецификация!$A$3:$I$500,ROW()-3,COLUMN())="","",INDEX(Спецификация!$A$3:$I$500,ROW()-3,COLUMN()))</f>
        <v>ГСВ</v>
      </c>
      <c r="J76" s="81" t="str">
        <f>Проект.!L76</f>
        <v/>
      </c>
      <c r="K76" s="81" t="str">
        <f>Проект.!M76</f>
        <v/>
      </c>
      <c r="L76" s="81" t="str">
        <f>IF(Проект.!Q76="","",Проект.!Q76)</f>
        <v/>
      </c>
      <c r="M76" s="82" t="str">
        <f>IF(Проект.!K76="Указать проектировщика","",Проект.!K76)</f>
        <v/>
      </c>
      <c r="N76" s="82" t="str">
        <f>IF(Проект.!N76="","",Проект.!N76)</f>
        <v/>
      </c>
      <c r="O76" s="80" t="str">
        <f>IF(Проект.!O76="","",Проект.!O76)</f>
        <v/>
      </c>
      <c r="P76" s="80" t="str">
        <f>IF(Проект.!P76="","",Проект.!P76)</f>
        <v/>
      </c>
      <c r="Q76" s="68"/>
      <c r="R76" s="76"/>
      <c r="S76" s="27" t="s">
        <v>324</v>
      </c>
      <c r="T76" s="22"/>
      <c r="U76" s="26">
        <f t="shared" si="2"/>
        <v>-1</v>
      </c>
      <c r="V76" s="68"/>
      <c r="W76" s="92"/>
      <c r="X76" s="92">
        <f t="shared" si="3"/>
        <v>0</v>
      </c>
      <c r="Y76" s="68" t="s">
        <v>357</v>
      </c>
    </row>
    <row r="77" spans="1:25" ht="41.4" customHeight="1" x14ac:dyDescent="0.3">
      <c r="A77" s="67">
        <f>IF(INDEX(Спецификация!$A$3:$I$500,ROW()-3,COLUMN())="","",INDEX(Спецификация!$A$3:$I$500,ROW()-3,COLUMN()))</f>
        <v>23</v>
      </c>
      <c r="B77" s="67" t="str">
        <f>IF(INDEX(Спецификация!$A$3:$I$500,ROW()-3,COLUMN())="","",INDEX(Спецификация!$A$3:$I$500,ROW()-3,COLUMN()))</f>
        <v xml:space="preserve"> </v>
      </c>
      <c r="C77" s="67" t="str">
        <f>IF(INDEX(Спецификация!$A$3:$I$500,ROW()-3,COLUMN())="","",INDEX(Спецификация!$A$3:$I$500,ROW()-3,COLUMN()))</f>
        <v>Фланец плоский</v>
      </c>
      <c r="D77" s="67" t="str">
        <f>IF(INDEX(Спецификация!$A$3:$I$500,ROW()-3,COLUMN())="","",INDEX(Спецификация!$A$3:$I$500,ROW()-3,COLUMN()))</f>
        <v/>
      </c>
      <c r="E77" s="67" t="str">
        <f>IF(INDEX(Спецификация!$A$3:$I$500,ROW()-3,COLUMN())="","",INDEX(Спецификация!$A$3:$I$500,ROW()-3,COLUMN()))</f>
        <v/>
      </c>
      <c r="F77" s="67" t="str">
        <f>IF(INDEX(Спецификация!$A$3:$I$500,ROW()-3,COLUMN())="","",INDEX(Спецификация!$A$3:$I$500,ROW()-3,COLUMN()))</f>
        <v/>
      </c>
      <c r="G77" s="67" t="str">
        <f>IF(INDEX(Спецификация!$A$3:$I$500,ROW()-3,COLUMN())="","",INDEX(Спецификация!$A$3:$I$500,ROW()-3,COLUMN()))</f>
        <v>шт</v>
      </c>
      <c r="H77" s="67" t="str">
        <f>IF(INDEX(Спецификация!$A$3:$I$500,ROW()-3,COLUMN())="","",INDEX(Спецификация!$A$3:$I$500,ROW()-3,COLUMN()))</f>
        <v xml:space="preserve"> </v>
      </c>
      <c r="I77" s="154" t="str">
        <f>IF(INDEX(Спецификация!$A$3:$I$500,ROW()-3,COLUMN())="","",INDEX(Спецификация!$A$3:$I$500,ROW()-3,COLUMN()))</f>
        <v>ГСВ</v>
      </c>
      <c r="J77" s="81" t="str">
        <f>Проект.!L77</f>
        <v/>
      </c>
      <c r="K77" s="81" t="str">
        <f>Проект.!M77</f>
        <v/>
      </c>
      <c r="L77" s="81" t="str">
        <f>IF(Проект.!Q77="","",Проект.!Q77)</f>
        <v/>
      </c>
      <c r="M77" s="82" t="str">
        <f>IF(Проект.!K77="Указать проектировщика","",Проект.!K77)</f>
        <v/>
      </c>
      <c r="N77" s="82" t="str">
        <f>IF(Проект.!N77="","",Проект.!N77)</f>
        <v/>
      </c>
      <c r="O77" s="80" t="str">
        <f>IF(Проект.!O77="","",Проект.!O77)</f>
        <v/>
      </c>
      <c r="P77" s="80" t="str">
        <f>IF(Проект.!P77="","",Проект.!P77)</f>
        <v/>
      </c>
      <c r="Q77" s="68"/>
      <c r="R77" s="76"/>
      <c r="S77" s="27" t="s">
        <v>324</v>
      </c>
      <c r="T77" s="22"/>
      <c r="U77" s="26" t="e">
        <f t="shared" si="2"/>
        <v>#VALUE!</v>
      </c>
      <c r="V77" s="68"/>
      <c r="W77" s="92"/>
      <c r="X77" s="92">
        <f t="shared" si="3"/>
        <v>0</v>
      </c>
      <c r="Y77" s="68" t="s">
        <v>357</v>
      </c>
    </row>
    <row r="78" spans="1:25" ht="41.4" customHeight="1" x14ac:dyDescent="0.3">
      <c r="A78" s="67">
        <f>IF(INDEX(Спецификация!$A$3:$I$500,ROW()-3,COLUMN())="","",INDEX(Спецификация!$A$3:$I$500,ROW()-3,COLUMN()))</f>
        <v>26</v>
      </c>
      <c r="B78" s="67">
        <f>IF(INDEX(Спецификация!$A$3:$I$500,ROW()-3,COLUMN())="","",INDEX(Спецификация!$A$3:$I$500,ROW()-3,COLUMN()))</f>
        <v>10</v>
      </c>
      <c r="C78" s="67" t="str">
        <f>IF(INDEX(Спецификация!$A$3:$I$500,ROW()-3,COLUMN())="","",INDEX(Спецификация!$A$3:$I$500,ROW()-3,COLUMN()))</f>
        <v>100-16-01-1-В-IV</v>
      </c>
      <c r="D78" s="67" t="str">
        <f>IF(INDEX(Спецификация!$A$3:$I$500,ROW()-3,COLUMN())="","",INDEX(Спецификация!$A$3:$I$500,ROW()-3,COLUMN()))</f>
        <v/>
      </c>
      <c r="E78" s="67" t="str">
        <f>IF(INDEX(Спецификация!$A$3:$I$500,ROW()-3,COLUMN())="","",INDEX(Спецификация!$A$3:$I$500,ROW()-3,COLUMN()))</f>
        <v/>
      </c>
      <c r="F78" s="67" t="str">
        <f>IF(INDEX(Спецификация!$A$3:$I$500,ROW()-3,COLUMN())="","",INDEX(Спецификация!$A$3:$I$500,ROW()-3,COLUMN()))</f>
        <v/>
      </c>
      <c r="G78" s="67" t="str">
        <f>IF(INDEX(Спецификация!$A$3:$I$500,ROW()-3,COLUMN())="","",INDEX(Спецификация!$A$3:$I$500,ROW()-3,COLUMN()))</f>
        <v>шт</v>
      </c>
      <c r="H78" s="67">
        <f>IF(INDEX(Спецификация!$A$3:$I$500,ROW()-3,COLUMN())="","",INDEX(Спецификация!$A$3:$I$500,ROW()-3,COLUMN()))</f>
        <v>2</v>
      </c>
      <c r="I78" s="154" t="str">
        <f>IF(INDEX(Спецификация!$A$3:$I$500,ROW()-3,COLUMN())="","",INDEX(Спецификация!$A$3:$I$500,ROW()-3,COLUMN()))</f>
        <v>ГСВ</v>
      </c>
      <c r="J78" s="81" t="str">
        <f>Проект.!L78</f>
        <v/>
      </c>
      <c r="K78" s="81" t="str">
        <f>Проект.!M78</f>
        <v/>
      </c>
      <c r="L78" s="81" t="str">
        <f>IF(Проект.!Q78="","",Проект.!Q78)</f>
        <v/>
      </c>
      <c r="M78" s="82" t="str">
        <f>IF(Проект.!K78="Указать проектировщика","",Проект.!K78)</f>
        <v/>
      </c>
      <c r="N78" s="82" t="str">
        <f>IF(Проект.!N78="","",Проект.!N78)</f>
        <v/>
      </c>
      <c r="O78" s="80" t="str">
        <f>IF(Проект.!O78="","",Проект.!O78)</f>
        <v/>
      </c>
      <c r="P78" s="80" t="str">
        <f>IF(Проект.!P78="","",Проект.!P78)</f>
        <v/>
      </c>
      <c r="Q78" s="68"/>
      <c r="R78" s="76"/>
      <c r="S78" s="27" t="s">
        <v>324</v>
      </c>
      <c r="T78" s="22"/>
      <c r="U78" s="26">
        <f t="shared" si="2"/>
        <v>-2</v>
      </c>
      <c r="V78" s="68"/>
      <c r="W78" s="92"/>
      <c r="X78" s="92">
        <f t="shared" si="3"/>
        <v>0</v>
      </c>
      <c r="Y78" s="68" t="s">
        <v>357</v>
      </c>
    </row>
    <row r="79" spans="1:25" ht="41.4" customHeight="1" x14ac:dyDescent="0.3">
      <c r="A79" s="67">
        <f>IF(INDEX(Спецификация!$A$3:$I$500,ROW()-3,COLUMN())="","",INDEX(Спецификация!$A$3:$I$500,ROW()-3,COLUMN()))</f>
        <v>27</v>
      </c>
      <c r="B79" s="67">
        <f>IF(INDEX(Спецификация!$A$3:$I$500,ROW()-3,COLUMN())="","",INDEX(Спецификация!$A$3:$I$500,ROW()-3,COLUMN()))</f>
        <v>11</v>
      </c>
      <c r="C79" s="67" t="str">
        <f>IF(INDEX(Спецификация!$A$3:$I$500,ROW()-3,COLUMN())="","",INDEX(Спецификация!$A$3:$I$500,ROW()-3,COLUMN()))</f>
        <v>50-16-01-1-В-IV</v>
      </c>
      <c r="D79" s="67" t="str">
        <f>IF(INDEX(Спецификация!$A$3:$I$500,ROW()-3,COLUMN())="","",INDEX(Спецификация!$A$3:$I$500,ROW()-3,COLUMN()))</f>
        <v/>
      </c>
      <c r="E79" s="67" t="str">
        <f>IF(INDEX(Спецификация!$A$3:$I$500,ROW()-3,COLUMN())="","",INDEX(Спецификация!$A$3:$I$500,ROW()-3,COLUMN()))</f>
        <v/>
      </c>
      <c r="F79" s="67" t="str">
        <f>IF(INDEX(Спецификация!$A$3:$I$500,ROW()-3,COLUMN())="","",INDEX(Спецификация!$A$3:$I$500,ROW()-3,COLUMN()))</f>
        <v/>
      </c>
      <c r="G79" s="67" t="str">
        <f>IF(INDEX(Спецификация!$A$3:$I$500,ROW()-3,COLUMN())="","",INDEX(Спецификация!$A$3:$I$500,ROW()-3,COLUMN()))</f>
        <v>шт</v>
      </c>
      <c r="H79" s="67">
        <f>IF(INDEX(Спецификация!$A$3:$I$500,ROW()-3,COLUMN())="","",INDEX(Спецификация!$A$3:$I$500,ROW()-3,COLUMN()))</f>
        <v>18</v>
      </c>
      <c r="I79" s="154" t="str">
        <f>IF(INDEX(Спецификация!$A$3:$I$500,ROW()-3,COLUMN())="","",INDEX(Спецификация!$A$3:$I$500,ROW()-3,COLUMN()))</f>
        <v>ГСВ</v>
      </c>
      <c r="J79" s="81" t="str">
        <f>Проект.!L79</f>
        <v/>
      </c>
      <c r="K79" s="81" t="str">
        <f>Проект.!M79</f>
        <v/>
      </c>
      <c r="L79" s="81" t="str">
        <f>IF(Проект.!Q79="","",Проект.!Q79)</f>
        <v/>
      </c>
      <c r="M79" s="82" t="str">
        <f>IF(Проект.!K79="Указать проектировщика","",Проект.!K79)</f>
        <v/>
      </c>
      <c r="N79" s="82" t="str">
        <f>IF(Проект.!N79="","",Проект.!N79)</f>
        <v/>
      </c>
      <c r="O79" s="80" t="str">
        <f>IF(Проект.!O79="","",Проект.!O79)</f>
        <v/>
      </c>
      <c r="P79" s="80" t="str">
        <f>IF(Проект.!P79="","",Проект.!P79)</f>
        <v/>
      </c>
      <c r="Q79" s="68"/>
      <c r="R79" s="76"/>
      <c r="S79" s="27" t="s">
        <v>324</v>
      </c>
      <c r="T79" s="22"/>
      <c r="U79" s="26">
        <f t="shared" si="2"/>
        <v>-18</v>
      </c>
      <c r="V79" s="68"/>
      <c r="W79" s="92"/>
      <c r="X79" s="92">
        <f t="shared" si="3"/>
        <v>0</v>
      </c>
      <c r="Y79" s="68" t="s">
        <v>357</v>
      </c>
    </row>
    <row r="80" spans="1:25" ht="41.4" customHeight="1" x14ac:dyDescent="0.3">
      <c r="A80" s="67">
        <f>IF(INDEX(Спецификация!$A$3:$I$500,ROW()-3,COLUMN())="","",INDEX(Спецификация!$A$3:$I$500,ROW()-3,COLUMN()))</f>
        <v>28</v>
      </c>
      <c r="B80" s="67" t="str">
        <f>IF(INDEX(Спецификация!$A$3:$I$500,ROW()-3,COLUMN())="","",INDEX(Спецификация!$A$3:$I$500,ROW()-3,COLUMN()))</f>
        <v xml:space="preserve"> </v>
      </c>
      <c r="C80" s="67" t="str">
        <f>IF(INDEX(Спецификация!$A$3:$I$500,ROW()-3,COLUMN())="","",INDEX(Спецификация!$A$3:$I$500,ROW()-3,COLUMN()))</f>
        <v>Прокладка паронит ПОН-Б</v>
      </c>
      <c r="D80" s="67" t="str">
        <f>IF(INDEX(Спецификация!$A$3:$I$500,ROW()-3,COLUMN())="","",INDEX(Спецификация!$A$3:$I$500,ROW()-3,COLUMN()))</f>
        <v/>
      </c>
      <c r="E80" s="67" t="str">
        <f>IF(INDEX(Спецификация!$A$3:$I$500,ROW()-3,COLUMN())="","",INDEX(Спецификация!$A$3:$I$500,ROW()-3,COLUMN()))</f>
        <v/>
      </c>
      <c r="F80" s="67" t="str">
        <f>IF(INDEX(Спецификация!$A$3:$I$500,ROW()-3,COLUMN())="","",INDEX(Спецификация!$A$3:$I$500,ROW()-3,COLUMN()))</f>
        <v/>
      </c>
      <c r="G80" s="67" t="str">
        <f>IF(INDEX(Спецификация!$A$3:$I$500,ROW()-3,COLUMN())="","",INDEX(Спецификация!$A$3:$I$500,ROW()-3,COLUMN()))</f>
        <v/>
      </c>
      <c r="H80" s="67" t="str">
        <f>IF(INDEX(Спецификация!$A$3:$I$500,ROW()-3,COLUMN())="","",INDEX(Спецификация!$A$3:$I$500,ROW()-3,COLUMN()))</f>
        <v xml:space="preserve"> </v>
      </c>
      <c r="I80" s="154" t="str">
        <f>IF(INDEX(Спецификация!$A$3:$I$500,ROW()-3,COLUMN())="","",INDEX(Спецификация!$A$3:$I$500,ROW()-3,COLUMN()))</f>
        <v>ГСВ</v>
      </c>
      <c r="J80" s="81" t="str">
        <f>Проект.!L80</f>
        <v/>
      </c>
      <c r="K80" s="81" t="str">
        <f>Проект.!M80</f>
        <v/>
      </c>
      <c r="L80" s="81" t="str">
        <f>IF(Проект.!Q80="","",Проект.!Q80)</f>
        <v/>
      </c>
      <c r="M80" s="82" t="str">
        <f>IF(Проект.!K80="Указать проектировщика","",Проект.!K80)</f>
        <v/>
      </c>
      <c r="N80" s="82" t="str">
        <f>IF(Проект.!N80="","",Проект.!N80)</f>
        <v/>
      </c>
      <c r="O80" s="80" t="str">
        <f>IF(Проект.!O80="","",Проект.!O80)</f>
        <v/>
      </c>
      <c r="P80" s="80" t="str">
        <f>IF(Проект.!P80="","",Проект.!P80)</f>
        <v/>
      </c>
      <c r="Q80" s="68"/>
      <c r="R80" s="76"/>
      <c r="S80" s="27" t="s">
        <v>324</v>
      </c>
      <c r="T80" s="22"/>
      <c r="U80" s="26" t="e">
        <f t="shared" si="2"/>
        <v>#VALUE!</v>
      </c>
      <c r="V80" s="68"/>
      <c r="W80" s="92"/>
      <c r="X80" s="92">
        <f t="shared" si="3"/>
        <v>0</v>
      </c>
      <c r="Y80" s="68" t="s">
        <v>357</v>
      </c>
    </row>
    <row r="81" spans="1:25" ht="41.4" customHeight="1" x14ac:dyDescent="0.3">
      <c r="A81" s="67">
        <f>IF(INDEX(Спецификация!$A$3:$I$500,ROW()-3,COLUMN())="","",INDEX(Спецификация!$A$3:$I$500,ROW()-3,COLUMN()))</f>
        <v>29</v>
      </c>
      <c r="B81" s="67">
        <f>IF(INDEX(Спецификация!$A$3:$I$500,ROW()-3,COLUMN())="","",INDEX(Спецификация!$A$3:$I$500,ROW()-3,COLUMN()))</f>
        <v>12</v>
      </c>
      <c r="C81" s="67" t="str">
        <f>IF(INDEX(Спецификация!$A$3:$I$500,ROW()-3,COLUMN())="","",INDEX(Спецификация!$A$3:$I$500,ROW()-3,COLUMN()))</f>
        <v>А-100-16</v>
      </c>
      <c r="D81" s="67" t="str">
        <f>IF(INDEX(Спецификация!$A$3:$I$500,ROW()-3,COLUMN())="","",INDEX(Спецификация!$A$3:$I$500,ROW()-3,COLUMN()))</f>
        <v/>
      </c>
      <c r="E81" s="67" t="str">
        <f>IF(INDEX(Спецификация!$A$3:$I$500,ROW()-3,COLUMN())="","",INDEX(Спецификация!$A$3:$I$500,ROW()-3,COLUMN()))</f>
        <v/>
      </c>
      <c r="F81" s="67" t="str">
        <f>IF(INDEX(Спецификация!$A$3:$I$500,ROW()-3,COLUMN())="","",INDEX(Спецификация!$A$3:$I$500,ROW()-3,COLUMN()))</f>
        <v/>
      </c>
      <c r="G81" s="67" t="str">
        <f>IF(INDEX(Спецификация!$A$3:$I$500,ROW()-3,COLUMN())="","",INDEX(Спецификация!$A$3:$I$500,ROW()-3,COLUMN()))</f>
        <v>шт</v>
      </c>
      <c r="H81" s="67">
        <f>IF(INDEX(Спецификация!$A$3:$I$500,ROW()-3,COLUMN())="","",INDEX(Спецификация!$A$3:$I$500,ROW()-3,COLUMN()))</f>
        <v>2</v>
      </c>
      <c r="I81" s="154" t="str">
        <f>IF(INDEX(Спецификация!$A$3:$I$500,ROW()-3,COLUMN())="","",INDEX(Спецификация!$A$3:$I$500,ROW()-3,COLUMN()))</f>
        <v>ГСВ</v>
      </c>
      <c r="J81" s="81" t="str">
        <f>Проект.!L81</f>
        <v/>
      </c>
      <c r="K81" s="81" t="str">
        <f>Проект.!M81</f>
        <v/>
      </c>
      <c r="L81" s="81" t="str">
        <f>IF(Проект.!Q81="","",Проект.!Q81)</f>
        <v/>
      </c>
      <c r="M81" s="82" t="str">
        <f>IF(Проект.!K81="Указать проектировщика","",Проект.!K81)</f>
        <v/>
      </c>
      <c r="N81" s="82" t="str">
        <f>IF(Проект.!N81="","",Проект.!N81)</f>
        <v/>
      </c>
      <c r="O81" s="80" t="str">
        <f>IF(Проект.!O81="","",Проект.!O81)</f>
        <v/>
      </c>
      <c r="P81" s="80" t="str">
        <f>IF(Проект.!P81="","",Проект.!P81)</f>
        <v/>
      </c>
      <c r="Q81" s="68"/>
      <c r="R81" s="76"/>
      <c r="S81" s="27" t="s">
        <v>324</v>
      </c>
      <c r="T81" s="22"/>
      <c r="U81" s="26">
        <f t="shared" si="2"/>
        <v>-2</v>
      </c>
      <c r="V81" s="68"/>
      <c r="W81" s="92"/>
      <c r="X81" s="92">
        <f t="shared" si="3"/>
        <v>0</v>
      </c>
      <c r="Y81" s="68" t="s">
        <v>357</v>
      </c>
    </row>
    <row r="82" spans="1:25" ht="41.4" customHeight="1" x14ac:dyDescent="0.3">
      <c r="A82" s="67">
        <f>IF(INDEX(Спецификация!$A$3:$I$500,ROW()-3,COLUMN())="","",INDEX(Спецификация!$A$3:$I$500,ROW()-3,COLUMN()))</f>
        <v>30</v>
      </c>
      <c r="B82" s="67">
        <f>IF(INDEX(Спецификация!$A$3:$I$500,ROW()-3,COLUMN())="","",INDEX(Спецификация!$A$3:$I$500,ROW()-3,COLUMN()))</f>
        <v>13</v>
      </c>
      <c r="C82" s="67" t="str">
        <f>IF(INDEX(Спецификация!$A$3:$I$500,ROW()-3,COLUMN())="","",INDEX(Спецификация!$A$3:$I$500,ROW()-3,COLUMN()))</f>
        <v>А-50-16</v>
      </c>
      <c r="D82" s="67" t="str">
        <f>IF(INDEX(Спецификация!$A$3:$I$500,ROW()-3,COLUMN())="","",INDEX(Спецификация!$A$3:$I$500,ROW()-3,COLUMN()))</f>
        <v/>
      </c>
      <c r="E82" s="67" t="str">
        <f>IF(INDEX(Спецификация!$A$3:$I$500,ROW()-3,COLUMN())="","",INDEX(Спецификация!$A$3:$I$500,ROW()-3,COLUMN()))</f>
        <v/>
      </c>
      <c r="F82" s="67" t="str">
        <f>IF(INDEX(Спецификация!$A$3:$I$500,ROW()-3,COLUMN())="","",INDEX(Спецификация!$A$3:$I$500,ROW()-3,COLUMN()))</f>
        <v/>
      </c>
      <c r="G82" s="67" t="str">
        <f>IF(INDEX(Спецификация!$A$3:$I$500,ROW()-3,COLUMN())="","",INDEX(Спецификация!$A$3:$I$500,ROW()-3,COLUMN()))</f>
        <v>шт</v>
      </c>
      <c r="H82" s="67">
        <f>IF(INDEX(Спецификация!$A$3:$I$500,ROW()-3,COLUMN())="","",INDEX(Спецификация!$A$3:$I$500,ROW()-3,COLUMN()))</f>
        <v>21</v>
      </c>
      <c r="I82" s="154" t="str">
        <f>IF(INDEX(Спецификация!$A$3:$I$500,ROW()-3,COLUMN())="","",INDEX(Спецификация!$A$3:$I$500,ROW()-3,COLUMN()))</f>
        <v>ГСВ</v>
      </c>
      <c r="J82" s="81" t="str">
        <f>Проект.!L82</f>
        <v/>
      </c>
      <c r="K82" s="81" t="str">
        <f>Проект.!M82</f>
        <v/>
      </c>
      <c r="L82" s="81" t="str">
        <f>IF(Проект.!Q82="","",Проект.!Q82)</f>
        <v/>
      </c>
      <c r="M82" s="82" t="str">
        <f>IF(Проект.!K82="Указать проектировщика","",Проект.!K82)</f>
        <v/>
      </c>
      <c r="N82" s="82" t="str">
        <f>IF(Проект.!N82="","",Проект.!N82)</f>
        <v/>
      </c>
      <c r="O82" s="80" t="str">
        <f>IF(Проект.!O82="","",Проект.!O82)</f>
        <v/>
      </c>
      <c r="P82" s="80" t="str">
        <f>IF(Проект.!P82="","",Проект.!P82)</f>
        <v/>
      </c>
      <c r="Q82" s="68"/>
      <c r="R82" s="76"/>
      <c r="S82" s="27" t="s">
        <v>324</v>
      </c>
      <c r="T82" s="22"/>
      <c r="U82" s="26">
        <f t="shared" si="2"/>
        <v>-21</v>
      </c>
      <c r="V82" s="68"/>
      <c r="W82" s="92"/>
      <c r="X82" s="92">
        <f t="shared" si="3"/>
        <v>0</v>
      </c>
      <c r="Y82" s="68" t="s">
        <v>357</v>
      </c>
    </row>
    <row r="83" spans="1:25" ht="41.4" customHeight="1" x14ac:dyDescent="0.3">
      <c r="A83" s="67">
        <f>IF(INDEX(Спецификация!$A$3:$I$500,ROW()-3,COLUMN())="","",INDEX(Спецификация!$A$3:$I$500,ROW()-3,COLUMN()))</f>
        <v>31</v>
      </c>
      <c r="B83" s="67" t="str">
        <f>IF(INDEX(Спецификация!$A$3:$I$500,ROW()-3,COLUMN())="","",INDEX(Спецификация!$A$3:$I$500,ROW()-3,COLUMN()))</f>
        <v xml:space="preserve"> </v>
      </c>
      <c r="C83" s="67" t="str">
        <f>IF(INDEX(Спецификация!$A$3:$I$500,ROW()-3,COLUMN())="","",INDEX(Спецификация!$A$3:$I$500,ROW()-3,COLUMN()))</f>
        <v>Болт</v>
      </c>
      <c r="D83" s="67" t="str">
        <f>IF(INDEX(Спецификация!$A$3:$I$500,ROW()-3,COLUMN())="","",INDEX(Спецификация!$A$3:$I$500,ROW()-3,COLUMN()))</f>
        <v/>
      </c>
      <c r="E83" s="67" t="str">
        <f>IF(INDEX(Спецификация!$A$3:$I$500,ROW()-3,COLUMN())="","",INDEX(Спецификация!$A$3:$I$500,ROW()-3,COLUMN()))</f>
        <v/>
      </c>
      <c r="F83" s="67" t="str">
        <f>IF(INDEX(Спецификация!$A$3:$I$500,ROW()-3,COLUMN())="","",INDEX(Спецификация!$A$3:$I$500,ROW()-3,COLUMN()))</f>
        <v/>
      </c>
      <c r="G83" s="67" t="str">
        <f>IF(INDEX(Спецификация!$A$3:$I$500,ROW()-3,COLUMN())="","",INDEX(Спецификация!$A$3:$I$500,ROW()-3,COLUMN()))</f>
        <v>шт</v>
      </c>
      <c r="H83" s="67" t="str">
        <f>IF(INDEX(Спецификация!$A$3:$I$500,ROW()-3,COLUMN())="","",INDEX(Спецификация!$A$3:$I$500,ROW()-3,COLUMN()))</f>
        <v xml:space="preserve"> </v>
      </c>
      <c r="I83" s="154" t="str">
        <f>IF(INDEX(Спецификация!$A$3:$I$500,ROW()-3,COLUMN())="","",INDEX(Спецификация!$A$3:$I$500,ROW()-3,COLUMN()))</f>
        <v>ГСВ</v>
      </c>
      <c r="J83" s="81" t="str">
        <f>Проект.!L83</f>
        <v/>
      </c>
      <c r="K83" s="81" t="str">
        <f>Проект.!M83</f>
        <v/>
      </c>
      <c r="L83" s="81" t="str">
        <f>IF(Проект.!Q83="","",Проект.!Q83)</f>
        <v/>
      </c>
      <c r="M83" s="82" t="str">
        <f>IF(Проект.!K83="Указать проектировщика","",Проект.!K83)</f>
        <v/>
      </c>
      <c r="N83" s="82" t="str">
        <f>IF(Проект.!N83="","",Проект.!N83)</f>
        <v/>
      </c>
      <c r="O83" s="80" t="str">
        <f>IF(Проект.!O83="","",Проект.!O83)</f>
        <v/>
      </c>
      <c r="P83" s="80" t="str">
        <f>IF(Проект.!P83="","",Проект.!P83)</f>
        <v/>
      </c>
      <c r="Q83" s="68"/>
      <c r="R83" s="75"/>
      <c r="S83" s="27" t="s">
        <v>324</v>
      </c>
      <c r="T83" s="22"/>
      <c r="U83" s="26" t="e">
        <f t="shared" si="2"/>
        <v>#VALUE!</v>
      </c>
      <c r="V83" s="68"/>
      <c r="W83" s="92"/>
      <c r="X83" s="92">
        <f t="shared" si="3"/>
        <v>0</v>
      </c>
      <c r="Y83" s="68" t="s">
        <v>357</v>
      </c>
    </row>
    <row r="84" spans="1:25" ht="41.4" customHeight="1" x14ac:dyDescent="0.3">
      <c r="A84" s="67">
        <f>IF(INDEX(Спецификация!$A$3:$I$500,ROW()-3,COLUMN())="","",INDEX(Спецификация!$A$3:$I$500,ROW()-3,COLUMN()))</f>
        <v>32</v>
      </c>
      <c r="B84" s="67">
        <f>IF(INDEX(Спецификация!$A$3:$I$500,ROW()-3,COLUMN())="","",INDEX(Спецификация!$A$3:$I$500,ROW()-3,COLUMN()))</f>
        <v>14</v>
      </c>
      <c r="C84" s="67" t="str">
        <f>IF(INDEX(Спецификация!$A$3:$I$500,ROW()-3,COLUMN())="","",INDEX(Спецификация!$A$3:$I$500,ROW()-3,COLUMN()))</f>
        <v>М16-6gх90</v>
      </c>
      <c r="D84" s="67" t="str">
        <f>IF(INDEX(Спецификация!$A$3:$I$500,ROW()-3,COLUMN())="","",INDEX(Спецификация!$A$3:$I$500,ROW()-3,COLUMN()))</f>
        <v/>
      </c>
      <c r="E84" s="67" t="str">
        <f>IF(INDEX(Спецификация!$A$3:$I$500,ROW()-3,COLUMN())="","",INDEX(Спецификация!$A$3:$I$500,ROW()-3,COLUMN()))</f>
        <v/>
      </c>
      <c r="F84" s="67" t="str">
        <f>IF(INDEX(Спецификация!$A$3:$I$500,ROW()-3,COLUMN())="","",INDEX(Спецификация!$A$3:$I$500,ROW()-3,COLUMN()))</f>
        <v/>
      </c>
      <c r="G84" s="67" t="str">
        <f>IF(INDEX(Спецификация!$A$3:$I$500,ROW()-3,COLUMN())="","",INDEX(Спецификация!$A$3:$I$500,ROW()-3,COLUMN()))</f>
        <v>шт</v>
      </c>
      <c r="H84" s="67">
        <f>IF(INDEX(Спецификация!$A$3:$I$500,ROW()-3,COLUMN())="","",INDEX(Спецификация!$A$3:$I$500,ROW()-3,COLUMN()))</f>
        <v>16</v>
      </c>
      <c r="I84" s="154" t="str">
        <f>IF(INDEX(Спецификация!$A$3:$I$500,ROW()-3,COLUMN())="","",INDEX(Спецификация!$A$3:$I$500,ROW()-3,COLUMN()))</f>
        <v>ГСВ</v>
      </c>
      <c r="J84" s="81" t="str">
        <f>Проект.!L84</f>
        <v/>
      </c>
      <c r="K84" s="81" t="str">
        <f>Проект.!M84</f>
        <v/>
      </c>
      <c r="L84" s="81" t="str">
        <f>IF(Проект.!Q84="","",Проект.!Q84)</f>
        <v/>
      </c>
      <c r="M84" s="82" t="str">
        <f>IF(Проект.!K84="Указать проектировщика","",Проект.!K84)</f>
        <v/>
      </c>
      <c r="N84" s="82" t="str">
        <f>IF(Проект.!N84="","",Проект.!N84)</f>
        <v/>
      </c>
      <c r="O84" s="80" t="str">
        <f>IF(Проект.!O84="","",Проект.!O84)</f>
        <v/>
      </c>
      <c r="P84" s="80" t="str">
        <f>IF(Проект.!P84="","",Проект.!P84)</f>
        <v/>
      </c>
      <c r="Q84" s="68"/>
      <c r="R84" s="77"/>
      <c r="S84" s="27" t="s">
        <v>324</v>
      </c>
      <c r="T84" s="22"/>
      <c r="U84" s="26">
        <f t="shared" si="2"/>
        <v>-16</v>
      </c>
      <c r="V84" s="68"/>
      <c r="W84" s="92"/>
      <c r="X84" s="92">
        <f t="shared" si="3"/>
        <v>0</v>
      </c>
      <c r="Y84" s="68" t="s">
        <v>357</v>
      </c>
    </row>
    <row r="85" spans="1:25" ht="41.4" customHeight="1" x14ac:dyDescent="0.3">
      <c r="A85" s="67">
        <f>IF(INDEX(Спецификация!$A$3:$I$500,ROW()-3,COLUMN())="","",INDEX(Спецификация!$A$3:$I$500,ROW()-3,COLUMN()))</f>
        <v>33</v>
      </c>
      <c r="B85" s="67">
        <f>IF(INDEX(Спецификация!$A$3:$I$500,ROW()-3,COLUMN())="","",INDEX(Спецификация!$A$3:$I$500,ROW()-3,COLUMN()))</f>
        <v>15</v>
      </c>
      <c r="C85" s="67" t="str">
        <f>IF(INDEX(Спецификация!$A$3:$I$500,ROW()-3,COLUMN())="","",INDEX(Спецификация!$A$3:$I$500,ROW()-3,COLUMN()))</f>
        <v>М16-6gх80</v>
      </c>
      <c r="D85" s="67" t="str">
        <f>IF(INDEX(Спецификация!$A$3:$I$500,ROW()-3,COLUMN())="","",INDEX(Спецификация!$A$3:$I$500,ROW()-3,COLUMN()))</f>
        <v/>
      </c>
      <c r="E85" s="67" t="str">
        <f>IF(INDEX(Спецификация!$A$3:$I$500,ROW()-3,COLUMN())="","",INDEX(Спецификация!$A$3:$I$500,ROW()-3,COLUMN()))</f>
        <v/>
      </c>
      <c r="F85" s="67" t="str">
        <f>IF(INDEX(Спецификация!$A$3:$I$500,ROW()-3,COLUMN())="","",INDEX(Спецификация!$A$3:$I$500,ROW()-3,COLUMN()))</f>
        <v/>
      </c>
      <c r="G85" s="67" t="str">
        <f>IF(INDEX(Спецификация!$A$3:$I$500,ROW()-3,COLUMN())="","",INDEX(Спецификация!$A$3:$I$500,ROW()-3,COLUMN()))</f>
        <v/>
      </c>
      <c r="H85" s="67">
        <f>IF(INDEX(Спецификация!$A$3:$I$500,ROW()-3,COLUMN())="","",INDEX(Спецификация!$A$3:$I$500,ROW()-3,COLUMN()))</f>
        <v>72</v>
      </c>
      <c r="I85" s="154" t="str">
        <f>IF(INDEX(Спецификация!$A$3:$I$500,ROW()-3,COLUMN())="","",INDEX(Спецификация!$A$3:$I$500,ROW()-3,COLUMN()))</f>
        <v>ГСВ</v>
      </c>
      <c r="J85" s="81" t="str">
        <f>Проект.!L85</f>
        <v/>
      </c>
      <c r="K85" s="81" t="str">
        <f>Проект.!M85</f>
        <v/>
      </c>
      <c r="L85" s="81" t="str">
        <f>IF(Проект.!Q85="","",Проект.!Q85)</f>
        <v/>
      </c>
      <c r="M85" s="82" t="str">
        <f>IF(Проект.!K85="Указать проектировщика","",Проект.!K85)</f>
        <v/>
      </c>
      <c r="N85" s="82" t="str">
        <f>IF(Проект.!N85="","",Проект.!N85)</f>
        <v/>
      </c>
      <c r="O85" s="80" t="str">
        <f>IF(Проект.!O85="","",Проект.!O85)</f>
        <v/>
      </c>
      <c r="P85" s="80" t="str">
        <f>IF(Проект.!P85="","",Проект.!P85)</f>
        <v/>
      </c>
      <c r="Q85" s="68"/>
      <c r="R85" s="77"/>
      <c r="S85" s="27" t="s">
        <v>324</v>
      </c>
      <c r="T85" s="22"/>
      <c r="U85" s="26">
        <f t="shared" si="2"/>
        <v>-72</v>
      </c>
      <c r="V85" s="68"/>
      <c r="W85" s="92"/>
      <c r="X85" s="92">
        <f t="shared" si="3"/>
        <v>0</v>
      </c>
      <c r="Y85" s="68" t="s">
        <v>357</v>
      </c>
    </row>
    <row r="86" spans="1:25" ht="41.4" customHeight="1" x14ac:dyDescent="0.3">
      <c r="A86" s="67">
        <f>IF(INDEX(Спецификация!$A$3:$I$500,ROW()-3,COLUMN())="","",INDEX(Спецификация!$A$3:$I$500,ROW()-3,COLUMN()))</f>
        <v>34</v>
      </c>
      <c r="B86" s="67" t="str">
        <f>IF(INDEX(Спецификация!$A$3:$I$500,ROW()-3,COLUMN())="","",INDEX(Спецификация!$A$3:$I$500,ROW()-3,COLUMN()))</f>
        <v xml:space="preserve"> </v>
      </c>
      <c r="C86" s="67" t="str">
        <f>IF(INDEX(Спецификация!$A$3:$I$500,ROW()-3,COLUMN())="","",INDEX(Спецификация!$A$3:$I$500,ROW()-3,COLUMN()))</f>
        <v>Гайка</v>
      </c>
      <c r="D86" s="67" t="str">
        <f>IF(INDEX(Спецификация!$A$3:$I$500,ROW()-3,COLUMN())="","",INDEX(Спецификация!$A$3:$I$500,ROW()-3,COLUMN()))</f>
        <v/>
      </c>
      <c r="E86" s="67" t="str">
        <f>IF(INDEX(Спецификация!$A$3:$I$500,ROW()-3,COLUMN())="","",INDEX(Спецификация!$A$3:$I$500,ROW()-3,COLUMN()))</f>
        <v/>
      </c>
      <c r="F86" s="67" t="str">
        <f>IF(INDEX(Спецификация!$A$3:$I$500,ROW()-3,COLUMN())="","",INDEX(Спецификация!$A$3:$I$500,ROW()-3,COLUMN()))</f>
        <v/>
      </c>
      <c r="G86" s="67" t="str">
        <f>IF(INDEX(Спецификация!$A$3:$I$500,ROW()-3,COLUMN())="","",INDEX(Спецификация!$A$3:$I$500,ROW()-3,COLUMN()))</f>
        <v xml:space="preserve"> </v>
      </c>
      <c r="H86" s="67" t="str">
        <f>IF(INDEX(Спецификация!$A$3:$I$500,ROW()-3,COLUMN())="","",INDEX(Спецификация!$A$3:$I$500,ROW()-3,COLUMN()))</f>
        <v xml:space="preserve"> </v>
      </c>
      <c r="I86" s="154" t="str">
        <f>IF(INDEX(Спецификация!$A$3:$I$500,ROW()-3,COLUMN())="","",INDEX(Спецификация!$A$3:$I$500,ROW()-3,COLUMN()))</f>
        <v>ГСВ</v>
      </c>
      <c r="J86" s="81" t="str">
        <f>Проект.!L86</f>
        <v/>
      </c>
      <c r="K86" s="81" t="str">
        <f>Проект.!M86</f>
        <v/>
      </c>
      <c r="L86" s="81" t="str">
        <f>IF(Проект.!Q86="","",Проект.!Q86)</f>
        <v/>
      </c>
      <c r="M86" s="82" t="str">
        <f>IF(Проект.!K86="Указать проектировщика","",Проект.!K86)</f>
        <v/>
      </c>
      <c r="N86" s="82" t="str">
        <f>IF(Проект.!N86="","",Проект.!N86)</f>
        <v/>
      </c>
      <c r="O86" s="80" t="str">
        <f>IF(Проект.!O86="","",Проект.!O86)</f>
        <v/>
      </c>
      <c r="P86" s="80" t="str">
        <f>IF(Проект.!P86="","",Проект.!P86)</f>
        <v/>
      </c>
      <c r="Q86" s="68"/>
      <c r="R86" s="77"/>
      <c r="S86" s="27" t="s">
        <v>324</v>
      </c>
      <c r="T86" s="22"/>
      <c r="U86" s="26" t="e">
        <f t="shared" si="2"/>
        <v>#VALUE!</v>
      </c>
      <c r="V86" s="68"/>
      <c r="W86" s="92"/>
      <c r="X86" s="92">
        <f t="shared" si="3"/>
        <v>0</v>
      </c>
      <c r="Y86" s="68" t="s">
        <v>357</v>
      </c>
    </row>
    <row r="87" spans="1:25" ht="41.4" customHeight="1" x14ac:dyDescent="0.3">
      <c r="A87" s="67">
        <f>IF(INDEX(Спецификация!$A$3:$I$500,ROW()-3,COLUMN())="","",INDEX(Спецификация!$A$3:$I$500,ROW()-3,COLUMN()))</f>
        <v>35</v>
      </c>
      <c r="B87" s="67">
        <f>IF(INDEX(Спецификация!$A$3:$I$500,ROW()-3,COLUMN())="","",INDEX(Спецификация!$A$3:$I$500,ROW()-3,COLUMN()))</f>
        <v>16</v>
      </c>
      <c r="C87" s="67" t="str">
        <f>IF(INDEX(Спецификация!$A$3:$I$500,ROW()-3,COLUMN())="","",INDEX(Спецификация!$A$3:$I$500,ROW()-3,COLUMN()))</f>
        <v>М16-6Н.5</v>
      </c>
      <c r="D87" s="67" t="str">
        <f>IF(INDEX(Спецификация!$A$3:$I$500,ROW()-3,COLUMN())="","",INDEX(Спецификация!$A$3:$I$500,ROW()-3,COLUMN()))</f>
        <v/>
      </c>
      <c r="E87" s="67" t="str">
        <f>IF(INDEX(Спецификация!$A$3:$I$500,ROW()-3,COLUMN())="","",INDEX(Спецификация!$A$3:$I$500,ROW()-3,COLUMN()))</f>
        <v/>
      </c>
      <c r="F87" s="67" t="str">
        <f>IF(INDEX(Спецификация!$A$3:$I$500,ROW()-3,COLUMN())="","",INDEX(Спецификация!$A$3:$I$500,ROW()-3,COLUMN()))</f>
        <v/>
      </c>
      <c r="G87" s="67" t="str">
        <f>IF(INDEX(Спецификация!$A$3:$I$500,ROW()-3,COLUMN())="","",INDEX(Спецификация!$A$3:$I$500,ROW()-3,COLUMN()))</f>
        <v>шт</v>
      </c>
      <c r="H87" s="67">
        <f>IF(INDEX(Спецификация!$A$3:$I$500,ROW()-3,COLUMN())="","",INDEX(Спецификация!$A$3:$I$500,ROW()-3,COLUMN()))</f>
        <v>176</v>
      </c>
      <c r="I87" s="154" t="str">
        <f>IF(INDEX(Спецификация!$A$3:$I$500,ROW()-3,COLUMN())="","",INDEX(Спецификация!$A$3:$I$500,ROW()-3,COLUMN()))</f>
        <v>ГСВ</v>
      </c>
      <c r="J87" s="81" t="str">
        <f>Проект.!L87</f>
        <v/>
      </c>
      <c r="K87" s="81" t="str">
        <f>Проект.!M87</f>
        <v/>
      </c>
      <c r="L87" s="81" t="str">
        <f>IF(Проект.!Q87="","",Проект.!Q87)</f>
        <v/>
      </c>
      <c r="M87" s="82" t="str">
        <f>IF(Проект.!K87="Указать проектировщика","",Проект.!K87)</f>
        <v/>
      </c>
      <c r="N87" s="82" t="str">
        <f>IF(Проект.!N87="","",Проект.!N87)</f>
        <v/>
      </c>
      <c r="O87" s="80" t="str">
        <f>IF(Проект.!O87="","",Проект.!O87)</f>
        <v/>
      </c>
      <c r="P87" s="80" t="str">
        <f>IF(Проект.!P87="","",Проект.!P87)</f>
        <v/>
      </c>
      <c r="Q87" s="68"/>
      <c r="R87" s="77"/>
      <c r="S87" s="27" t="s">
        <v>324</v>
      </c>
      <c r="T87" s="22"/>
      <c r="U87" s="26">
        <f t="shared" si="2"/>
        <v>-176</v>
      </c>
      <c r="V87" s="68"/>
      <c r="W87" s="92"/>
      <c r="X87" s="92">
        <f t="shared" si="3"/>
        <v>0</v>
      </c>
      <c r="Y87" s="68" t="s">
        <v>357</v>
      </c>
    </row>
    <row r="88" spans="1:25" ht="41.4" customHeight="1" x14ac:dyDescent="0.3">
      <c r="A88" s="67">
        <f>IF(INDEX(Спецификация!$A$3:$I$500,ROW()-3,COLUMN())="","",INDEX(Спецификация!$A$3:$I$500,ROW()-3,COLUMN()))</f>
        <v>36</v>
      </c>
      <c r="B88" s="67" t="str">
        <f>IF(INDEX(Спецификация!$A$3:$I$500,ROW()-3,COLUMN())="","",INDEX(Спецификация!$A$3:$I$500,ROW()-3,COLUMN()))</f>
        <v xml:space="preserve"> </v>
      </c>
      <c r="C88" s="67" t="str">
        <f>IF(INDEX(Спецификация!$A$3:$I$500,ROW()-3,COLUMN())="","",INDEX(Спецификация!$A$3:$I$500,ROW()-3,COLUMN()))</f>
        <v>Шайба</v>
      </c>
      <c r="D88" s="67" t="str">
        <f>IF(INDEX(Спецификация!$A$3:$I$500,ROW()-3,COLUMN())="","",INDEX(Спецификация!$A$3:$I$500,ROW()-3,COLUMN()))</f>
        <v/>
      </c>
      <c r="E88" s="67" t="str">
        <f>IF(INDEX(Спецификация!$A$3:$I$500,ROW()-3,COLUMN())="","",INDEX(Спецификация!$A$3:$I$500,ROW()-3,COLUMN()))</f>
        <v/>
      </c>
      <c r="F88" s="67" t="str">
        <f>IF(INDEX(Спецификация!$A$3:$I$500,ROW()-3,COLUMN())="","",INDEX(Спецификация!$A$3:$I$500,ROW()-3,COLUMN()))</f>
        <v/>
      </c>
      <c r="G88" s="67" t="str">
        <f>IF(INDEX(Спецификация!$A$3:$I$500,ROW()-3,COLUMN())="","",INDEX(Спецификация!$A$3:$I$500,ROW()-3,COLUMN()))</f>
        <v>шт</v>
      </c>
      <c r="H88" s="67" t="str">
        <f>IF(INDEX(Спецификация!$A$3:$I$500,ROW()-3,COLUMN())="","",INDEX(Спецификация!$A$3:$I$500,ROW()-3,COLUMN()))</f>
        <v xml:space="preserve"> </v>
      </c>
      <c r="I88" s="154" t="str">
        <f>IF(INDEX(Спецификация!$A$3:$I$500,ROW()-3,COLUMN())="","",INDEX(Спецификация!$A$3:$I$500,ROW()-3,COLUMN()))</f>
        <v>ГСВ</v>
      </c>
      <c r="J88" s="81" t="str">
        <f>Проект.!L88</f>
        <v/>
      </c>
      <c r="K88" s="81" t="str">
        <f>Проект.!M88</f>
        <v/>
      </c>
      <c r="L88" s="81" t="str">
        <f>IF(Проект.!Q88="","",Проект.!Q88)</f>
        <v/>
      </c>
      <c r="M88" s="82" t="str">
        <f>IF(Проект.!K88="Указать проектировщика","",Проект.!K88)</f>
        <v/>
      </c>
      <c r="N88" s="82" t="str">
        <f>IF(Проект.!N88="","",Проект.!N88)</f>
        <v/>
      </c>
      <c r="O88" s="80" t="str">
        <f>IF(Проект.!O88="","",Проект.!O88)</f>
        <v/>
      </c>
      <c r="P88" s="80" t="str">
        <f>IF(Проект.!P88="","",Проект.!P88)</f>
        <v/>
      </c>
      <c r="Q88" s="68"/>
      <c r="R88" s="75"/>
      <c r="S88" s="27" t="s">
        <v>324</v>
      </c>
      <c r="T88" s="22"/>
      <c r="U88" s="26" t="e">
        <f t="shared" si="2"/>
        <v>#VALUE!</v>
      </c>
      <c r="V88" s="68"/>
      <c r="W88" s="92"/>
      <c r="X88" s="92">
        <f t="shared" si="3"/>
        <v>0</v>
      </c>
      <c r="Y88" s="68" t="s">
        <v>357</v>
      </c>
    </row>
    <row r="89" spans="1:25" ht="41.4" customHeight="1" x14ac:dyDescent="0.3">
      <c r="A89" s="67">
        <f>IF(INDEX(Спецификация!$A$3:$I$500,ROW()-3,COLUMN())="","",INDEX(Спецификация!$A$3:$I$500,ROW()-3,COLUMN()))</f>
        <v>37</v>
      </c>
      <c r="B89" s="67">
        <f>IF(INDEX(Спецификация!$A$3:$I$500,ROW()-3,COLUMN())="","",INDEX(Спецификация!$A$3:$I$500,ROW()-3,COLUMN()))</f>
        <v>17</v>
      </c>
      <c r="C89" s="67" t="str">
        <f>IF(INDEX(Спецификация!$A$3:$I$500,ROW()-3,COLUMN())="","",INDEX(Спецификация!$A$3:$I$500,ROW()-3,COLUMN()))</f>
        <v>16.02.2005</v>
      </c>
      <c r="D89" s="67" t="str">
        <f>IF(INDEX(Спецификация!$A$3:$I$500,ROW()-3,COLUMN())="","",INDEX(Спецификация!$A$3:$I$500,ROW()-3,COLUMN()))</f>
        <v/>
      </c>
      <c r="E89" s="67" t="str">
        <f>IF(INDEX(Спецификация!$A$3:$I$500,ROW()-3,COLUMN())="","",INDEX(Спецификация!$A$3:$I$500,ROW()-3,COLUMN()))</f>
        <v/>
      </c>
      <c r="F89" s="67" t="str">
        <f>IF(INDEX(Спецификация!$A$3:$I$500,ROW()-3,COLUMN())="","",INDEX(Спецификация!$A$3:$I$500,ROW()-3,COLUMN()))</f>
        <v/>
      </c>
      <c r="G89" s="67" t="str">
        <f>IF(INDEX(Спецификация!$A$3:$I$500,ROW()-3,COLUMN())="","",INDEX(Спецификация!$A$3:$I$500,ROW()-3,COLUMN()))</f>
        <v>шт</v>
      </c>
      <c r="H89" s="67">
        <f>IF(INDEX(Спецификация!$A$3:$I$500,ROW()-3,COLUMN())="","",INDEX(Спецификация!$A$3:$I$500,ROW()-3,COLUMN()))</f>
        <v>176</v>
      </c>
      <c r="I89" s="154" t="str">
        <f>IF(INDEX(Спецификация!$A$3:$I$500,ROW()-3,COLUMN())="","",INDEX(Спецификация!$A$3:$I$500,ROW()-3,COLUMN()))</f>
        <v>ГСВ</v>
      </c>
      <c r="J89" s="81" t="str">
        <f>Проект.!L89</f>
        <v/>
      </c>
      <c r="K89" s="81" t="str">
        <f>Проект.!M89</f>
        <v/>
      </c>
      <c r="L89" s="81" t="str">
        <f>IF(Проект.!Q89="","",Проект.!Q89)</f>
        <v/>
      </c>
      <c r="M89" s="82" t="str">
        <f>IF(Проект.!K89="Указать проектировщика","",Проект.!K89)</f>
        <v/>
      </c>
      <c r="N89" s="82" t="str">
        <f>IF(Проект.!N89="","",Проект.!N89)</f>
        <v/>
      </c>
      <c r="O89" s="80" t="str">
        <f>IF(Проект.!O89="","",Проект.!O89)</f>
        <v/>
      </c>
      <c r="P89" s="80" t="str">
        <f>IF(Проект.!P89="","",Проект.!P89)</f>
        <v/>
      </c>
      <c r="Q89" s="68"/>
      <c r="R89" s="77"/>
      <c r="S89" s="27" t="s">
        <v>324</v>
      </c>
      <c r="T89" s="22"/>
      <c r="U89" s="26">
        <f t="shared" si="2"/>
        <v>-176</v>
      </c>
      <c r="V89" s="68"/>
      <c r="W89" s="92"/>
      <c r="X89" s="92">
        <f t="shared" si="3"/>
        <v>0</v>
      </c>
      <c r="Y89" s="68" t="s">
        <v>357</v>
      </c>
    </row>
    <row r="90" spans="1:25" ht="41.4" customHeight="1" x14ac:dyDescent="0.3">
      <c r="A90" s="67">
        <f>IF(INDEX(Спецификация!$A$3:$I$500,ROW()-3,COLUMN())="","",INDEX(Спецификация!$A$3:$I$500,ROW()-3,COLUMN()))</f>
        <v>38</v>
      </c>
      <c r="B90" s="67">
        <f>IF(INDEX(Спецификация!$A$3:$I$500,ROW()-3,COLUMN())="","",INDEX(Спецификация!$A$3:$I$500,ROW()-3,COLUMN()))</f>
        <v>18</v>
      </c>
      <c r="C90" s="67" t="str">
        <f>IF(INDEX(Спецификация!$A$3:$I$500,ROW()-3,COLUMN())="","",INDEX(Спецификация!$A$3:$I$500,ROW()-3,COLUMN()))</f>
        <v>Заглушка эллиптическая 108х4,0</v>
      </c>
      <c r="D90" s="67" t="str">
        <f>IF(INDEX(Спецификация!$A$3:$I$500,ROW()-3,COLUMN())="","",INDEX(Спецификация!$A$3:$I$500,ROW()-3,COLUMN()))</f>
        <v/>
      </c>
      <c r="E90" s="67" t="str">
        <f>IF(INDEX(Спецификация!$A$3:$I$500,ROW()-3,COLUMN())="","",INDEX(Спецификация!$A$3:$I$500,ROW()-3,COLUMN()))</f>
        <v/>
      </c>
      <c r="F90" s="67" t="str">
        <f>IF(INDEX(Спецификация!$A$3:$I$500,ROW()-3,COLUMN())="","",INDEX(Спецификация!$A$3:$I$500,ROW()-3,COLUMN()))</f>
        <v/>
      </c>
      <c r="G90" s="67" t="str">
        <f>IF(INDEX(Спецификация!$A$3:$I$500,ROW()-3,COLUMN())="","",INDEX(Спецификация!$A$3:$I$500,ROW()-3,COLUMN()))</f>
        <v>шт</v>
      </c>
      <c r="H90" s="67">
        <f>IF(INDEX(Спецификация!$A$3:$I$500,ROW()-3,COLUMN())="","",INDEX(Спецификация!$A$3:$I$500,ROW()-3,COLUMN()))</f>
        <v>1</v>
      </c>
      <c r="I90" s="154" t="str">
        <f>IF(INDEX(Спецификация!$A$3:$I$500,ROW()-3,COLUMN())="","",INDEX(Спецификация!$A$3:$I$500,ROW()-3,COLUMN()))</f>
        <v>ГСВ</v>
      </c>
      <c r="J90" s="81" t="str">
        <f>Проект.!L90</f>
        <v/>
      </c>
      <c r="K90" s="81" t="str">
        <f>Проект.!M90</f>
        <v/>
      </c>
      <c r="L90" s="81" t="str">
        <f>IF(Проект.!Q90="","",Проект.!Q90)</f>
        <v/>
      </c>
      <c r="M90" s="82" t="str">
        <f>IF(Проект.!K90="Указать проектировщика","",Проект.!K90)</f>
        <v/>
      </c>
      <c r="N90" s="82" t="str">
        <f>IF(Проект.!N90="","",Проект.!N90)</f>
        <v/>
      </c>
      <c r="O90" s="80" t="str">
        <f>IF(Проект.!O90="","",Проект.!O90)</f>
        <v/>
      </c>
      <c r="P90" s="80" t="str">
        <f>IF(Проект.!P90="","",Проект.!P90)</f>
        <v/>
      </c>
      <c r="Q90" s="68"/>
      <c r="R90" s="77"/>
      <c r="S90" s="27" t="s">
        <v>324</v>
      </c>
      <c r="T90" s="22"/>
      <c r="U90" s="26">
        <f t="shared" si="2"/>
        <v>-1</v>
      </c>
      <c r="V90" s="68"/>
      <c r="W90" s="92"/>
      <c r="X90" s="92">
        <f t="shared" si="3"/>
        <v>0</v>
      </c>
      <c r="Y90" s="68" t="s">
        <v>357</v>
      </c>
    </row>
    <row r="91" spans="1:25" ht="41.4" customHeight="1" x14ac:dyDescent="0.3">
      <c r="A91" s="67">
        <f>IF(INDEX(Спецификация!$A$3:$I$500,ROW()-3,COLUMN())="","",INDEX(Спецификация!$A$3:$I$500,ROW()-3,COLUMN()))</f>
        <v>39</v>
      </c>
      <c r="B91" s="67">
        <f>IF(INDEX(Спецификация!$A$3:$I$500,ROW()-3,COLUMN())="","",INDEX(Спецификация!$A$3:$I$500,ROW()-3,COLUMN()))</f>
        <v>19</v>
      </c>
      <c r="C91" s="67" t="str">
        <f>IF(INDEX(Спецификация!$A$3:$I$500,ROW()-3,COLUMN())="","",INDEX(Спецификация!$A$3:$I$500,ROW()-3,COLUMN()))</f>
        <v>Колпак Ду15</v>
      </c>
      <c r="D91" s="67" t="str">
        <f>IF(INDEX(Спецификация!$A$3:$I$500,ROW()-3,COLUMN())="","",INDEX(Спецификация!$A$3:$I$500,ROW()-3,COLUMN()))</f>
        <v/>
      </c>
      <c r="E91" s="67" t="str">
        <f>IF(INDEX(Спецификация!$A$3:$I$500,ROW()-3,COLUMN())="","",INDEX(Спецификация!$A$3:$I$500,ROW()-3,COLUMN()))</f>
        <v/>
      </c>
      <c r="F91" s="67" t="str">
        <f>IF(INDEX(Спецификация!$A$3:$I$500,ROW()-3,COLUMN())="","",INDEX(Спецификация!$A$3:$I$500,ROW()-3,COLUMN()))</f>
        <v/>
      </c>
      <c r="G91" s="67" t="str">
        <f>IF(INDEX(Спецификация!$A$3:$I$500,ROW()-3,COLUMN())="","",INDEX(Спецификация!$A$3:$I$500,ROW()-3,COLUMN()))</f>
        <v>шт</v>
      </c>
      <c r="H91" s="67">
        <f>IF(INDEX(Спецификация!$A$3:$I$500,ROW()-3,COLUMN())="","",INDEX(Спецификация!$A$3:$I$500,ROW()-3,COLUMN()))</f>
        <v>4</v>
      </c>
      <c r="I91" s="154" t="str">
        <f>IF(INDEX(Спецификация!$A$3:$I$500,ROW()-3,COLUMN())="","",INDEX(Спецификация!$A$3:$I$500,ROW()-3,COLUMN()))</f>
        <v>ГСВ</v>
      </c>
      <c r="J91" s="81" t="str">
        <f>Проект.!L91</f>
        <v/>
      </c>
      <c r="K91" s="81" t="str">
        <f>Проект.!M91</f>
        <v/>
      </c>
      <c r="L91" s="81" t="str">
        <f>IF(Проект.!Q91="","",Проект.!Q91)</f>
        <v/>
      </c>
      <c r="M91" s="82" t="str">
        <f>IF(Проект.!K91="Указать проектировщика","",Проект.!K91)</f>
        <v/>
      </c>
      <c r="N91" s="82" t="str">
        <f>IF(Проект.!N91="","",Проект.!N91)</f>
        <v/>
      </c>
      <c r="O91" s="80" t="str">
        <f>IF(Проект.!O91="","",Проект.!O91)</f>
        <v/>
      </c>
      <c r="P91" s="80" t="str">
        <f>IF(Проект.!P91="","",Проект.!P91)</f>
        <v/>
      </c>
      <c r="Q91" s="68"/>
      <c r="R91" s="76"/>
      <c r="S91" s="27" t="s">
        <v>324</v>
      </c>
      <c r="T91" s="22"/>
      <c r="U91" s="26">
        <f t="shared" si="2"/>
        <v>-4</v>
      </c>
      <c r="V91" s="68"/>
      <c r="W91" s="92"/>
      <c r="X91" s="92">
        <f t="shared" si="3"/>
        <v>0</v>
      </c>
      <c r="Y91" s="68" t="s">
        <v>357</v>
      </c>
    </row>
    <row r="92" spans="1:25" ht="41.4" customHeight="1" x14ac:dyDescent="0.3">
      <c r="A92" s="67">
        <f>IF(INDEX(Спецификация!$A$3:$I$500,ROW()-3,COLUMN())="","",INDEX(Спецификация!$A$3:$I$500,ROW()-3,COLUMN()))</f>
        <v>40</v>
      </c>
      <c r="B92" s="67" t="str">
        <f>IF(INDEX(Спецификация!$A$3:$I$500,ROW()-3,COLUMN())="","",INDEX(Спецификация!$A$3:$I$500,ROW()-3,COLUMN()))</f>
        <v xml:space="preserve"> </v>
      </c>
      <c r="C92" s="67" t="str">
        <f>IF(INDEX(Спецификация!$A$3:$I$500,ROW()-3,COLUMN())="","",INDEX(Спецификация!$A$3:$I$500,ROW()-3,COLUMN()))</f>
        <v>Резьба наружная</v>
      </c>
      <c r="D92" s="67" t="str">
        <f>IF(INDEX(Спецификация!$A$3:$I$500,ROW()-3,COLUMN())="","",INDEX(Спецификация!$A$3:$I$500,ROW()-3,COLUMN()))</f>
        <v/>
      </c>
      <c r="E92" s="67" t="str">
        <f>IF(INDEX(Спецификация!$A$3:$I$500,ROW()-3,COLUMN())="","",INDEX(Спецификация!$A$3:$I$500,ROW()-3,COLUMN()))</f>
        <v/>
      </c>
      <c r="F92" s="67" t="str">
        <f>IF(INDEX(Спецификация!$A$3:$I$500,ROW()-3,COLUMN())="","",INDEX(Спецификация!$A$3:$I$500,ROW()-3,COLUMN()))</f>
        <v/>
      </c>
      <c r="G92" s="67" t="str">
        <f>IF(INDEX(Спецификация!$A$3:$I$500,ROW()-3,COLUMN())="","",INDEX(Спецификация!$A$3:$I$500,ROW()-3,COLUMN()))</f>
        <v>шт</v>
      </c>
      <c r="H92" s="67" t="str">
        <f>IF(INDEX(Спецификация!$A$3:$I$500,ROW()-3,COLUMN())="","",INDEX(Спецификация!$A$3:$I$500,ROW()-3,COLUMN()))</f>
        <v xml:space="preserve"> </v>
      </c>
      <c r="I92" s="154" t="str">
        <f>IF(INDEX(Спецификация!$A$3:$I$500,ROW()-3,COLUMN())="","",INDEX(Спецификация!$A$3:$I$500,ROW()-3,COLUMN()))</f>
        <v>ГСВ</v>
      </c>
      <c r="J92" s="81" t="str">
        <f>Проект.!L92</f>
        <v/>
      </c>
      <c r="K92" s="81" t="str">
        <f>Проект.!M92</f>
        <v/>
      </c>
      <c r="L92" s="81" t="str">
        <f>IF(Проект.!Q92="","",Проект.!Q92)</f>
        <v/>
      </c>
      <c r="M92" s="82" t="str">
        <f>IF(Проект.!K92="Указать проектировщика","",Проект.!K92)</f>
        <v/>
      </c>
      <c r="N92" s="82" t="str">
        <f>IF(Проект.!N92="","",Проект.!N92)</f>
        <v/>
      </c>
      <c r="O92" s="80" t="str">
        <f>IF(Проект.!O92="","",Проект.!O92)</f>
        <v/>
      </c>
      <c r="P92" s="80" t="str">
        <f>IF(Проект.!P92="","",Проект.!P92)</f>
        <v/>
      </c>
      <c r="Q92" s="68"/>
      <c r="R92" s="76"/>
      <c r="S92" s="27" t="s">
        <v>324</v>
      </c>
      <c r="T92" s="22"/>
      <c r="U92" s="26" t="e">
        <f t="shared" si="2"/>
        <v>#VALUE!</v>
      </c>
      <c r="V92" s="68"/>
      <c r="W92" s="92"/>
      <c r="X92" s="92">
        <f t="shared" si="3"/>
        <v>0</v>
      </c>
      <c r="Y92" s="68" t="s">
        <v>357</v>
      </c>
    </row>
    <row r="93" spans="1:25" ht="41.4" customHeight="1" x14ac:dyDescent="0.3">
      <c r="A93" s="67">
        <f>IF(INDEX(Спецификация!$A$3:$I$500,ROW()-3,COLUMN())="","",INDEX(Спецификация!$A$3:$I$500,ROW()-3,COLUMN()))</f>
        <v>41</v>
      </c>
      <c r="B93" s="67">
        <f>IF(INDEX(Спецификация!$A$3:$I$500,ROW()-3,COLUMN())="","",INDEX(Спецификация!$A$3:$I$500,ROW()-3,COLUMN()))</f>
        <v>20</v>
      </c>
      <c r="C93" s="67">
        <f>IF(INDEX(Спецификация!$A$3:$I$500,ROW()-3,COLUMN())="","",INDEX(Спецификация!$A$3:$I$500,ROW()-3,COLUMN()))</f>
        <v>32</v>
      </c>
      <c r="D93" s="67" t="str">
        <f>IF(INDEX(Спецификация!$A$3:$I$500,ROW()-3,COLUMN())="","",INDEX(Спецификация!$A$3:$I$500,ROW()-3,COLUMN()))</f>
        <v/>
      </c>
      <c r="E93" s="67" t="str">
        <f>IF(INDEX(Спецификация!$A$3:$I$500,ROW()-3,COLUMN())="","",INDEX(Спецификация!$A$3:$I$500,ROW()-3,COLUMN()))</f>
        <v/>
      </c>
      <c r="F93" s="67" t="str">
        <f>IF(INDEX(Спецификация!$A$3:$I$500,ROW()-3,COLUMN())="","",INDEX(Спецификация!$A$3:$I$500,ROW()-3,COLUMN()))</f>
        <v/>
      </c>
      <c r="G93" s="67" t="str">
        <f>IF(INDEX(Спецификация!$A$3:$I$500,ROW()-3,COLUMN())="","",INDEX(Спецификация!$A$3:$I$500,ROW()-3,COLUMN()))</f>
        <v/>
      </c>
      <c r="H93" s="67">
        <f>IF(INDEX(Спецификация!$A$3:$I$500,ROW()-3,COLUMN())="","",INDEX(Спецификация!$A$3:$I$500,ROW()-3,COLUMN()))</f>
        <v>3</v>
      </c>
      <c r="I93" s="154" t="str">
        <f>IF(INDEX(Спецификация!$A$3:$I$500,ROW()-3,COLUMN())="","",INDEX(Спецификация!$A$3:$I$500,ROW()-3,COLUMN()))</f>
        <v>ГСВ</v>
      </c>
      <c r="J93" s="81" t="str">
        <f>Проект.!L93</f>
        <v/>
      </c>
      <c r="K93" s="81" t="str">
        <f>Проект.!M93</f>
        <v/>
      </c>
      <c r="L93" s="81" t="str">
        <f>IF(Проект.!Q93="","",Проект.!Q93)</f>
        <v/>
      </c>
      <c r="M93" s="82" t="str">
        <f>IF(Проект.!K93="Указать проектировщика","",Проект.!K93)</f>
        <v/>
      </c>
      <c r="N93" s="82" t="str">
        <f>IF(Проект.!N93="","",Проект.!N93)</f>
        <v/>
      </c>
      <c r="O93" s="80" t="str">
        <f>IF(Проект.!O93="","",Проект.!O93)</f>
        <v/>
      </c>
      <c r="P93" s="80" t="str">
        <f>IF(Проект.!P93="","",Проект.!P93)</f>
        <v/>
      </c>
      <c r="Q93" s="68"/>
      <c r="R93" s="76"/>
      <c r="S93" s="27" t="s">
        <v>324</v>
      </c>
      <c r="T93" s="22"/>
      <c r="U93" s="26">
        <f t="shared" si="2"/>
        <v>-3</v>
      </c>
      <c r="V93" s="68"/>
      <c r="W93" s="92"/>
      <c r="X93" s="92">
        <f t="shared" si="3"/>
        <v>0</v>
      </c>
      <c r="Y93" s="68" t="s">
        <v>357</v>
      </c>
    </row>
    <row r="94" spans="1:25" ht="41.4" customHeight="1" x14ac:dyDescent="0.3">
      <c r="A94" s="67">
        <f>IF(INDEX(Спецификация!$A$3:$I$500,ROW()-3,COLUMN())="","",INDEX(Спецификация!$A$3:$I$500,ROW()-3,COLUMN()))</f>
        <v>42</v>
      </c>
      <c r="B94" s="67">
        <f>IF(INDEX(Спецификация!$A$3:$I$500,ROW()-3,COLUMN())="","",INDEX(Спецификация!$A$3:$I$500,ROW()-3,COLUMN()))</f>
        <v>21</v>
      </c>
      <c r="C94" s="67">
        <f>IF(INDEX(Спецификация!$A$3:$I$500,ROW()-3,COLUMN())="","",INDEX(Спецификация!$A$3:$I$500,ROW()-3,COLUMN()))</f>
        <v>20</v>
      </c>
      <c r="D94" s="67" t="str">
        <f>IF(INDEX(Спецификация!$A$3:$I$500,ROW()-3,COLUMN())="","",INDEX(Спецификация!$A$3:$I$500,ROW()-3,COLUMN()))</f>
        <v/>
      </c>
      <c r="E94" s="67" t="str">
        <f>IF(INDEX(Спецификация!$A$3:$I$500,ROW()-3,COLUMN())="","",INDEX(Спецификация!$A$3:$I$500,ROW()-3,COLUMN()))</f>
        <v/>
      </c>
      <c r="F94" s="67" t="str">
        <f>IF(INDEX(Спецификация!$A$3:$I$500,ROW()-3,COLUMN())="","",INDEX(Спецификация!$A$3:$I$500,ROW()-3,COLUMN()))</f>
        <v/>
      </c>
      <c r="G94" s="67" t="str">
        <f>IF(INDEX(Спецификация!$A$3:$I$500,ROW()-3,COLUMN())="","",INDEX(Спецификация!$A$3:$I$500,ROW()-3,COLUMN()))</f>
        <v/>
      </c>
      <c r="H94" s="67">
        <f>IF(INDEX(Спецификация!$A$3:$I$500,ROW()-3,COLUMN())="","",INDEX(Спецификация!$A$3:$I$500,ROW()-3,COLUMN()))</f>
        <v>8</v>
      </c>
      <c r="I94" s="154" t="str">
        <f>IF(INDEX(Спецификация!$A$3:$I$500,ROW()-3,COLUMN())="","",INDEX(Спецификация!$A$3:$I$500,ROW()-3,COLUMN()))</f>
        <v>ГСВ</v>
      </c>
      <c r="J94" s="81" t="str">
        <f>Проект.!L94</f>
        <v/>
      </c>
      <c r="K94" s="81" t="str">
        <f>Проект.!M94</f>
        <v/>
      </c>
      <c r="L94" s="81" t="str">
        <f>IF(Проект.!Q94="","",Проект.!Q94)</f>
        <v/>
      </c>
      <c r="M94" s="82" t="str">
        <f>IF(Проект.!K94="Указать проектировщика","",Проект.!K94)</f>
        <v/>
      </c>
      <c r="N94" s="82" t="str">
        <f>IF(Проект.!N94="","",Проект.!N94)</f>
        <v/>
      </c>
      <c r="O94" s="80" t="str">
        <f>IF(Проект.!O94="","",Проект.!O94)</f>
        <v/>
      </c>
      <c r="P94" s="80" t="str">
        <f>IF(Проект.!P94="","",Проект.!P94)</f>
        <v/>
      </c>
      <c r="Q94" s="68"/>
      <c r="R94" s="76"/>
      <c r="S94" s="27" t="s">
        <v>324</v>
      </c>
      <c r="T94" s="22"/>
      <c r="U94" s="26">
        <f t="shared" si="2"/>
        <v>-8</v>
      </c>
      <c r="V94" s="68"/>
      <c r="W94" s="92"/>
      <c r="X94" s="92">
        <f t="shared" si="3"/>
        <v>0</v>
      </c>
      <c r="Y94" s="68" t="s">
        <v>357</v>
      </c>
    </row>
    <row r="95" spans="1:25" ht="41.4" customHeight="1" x14ac:dyDescent="0.3">
      <c r="A95" s="67">
        <f>IF(INDEX(Спецификация!$A$3:$I$500,ROW()-3,COLUMN())="","",INDEX(Спецификация!$A$3:$I$500,ROW()-3,COLUMN()))</f>
        <v>43</v>
      </c>
      <c r="B95" s="67">
        <f>IF(INDEX(Спецификация!$A$3:$I$500,ROW()-3,COLUMN())="","",INDEX(Спецификация!$A$3:$I$500,ROW()-3,COLUMN()))</f>
        <v>22</v>
      </c>
      <c r="C95" s="67">
        <f>IF(INDEX(Спецификация!$A$3:$I$500,ROW()-3,COLUMN())="","",INDEX(Спецификация!$A$3:$I$500,ROW()-3,COLUMN()))</f>
        <v>15</v>
      </c>
      <c r="D95" s="67" t="str">
        <f>IF(INDEX(Спецификация!$A$3:$I$500,ROW()-3,COLUMN())="","",INDEX(Спецификация!$A$3:$I$500,ROW()-3,COLUMN()))</f>
        <v/>
      </c>
      <c r="E95" s="67" t="str">
        <f>IF(INDEX(Спецификация!$A$3:$I$500,ROW()-3,COLUMN())="","",INDEX(Спецификация!$A$3:$I$500,ROW()-3,COLUMN()))</f>
        <v/>
      </c>
      <c r="F95" s="67" t="str">
        <f>IF(INDEX(Спецификация!$A$3:$I$500,ROW()-3,COLUMN())="","",INDEX(Спецификация!$A$3:$I$500,ROW()-3,COLUMN()))</f>
        <v/>
      </c>
      <c r="G95" s="67" t="str">
        <f>IF(INDEX(Спецификация!$A$3:$I$500,ROW()-3,COLUMN())="","",INDEX(Спецификация!$A$3:$I$500,ROW()-3,COLUMN()))</f>
        <v>шт</v>
      </c>
      <c r="H95" s="67">
        <f>IF(INDEX(Спецификация!$A$3:$I$500,ROW()-3,COLUMN())="","",INDEX(Спецификация!$A$3:$I$500,ROW()-3,COLUMN()))</f>
        <v>4</v>
      </c>
      <c r="I95" s="154" t="str">
        <f>IF(INDEX(Спецификация!$A$3:$I$500,ROW()-3,COLUMN())="","",INDEX(Спецификация!$A$3:$I$500,ROW()-3,COLUMN()))</f>
        <v>ГСВ</v>
      </c>
      <c r="J95" s="81" t="str">
        <f>Проект.!L95</f>
        <v/>
      </c>
      <c r="K95" s="81" t="str">
        <f>Проект.!M95</f>
        <v/>
      </c>
      <c r="L95" s="81" t="str">
        <f>IF(Проект.!Q95="","",Проект.!Q95)</f>
        <v/>
      </c>
      <c r="M95" s="82" t="str">
        <f>IF(Проект.!K95="Указать проектировщика","",Проект.!K95)</f>
        <v/>
      </c>
      <c r="N95" s="82" t="str">
        <f>IF(Проект.!N95="","",Проект.!N95)</f>
        <v/>
      </c>
      <c r="O95" s="80" t="str">
        <f>IF(Проект.!O95="","",Проект.!O95)</f>
        <v/>
      </c>
      <c r="P95" s="80" t="str">
        <f>IF(Проект.!P95="","",Проект.!P95)</f>
        <v/>
      </c>
      <c r="Q95" s="68"/>
      <c r="R95" s="76"/>
      <c r="S95" s="27" t="s">
        <v>324</v>
      </c>
      <c r="T95" s="22"/>
      <c r="U95" s="26">
        <f t="shared" si="2"/>
        <v>-4</v>
      </c>
      <c r="V95" s="68"/>
      <c r="W95" s="92"/>
      <c r="X95" s="92">
        <f t="shared" si="3"/>
        <v>0</v>
      </c>
      <c r="Y95" s="68" t="s">
        <v>357</v>
      </c>
    </row>
    <row r="96" spans="1:25" ht="41.4" customHeight="1" x14ac:dyDescent="0.3">
      <c r="A96" s="67">
        <f>IF(INDEX(Спецификация!$A$3:$I$500,ROW()-3,COLUMN())="","",INDEX(Спецификация!$A$3:$I$500,ROW()-3,COLUMN()))</f>
        <v>44</v>
      </c>
      <c r="B96" s="67" t="str">
        <f>IF(INDEX(Спецификация!$A$3:$I$500,ROW()-3,COLUMN())="","",INDEX(Спецификация!$A$3:$I$500,ROW()-3,COLUMN()))</f>
        <v xml:space="preserve"> </v>
      </c>
      <c r="C96" s="67" t="str">
        <f>IF(INDEX(Спецификация!$A$3:$I$500,ROW()-3,COLUMN())="","",INDEX(Спецификация!$A$3:$I$500,ROW()-3,COLUMN()))</f>
        <v>Муфта</v>
      </c>
      <c r="D96" s="67" t="str">
        <f>IF(INDEX(Спецификация!$A$3:$I$500,ROW()-3,COLUMN())="","",INDEX(Спецификация!$A$3:$I$500,ROW()-3,COLUMN()))</f>
        <v/>
      </c>
      <c r="E96" s="67" t="str">
        <f>IF(INDEX(Спецификация!$A$3:$I$500,ROW()-3,COLUMN())="","",INDEX(Спецификация!$A$3:$I$500,ROW()-3,COLUMN()))</f>
        <v/>
      </c>
      <c r="F96" s="67" t="str">
        <f>IF(INDEX(Спецификация!$A$3:$I$500,ROW()-3,COLUMN())="","",INDEX(Спецификация!$A$3:$I$500,ROW()-3,COLUMN()))</f>
        <v/>
      </c>
      <c r="G96" s="67" t="str">
        <f>IF(INDEX(Спецификация!$A$3:$I$500,ROW()-3,COLUMN())="","",INDEX(Спецификация!$A$3:$I$500,ROW()-3,COLUMN()))</f>
        <v>шт</v>
      </c>
      <c r="H96" s="67" t="str">
        <f>IF(INDEX(Спецификация!$A$3:$I$500,ROW()-3,COLUMN())="","",INDEX(Спецификация!$A$3:$I$500,ROW()-3,COLUMN()))</f>
        <v xml:space="preserve"> </v>
      </c>
      <c r="I96" s="154" t="str">
        <f>IF(INDEX(Спецификация!$A$3:$I$500,ROW()-3,COLUMN())="","",INDEX(Спецификация!$A$3:$I$500,ROW()-3,COLUMN()))</f>
        <v>ГСВ</v>
      </c>
      <c r="J96" s="81" t="str">
        <f>Проект.!L96</f>
        <v/>
      </c>
      <c r="K96" s="81" t="str">
        <f>Проект.!M96</f>
        <v/>
      </c>
      <c r="L96" s="81" t="str">
        <f>IF(Проект.!Q96="","",Проект.!Q96)</f>
        <v/>
      </c>
      <c r="M96" s="82" t="str">
        <f>IF(Проект.!K96="Указать проектировщика","",Проект.!K96)</f>
        <v/>
      </c>
      <c r="N96" s="82" t="str">
        <f>IF(Проект.!N96="","",Проект.!N96)</f>
        <v/>
      </c>
      <c r="O96" s="80" t="str">
        <f>IF(Проект.!O96="","",Проект.!O96)</f>
        <v/>
      </c>
      <c r="P96" s="80" t="str">
        <f>IF(Проект.!P96="","",Проект.!P96)</f>
        <v/>
      </c>
      <c r="Q96" s="68"/>
      <c r="R96" s="77"/>
      <c r="S96" s="27" t="s">
        <v>324</v>
      </c>
      <c r="T96" s="22"/>
      <c r="U96" s="26" t="e">
        <f t="shared" si="2"/>
        <v>#VALUE!</v>
      </c>
      <c r="V96" s="68"/>
      <c r="W96" s="92"/>
      <c r="X96" s="92">
        <f t="shared" si="3"/>
        <v>0</v>
      </c>
      <c r="Y96" s="68" t="s">
        <v>357</v>
      </c>
    </row>
    <row r="97" spans="1:25" ht="41.4" customHeight="1" x14ac:dyDescent="0.3">
      <c r="A97" s="67">
        <f>IF(INDEX(Спецификация!$A$3:$I$500,ROW()-3,COLUMN())="","",INDEX(Спецификация!$A$3:$I$500,ROW()-3,COLUMN()))</f>
        <v>45</v>
      </c>
      <c r="B97" s="67">
        <f>IF(INDEX(Спецификация!$A$3:$I$500,ROW()-3,COLUMN())="","",INDEX(Спецификация!$A$3:$I$500,ROW()-3,COLUMN()))</f>
        <v>23</v>
      </c>
      <c r="C97" s="67">
        <f>IF(INDEX(Спецификация!$A$3:$I$500,ROW()-3,COLUMN())="","",INDEX(Спецификация!$A$3:$I$500,ROW()-3,COLUMN()))</f>
        <v>20</v>
      </c>
      <c r="D97" s="67" t="str">
        <f>IF(INDEX(Спецификация!$A$3:$I$500,ROW()-3,COLUMN())="","",INDEX(Спецификация!$A$3:$I$500,ROW()-3,COLUMN()))</f>
        <v/>
      </c>
      <c r="E97" s="67" t="str">
        <f>IF(INDEX(Спецификация!$A$3:$I$500,ROW()-3,COLUMN())="","",INDEX(Спецификация!$A$3:$I$500,ROW()-3,COLUMN()))</f>
        <v/>
      </c>
      <c r="F97" s="67" t="str">
        <f>IF(INDEX(Спецификация!$A$3:$I$500,ROW()-3,COLUMN())="","",INDEX(Спецификация!$A$3:$I$500,ROW()-3,COLUMN()))</f>
        <v/>
      </c>
      <c r="G97" s="67" t="str">
        <f>IF(INDEX(Спецификация!$A$3:$I$500,ROW()-3,COLUMN())="","",INDEX(Спецификация!$A$3:$I$500,ROW()-3,COLUMN()))</f>
        <v>шт</v>
      </c>
      <c r="H97" s="67">
        <f>IF(INDEX(Спецификация!$A$3:$I$500,ROW()-3,COLUMN())="","",INDEX(Спецификация!$A$3:$I$500,ROW()-3,COLUMN()))</f>
        <v>4</v>
      </c>
      <c r="I97" s="154" t="str">
        <f>IF(INDEX(Спецификация!$A$3:$I$500,ROW()-3,COLUMN())="","",INDEX(Спецификация!$A$3:$I$500,ROW()-3,COLUMN()))</f>
        <v>ГСВ</v>
      </c>
      <c r="J97" s="81" t="str">
        <f>Проект.!L97</f>
        <v/>
      </c>
      <c r="K97" s="81" t="str">
        <f>Проект.!M97</f>
        <v/>
      </c>
      <c r="L97" s="81" t="str">
        <f>IF(Проект.!Q97="","",Проект.!Q97)</f>
        <v/>
      </c>
      <c r="M97" s="82" t="str">
        <f>IF(Проект.!K97="Указать проектировщика","",Проект.!K97)</f>
        <v/>
      </c>
      <c r="N97" s="82" t="str">
        <f>IF(Проект.!N97="","",Проект.!N97)</f>
        <v/>
      </c>
      <c r="O97" s="80" t="str">
        <f>IF(Проект.!O97="","",Проект.!O97)</f>
        <v/>
      </c>
      <c r="P97" s="80" t="str">
        <f>IF(Проект.!P97="","",Проект.!P97)</f>
        <v/>
      </c>
      <c r="Q97" s="68"/>
      <c r="R97" s="76"/>
      <c r="S97" s="27" t="s">
        <v>324</v>
      </c>
      <c r="T97" s="22"/>
      <c r="U97" s="26">
        <f t="shared" si="2"/>
        <v>-4</v>
      </c>
      <c r="V97" s="68"/>
      <c r="W97" s="92"/>
      <c r="X97" s="92">
        <f t="shared" si="3"/>
        <v>0</v>
      </c>
      <c r="Y97" s="68" t="s">
        <v>357</v>
      </c>
    </row>
    <row r="98" spans="1:25" ht="41.4" customHeight="1" x14ac:dyDescent="0.3">
      <c r="A98" s="67">
        <f>IF(INDEX(Спецификация!$A$3:$I$500,ROW()-3,COLUMN())="","",INDEX(Спецификация!$A$3:$I$500,ROW()-3,COLUMN()))</f>
        <v>46</v>
      </c>
      <c r="B98" s="67" t="str">
        <f>IF(INDEX(Спецификация!$A$3:$I$500,ROW()-3,COLUMN())="","",INDEX(Спецификация!$A$3:$I$500,ROW()-3,COLUMN()))</f>
        <v xml:space="preserve"> </v>
      </c>
      <c r="C98" s="67" t="str">
        <f>IF(INDEX(Спецификация!$A$3:$I$500,ROW()-3,COLUMN())="","",INDEX(Спецификация!$A$3:$I$500,ROW()-3,COLUMN()))</f>
        <v>Сгон</v>
      </c>
      <c r="D98" s="67" t="str">
        <f>IF(INDEX(Спецификация!$A$3:$I$500,ROW()-3,COLUMN())="","",INDEX(Спецификация!$A$3:$I$500,ROW()-3,COLUMN()))</f>
        <v/>
      </c>
      <c r="E98" s="67" t="str">
        <f>IF(INDEX(Спецификация!$A$3:$I$500,ROW()-3,COLUMN())="","",INDEX(Спецификация!$A$3:$I$500,ROW()-3,COLUMN()))</f>
        <v/>
      </c>
      <c r="F98" s="67" t="str">
        <f>IF(INDEX(Спецификация!$A$3:$I$500,ROW()-3,COLUMN())="","",INDEX(Спецификация!$A$3:$I$500,ROW()-3,COLUMN()))</f>
        <v/>
      </c>
      <c r="G98" s="67" t="str">
        <f>IF(INDEX(Спецификация!$A$3:$I$500,ROW()-3,COLUMN())="","",INDEX(Спецификация!$A$3:$I$500,ROW()-3,COLUMN()))</f>
        <v>шт</v>
      </c>
      <c r="H98" s="67" t="str">
        <f>IF(INDEX(Спецификация!$A$3:$I$500,ROW()-3,COLUMN())="","",INDEX(Спецификация!$A$3:$I$500,ROW()-3,COLUMN()))</f>
        <v xml:space="preserve"> </v>
      </c>
      <c r="I98" s="154" t="str">
        <f>IF(INDEX(Спецификация!$A$3:$I$500,ROW()-3,COLUMN())="","",INDEX(Спецификация!$A$3:$I$500,ROW()-3,COLUMN()))</f>
        <v>ГСВ</v>
      </c>
      <c r="J98" s="81" t="str">
        <f>Проект.!L98</f>
        <v/>
      </c>
      <c r="K98" s="81" t="str">
        <f>Проект.!M98</f>
        <v/>
      </c>
      <c r="L98" s="81" t="str">
        <f>IF(Проект.!Q98="","",Проект.!Q98)</f>
        <v/>
      </c>
      <c r="M98" s="82" t="str">
        <f>IF(Проект.!K98="Указать проектировщика","",Проект.!K98)</f>
        <v/>
      </c>
      <c r="N98" s="82" t="str">
        <f>IF(Проект.!N98="","",Проект.!N98)</f>
        <v/>
      </c>
      <c r="O98" s="80" t="str">
        <f>IF(Проект.!O98="","",Проект.!O98)</f>
        <v/>
      </c>
      <c r="P98" s="80" t="str">
        <f>IF(Проект.!P98="","",Проект.!P98)</f>
        <v/>
      </c>
      <c r="Q98" s="68"/>
      <c r="R98" s="76"/>
      <c r="S98" s="27" t="s">
        <v>324</v>
      </c>
      <c r="T98" s="22"/>
      <c r="U98" s="26" t="e">
        <f t="shared" si="2"/>
        <v>#VALUE!</v>
      </c>
      <c r="V98" s="68"/>
      <c r="W98" s="92"/>
      <c r="X98" s="92">
        <f t="shared" si="3"/>
        <v>0</v>
      </c>
      <c r="Y98" s="68" t="s">
        <v>357</v>
      </c>
    </row>
    <row r="99" spans="1:25" ht="41.4" customHeight="1" x14ac:dyDescent="0.3">
      <c r="A99" s="67">
        <f>IF(INDEX(Спецификация!$A$3:$I$500,ROW()-3,COLUMN())="","",INDEX(Спецификация!$A$3:$I$500,ROW()-3,COLUMN()))</f>
        <v>47</v>
      </c>
      <c r="B99" s="67">
        <f>IF(INDEX(Спецификация!$A$3:$I$500,ROW()-3,COLUMN())="","",INDEX(Спецификация!$A$3:$I$500,ROW()-3,COLUMN()))</f>
        <v>24</v>
      </c>
      <c r="C99" s="67">
        <f>IF(INDEX(Спецификация!$A$3:$I$500,ROW()-3,COLUMN())="","",INDEX(Спецификация!$A$3:$I$500,ROW()-3,COLUMN()))</f>
        <v>20</v>
      </c>
      <c r="D99" s="67" t="str">
        <f>IF(INDEX(Спецификация!$A$3:$I$500,ROW()-3,COLUMN())="","",INDEX(Спецификация!$A$3:$I$500,ROW()-3,COLUMN()))</f>
        <v/>
      </c>
      <c r="E99" s="67" t="str">
        <f>IF(INDEX(Спецификация!$A$3:$I$500,ROW()-3,COLUMN())="","",INDEX(Спецификация!$A$3:$I$500,ROW()-3,COLUMN()))</f>
        <v/>
      </c>
      <c r="F99" s="67" t="str">
        <f>IF(INDEX(Спецификация!$A$3:$I$500,ROW()-3,COLUMN())="","",INDEX(Спецификация!$A$3:$I$500,ROW()-3,COLUMN()))</f>
        <v/>
      </c>
      <c r="G99" s="67" t="str">
        <f>IF(INDEX(Спецификация!$A$3:$I$500,ROW()-3,COLUMN())="","",INDEX(Спецификация!$A$3:$I$500,ROW()-3,COLUMN()))</f>
        <v>шт</v>
      </c>
      <c r="H99" s="67">
        <f>IF(INDEX(Спецификация!$A$3:$I$500,ROW()-3,COLUMN())="","",INDEX(Спецификация!$A$3:$I$500,ROW()-3,COLUMN()))</f>
        <v>4</v>
      </c>
      <c r="I99" s="154" t="str">
        <f>IF(INDEX(Спецификация!$A$3:$I$500,ROW()-3,COLUMN())="","",INDEX(Спецификация!$A$3:$I$500,ROW()-3,COLUMN()))</f>
        <v>ГСВ</v>
      </c>
      <c r="J99" s="81" t="str">
        <f>Проект.!L99</f>
        <v/>
      </c>
      <c r="K99" s="81" t="str">
        <f>Проект.!M99</f>
        <v/>
      </c>
      <c r="L99" s="81" t="str">
        <f>IF(Проект.!Q99="","",Проект.!Q99)</f>
        <v/>
      </c>
      <c r="M99" s="82" t="str">
        <f>IF(Проект.!K99="Указать проектировщика","",Проект.!K99)</f>
        <v/>
      </c>
      <c r="N99" s="82" t="str">
        <f>IF(Проект.!N99="","",Проект.!N99)</f>
        <v/>
      </c>
      <c r="O99" s="80" t="str">
        <f>IF(Проект.!O99="","",Проект.!O99)</f>
        <v/>
      </c>
      <c r="P99" s="80" t="str">
        <f>IF(Проект.!P99="","",Проект.!P99)</f>
        <v/>
      </c>
      <c r="Q99" s="68"/>
      <c r="R99" s="76"/>
      <c r="S99" s="27" t="s">
        <v>324</v>
      </c>
      <c r="T99" s="22"/>
      <c r="U99" s="26">
        <f t="shared" si="2"/>
        <v>-4</v>
      </c>
      <c r="V99" s="68"/>
      <c r="W99" s="92"/>
      <c r="X99" s="92">
        <f t="shared" si="3"/>
        <v>0</v>
      </c>
      <c r="Y99" s="68" t="s">
        <v>357</v>
      </c>
    </row>
    <row r="100" spans="1:25" ht="41.4" customHeight="1" x14ac:dyDescent="0.3">
      <c r="A100" s="67">
        <f>IF(INDEX(Спецификация!$A$3:$I$500,ROW()-3,COLUMN())="","",INDEX(Спецификация!$A$3:$I$500,ROW()-3,COLUMN()))</f>
        <v>48</v>
      </c>
      <c r="B100" s="67" t="str">
        <f>IF(INDEX(Спецификация!$A$3:$I$500,ROW()-3,COLUMN())="","",INDEX(Спецификация!$A$3:$I$500,ROW()-3,COLUMN()))</f>
        <v xml:space="preserve"> </v>
      </c>
      <c r="C100" s="67" t="str">
        <f>IF(INDEX(Спецификация!$A$3:$I$500,ROW()-3,COLUMN())="","",INDEX(Спецификация!$A$3:$I$500,ROW()-3,COLUMN()))</f>
        <v>Контргайки</v>
      </c>
      <c r="D100" s="67" t="str">
        <f>IF(INDEX(Спецификация!$A$3:$I$500,ROW()-3,COLUMN())="","",INDEX(Спецификация!$A$3:$I$500,ROW()-3,COLUMN()))</f>
        <v/>
      </c>
      <c r="E100" s="67" t="str">
        <f>IF(INDEX(Спецификация!$A$3:$I$500,ROW()-3,COLUMN())="","",INDEX(Спецификация!$A$3:$I$500,ROW()-3,COLUMN()))</f>
        <v/>
      </c>
      <c r="F100" s="67" t="str">
        <f>IF(INDEX(Спецификация!$A$3:$I$500,ROW()-3,COLUMN())="","",INDEX(Спецификация!$A$3:$I$500,ROW()-3,COLUMN()))</f>
        <v/>
      </c>
      <c r="G100" s="67" t="str">
        <f>IF(INDEX(Спецификация!$A$3:$I$500,ROW()-3,COLUMN())="","",INDEX(Спецификация!$A$3:$I$500,ROW()-3,COLUMN()))</f>
        <v>шт</v>
      </c>
      <c r="H100" s="67" t="str">
        <f>IF(INDEX(Спецификация!$A$3:$I$500,ROW()-3,COLUMN())="","",INDEX(Спецификация!$A$3:$I$500,ROW()-3,COLUMN()))</f>
        <v xml:space="preserve"> </v>
      </c>
      <c r="I100" s="154" t="str">
        <f>IF(INDEX(Спецификация!$A$3:$I$500,ROW()-3,COLUMN())="","",INDEX(Спецификация!$A$3:$I$500,ROW()-3,COLUMN()))</f>
        <v>ГСВ</v>
      </c>
      <c r="J100" s="81" t="str">
        <f>Проект.!L100</f>
        <v/>
      </c>
      <c r="K100" s="81" t="str">
        <f>Проект.!M100</f>
        <v/>
      </c>
      <c r="L100" s="81" t="str">
        <f>IF(Проект.!Q100="","",Проект.!Q100)</f>
        <v/>
      </c>
      <c r="M100" s="82" t="str">
        <f>IF(Проект.!K100="Указать проектировщика","",Проект.!K100)</f>
        <v/>
      </c>
      <c r="N100" s="82" t="str">
        <f>IF(Проект.!N100="","",Проект.!N100)</f>
        <v/>
      </c>
      <c r="O100" s="80" t="str">
        <f>IF(Проект.!O100="","",Проект.!O100)</f>
        <v/>
      </c>
      <c r="P100" s="80" t="str">
        <f>IF(Проект.!P100="","",Проект.!P100)</f>
        <v/>
      </c>
      <c r="Q100" s="68"/>
      <c r="R100" s="76"/>
      <c r="S100" s="27" t="s">
        <v>324</v>
      </c>
      <c r="T100" s="22"/>
      <c r="U100" s="26" t="e">
        <f t="shared" si="2"/>
        <v>#VALUE!</v>
      </c>
      <c r="V100" s="68"/>
      <c r="W100" s="92"/>
      <c r="X100" s="92">
        <f t="shared" si="3"/>
        <v>0</v>
      </c>
      <c r="Y100" s="68" t="s">
        <v>357</v>
      </c>
    </row>
    <row r="101" spans="1:25" ht="41.4" customHeight="1" x14ac:dyDescent="0.3">
      <c r="A101" s="67">
        <f>IF(INDEX(Спецификация!$A$3:$I$500,ROW()-3,COLUMN())="","",INDEX(Спецификация!$A$3:$I$500,ROW()-3,COLUMN()))</f>
        <v>49</v>
      </c>
      <c r="B101" s="67">
        <f>IF(INDEX(Спецификация!$A$3:$I$500,ROW()-3,COLUMN())="","",INDEX(Спецификация!$A$3:$I$500,ROW()-3,COLUMN()))</f>
        <v>25</v>
      </c>
      <c r="C101" s="67">
        <f>IF(INDEX(Спецификация!$A$3:$I$500,ROW()-3,COLUMN())="","",INDEX(Спецификация!$A$3:$I$500,ROW()-3,COLUMN()))</f>
        <v>20</v>
      </c>
      <c r="D101" s="67" t="str">
        <f>IF(INDEX(Спецификация!$A$3:$I$500,ROW()-3,COLUMN())="","",INDEX(Спецификация!$A$3:$I$500,ROW()-3,COLUMN()))</f>
        <v/>
      </c>
      <c r="E101" s="67" t="str">
        <f>IF(INDEX(Спецификация!$A$3:$I$500,ROW()-3,COLUMN())="","",INDEX(Спецификация!$A$3:$I$500,ROW()-3,COLUMN()))</f>
        <v/>
      </c>
      <c r="F101" s="67" t="str">
        <f>IF(INDEX(Спецификация!$A$3:$I$500,ROW()-3,COLUMN())="","",INDEX(Спецификация!$A$3:$I$500,ROW()-3,COLUMN()))</f>
        <v/>
      </c>
      <c r="G101" s="67" t="str">
        <f>IF(INDEX(Спецификация!$A$3:$I$500,ROW()-3,COLUMN())="","",INDEX(Спецификация!$A$3:$I$500,ROW()-3,COLUMN()))</f>
        <v>шт</v>
      </c>
      <c r="H101" s="67">
        <f>IF(INDEX(Спецификация!$A$3:$I$500,ROW()-3,COLUMN())="","",INDEX(Спецификация!$A$3:$I$500,ROW()-3,COLUMN()))</f>
        <v>3</v>
      </c>
      <c r="I101" s="154" t="str">
        <f>IF(INDEX(Спецификация!$A$3:$I$500,ROW()-3,COLUMN())="","",INDEX(Спецификация!$A$3:$I$500,ROW()-3,COLUMN()))</f>
        <v>ГСВ</v>
      </c>
      <c r="J101" s="81" t="str">
        <f>Проект.!L101</f>
        <v/>
      </c>
      <c r="K101" s="81" t="str">
        <f>Проект.!M101</f>
        <v/>
      </c>
      <c r="L101" s="81" t="str">
        <f>IF(Проект.!Q101="","",Проект.!Q101)</f>
        <v/>
      </c>
      <c r="M101" s="82" t="str">
        <f>IF(Проект.!K101="Указать проектировщика","",Проект.!K101)</f>
        <v/>
      </c>
      <c r="N101" s="82" t="str">
        <f>IF(Проект.!N101="","",Проект.!N101)</f>
        <v/>
      </c>
      <c r="O101" s="80" t="str">
        <f>IF(Проект.!O101="","",Проект.!O101)</f>
        <v/>
      </c>
      <c r="P101" s="80" t="str">
        <f>IF(Проект.!P101="","",Проект.!P101)</f>
        <v/>
      </c>
      <c r="Q101" s="68"/>
      <c r="R101" s="76"/>
      <c r="S101" s="27" t="s">
        <v>324</v>
      </c>
      <c r="T101" s="22"/>
      <c r="U101" s="26">
        <f t="shared" si="2"/>
        <v>-3</v>
      </c>
      <c r="V101" s="68"/>
      <c r="W101" s="92"/>
      <c r="X101" s="92">
        <f t="shared" si="3"/>
        <v>0</v>
      </c>
      <c r="Y101" s="68" t="s">
        <v>357</v>
      </c>
    </row>
    <row r="102" spans="1:25" ht="41.4" customHeight="1" x14ac:dyDescent="0.3">
      <c r="A102" s="67">
        <f>IF(INDEX(Спецификация!$A$3:$I$500,ROW()-3,COLUMN())="","",INDEX(Спецификация!$A$3:$I$500,ROW()-3,COLUMN()))</f>
        <v>50</v>
      </c>
      <c r="B102" s="67" t="str">
        <f>IF(INDEX(Спецификация!$A$3:$I$500,ROW()-3,COLUMN())="","",INDEX(Спецификация!$A$3:$I$500,ROW()-3,COLUMN()))</f>
        <v xml:space="preserve"> </v>
      </c>
      <c r="C102" s="67" t="str">
        <f>IF(INDEX(Спецификация!$A$3:$I$500,ROW()-3,COLUMN())="","",INDEX(Спецификация!$A$3:$I$500,ROW()-3,COLUMN()))</f>
        <v>Трубы:</v>
      </c>
      <c r="D102" s="67" t="str">
        <f>IF(INDEX(Спецификация!$A$3:$I$500,ROW()-3,COLUMN())="","",INDEX(Спецификация!$A$3:$I$500,ROW()-3,COLUMN()))</f>
        <v/>
      </c>
      <c r="E102" s="67" t="str">
        <f>IF(INDEX(Спецификация!$A$3:$I$500,ROW()-3,COLUMN())="","",INDEX(Спецификация!$A$3:$I$500,ROW()-3,COLUMN()))</f>
        <v/>
      </c>
      <c r="F102" s="67" t="str">
        <f>IF(INDEX(Спецификация!$A$3:$I$500,ROW()-3,COLUMN())="","",INDEX(Спецификация!$A$3:$I$500,ROW()-3,COLUMN()))</f>
        <v/>
      </c>
      <c r="G102" s="67" t="str">
        <f>IF(INDEX(Спецификация!$A$3:$I$500,ROW()-3,COLUMN())="","",INDEX(Спецификация!$A$3:$I$500,ROW()-3,COLUMN()))</f>
        <v xml:space="preserve"> </v>
      </c>
      <c r="H102" s="67" t="str">
        <f>IF(INDEX(Спецификация!$A$3:$I$500,ROW()-3,COLUMN())="","",INDEX(Спецификация!$A$3:$I$500,ROW()-3,COLUMN()))</f>
        <v xml:space="preserve"> </v>
      </c>
      <c r="I102" s="154" t="str">
        <f>IF(INDEX(Спецификация!$A$3:$I$500,ROW()-3,COLUMN())="","",INDEX(Спецификация!$A$3:$I$500,ROW()-3,COLUMN()))</f>
        <v>ГСВ</v>
      </c>
      <c r="J102" s="81" t="str">
        <f>Проект.!L102</f>
        <v/>
      </c>
      <c r="K102" s="81" t="str">
        <f>Проект.!M102</f>
        <v/>
      </c>
      <c r="L102" s="81" t="str">
        <f>IF(Проект.!Q102="","",Проект.!Q102)</f>
        <v/>
      </c>
      <c r="M102" s="82" t="str">
        <f>IF(Проект.!K102="Указать проектировщика","",Проект.!K102)</f>
        <v/>
      </c>
      <c r="N102" s="82" t="str">
        <f>IF(Проект.!N102="","",Проект.!N102)</f>
        <v/>
      </c>
      <c r="O102" s="80" t="str">
        <f>IF(Проект.!O102="","",Проект.!O102)</f>
        <v/>
      </c>
      <c r="P102" s="80" t="str">
        <f>IF(Проект.!P102="","",Проект.!P102)</f>
        <v/>
      </c>
      <c r="Q102" s="68"/>
      <c r="R102" s="76"/>
      <c r="S102" s="27" t="s">
        <v>324</v>
      </c>
      <c r="T102" s="22"/>
      <c r="U102" s="26" t="e">
        <f t="shared" si="2"/>
        <v>#VALUE!</v>
      </c>
      <c r="V102" s="68"/>
      <c r="W102" s="92"/>
      <c r="X102" s="92">
        <f t="shared" si="3"/>
        <v>0</v>
      </c>
      <c r="Y102" s="68" t="s">
        <v>357</v>
      </c>
    </row>
    <row r="103" spans="1:25" ht="41.4" customHeight="1" x14ac:dyDescent="0.3">
      <c r="A103" s="67">
        <f>IF(INDEX(Спецификация!$A$3:$I$500,ROW()-3,COLUMN())="","",INDEX(Спецификация!$A$3:$I$500,ROW()-3,COLUMN()))</f>
        <v>51</v>
      </c>
      <c r="B103" s="67" t="str">
        <f>IF(INDEX(Спецификация!$A$3:$I$500,ROW()-3,COLUMN())="","",INDEX(Спецификация!$A$3:$I$500,ROW()-3,COLUMN()))</f>
        <v xml:space="preserve"> </v>
      </c>
      <c r="C103" s="67" t="str">
        <f>IF(INDEX(Спецификация!$A$3:$I$500,ROW()-3,COLUMN())="","",INDEX(Спецификация!$A$3:$I$500,ROW()-3,COLUMN()))</f>
        <v>Труба стальная электросварная ст.20:</v>
      </c>
      <c r="D103" s="67" t="str">
        <f>IF(INDEX(Спецификация!$A$3:$I$500,ROW()-3,COLUMN())="","",INDEX(Спецификация!$A$3:$I$500,ROW()-3,COLUMN()))</f>
        <v/>
      </c>
      <c r="E103" s="67" t="str">
        <f>IF(INDEX(Спецификация!$A$3:$I$500,ROW()-3,COLUMN())="","",INDEX(Спецификация!$A$3:$I$500,ROW()-3,COLUMN()))</f>
        <v/>
      </c>
      <c r="F103" s="67" t="str">
        <f>IF(INDEX(Спецификация!$A$3:$I$500,ROW()-3,COLUMN())="","",INDEX(Спецификация!$A$3:$I$500,ROW()-3,COLUMN()))</f>
        <v/>
      </c>
      <c r="G103" s="67" t="str">
        <f>IF(INDEX(Спецификация!$A$3:$I$500,ROW()-3,COLUMN())="","",INDEX(Спецификация!$A$3:$I$500,ROW()-3,COLUMN()))</f>
        <v/>
      </c>
      <c r="H103" s="67" t="str">
        <f>IF(INDEX(Спецификация!$A$3:$I$500,ROW()-3,COLUMN())="","",INDEX(Спецификация!$A$3:$I$500,ROW()-3,COLUMN()))</f>
        <v xml:space="preserve"> </v>
      </c>
      <c r="I103" s="154" t="str">
        <f>IF(INDEX(Спецификация!$A$3:$I$500,ROW()-3,COLUMN())="","",INDEX(Спецификация!$A$3:$I$500,ROW()-3,COLUMN()))</f>
        <v>ГСВ</v>
      </c>
      <c r="J103" s="81" t="str">
        <f>Проект.!L103</f>
        <v/>
      </c>
      <c r="K103" s="81" t="str">
        <f>Проект.!M103</f>
        <v/>
      </c>
      <c r="L103" s="81" t="str">
        <f>IF(Проект.!Q103="","",Проект.!Q103)</f>
        <v/>
      </c>
      <c r="M103" s="82" t="str">
        <f>IF(Проект.!K103="Указать проектировщика","",Проект.!K103)</f>
        <v/>
      </c>
      <c r="N103" s="82" t="str">
        <f>IF(Проект.!N103="","",Проект.!N103)</f>
        <v/>
      </c>
      <c r="O103" s="80" t="str">
        <f>IF(Проект.!O103="","",Проект.!O103)</f>
        <v/>
      </c>
      <c r="P103" s="80" t="str">
        <f>IF(Проект.!P103="","",Проект.!P103)</f>
        <v/>
      </c>
      <c r="Q103" s="68"/>
      <c r="R103" s="76"/>
      <c r="S103" s="27" t="s">
        <v>324</v>
      </c>
      <c r="T103" s="22"/>
      <c r="U103" s="26" t="e">
        <f t="shared" si="2"/>
        <v>#VALUE!</v>
      </c>
      <c r="V103" s="68"/>
      <c r="W103" s="92"/>
      <c r="X103" s="92">
        <f t="shared" si="3"/>
        <v>0</v>
      </c>
      <c r="Y103" s="68" t="s">
        <v>357</v>
      </c>
    </row>
    <row r="104" spans="1:25" ht="41.4" customHeight="1" x14ac:dyDescent="0.3">
      <c r="A104" s="67">
        <f>IF(INDEX(Спецификация!$A$3:$I$500,ROW()-3,COLUMN())="","",INDEX(Спецификация!$A$3:$I$500,ROW()-3,COLUMN()))</f>
        <v>52</v>
      </c>
      <c r="B104" s="67">
        <f>IF(INDEX(Спецификация!$A$3:$I$500,ROW()-3,COLUMN())="","",INDEX(Спецификация!$A$3:$I$500,ROW()-3,COLUMN()))</f>
        <v>26</v>
      </c>
      <c r="C104" s="67" t="str">
        <f>IF(INDEX(Спецификация!$A$3:$I$500,ROW()-3,COLUMN())="","",INDEX(Спецификация!$A$3:$I$500,ROW()-3,COLUMN()))</f>
        <v>219х6,0</v>
      </c>
      <c r="D104" s="67" t="str">
        <f>IF(INDEX(Спецификация!$A$3:$I$500,ROW()-3,COLUMN())="","",INDEX(Спецификация!$A$3:$I$500,ROW()-3,COLUMN()))</f>
        <v/>
      </c>
      <c r="E104" s="67" t="str">
        <f>IF(INDEX(Спецификация!$A$3:$I$500,ROW()-3,COLUMN())="","",INDEX(Спецификация!$A$3:$I$500,ROW()-3,COLUMN()))</f>
        <v/>
      </c>
      <c r="F104" s="67" t="str">
        <f>IF(INDEX(Спецификация!$A$3:$I$500,ROW()-3,COLUMN())="","",INDEX(Спецификация!$A$3:$I$500,ROW()-3,COLUMN()))</f>
        <v/>
      </c>
      <c r="G104" s="67" t="str">
        <f>IF(INDEX(Спецификация!$A$3:$I$500,ROW()-3,COLUMN())="","",INDEX(Спецификация!$A$3:$I$500,ROW()-3,COLUMN()))</f>
        <v>шт</v>
      </c>
      <c r="H104" s="67">
        <f>IF(INDEX(Спецификация!$A$3:$I$500,ROW()-3,COLUMN())="","",INDEX(Спецификация!$A$3:$I$500,ROW()-3,COLUMN()))</f>
        <v>0.12</v>
      </c>
      <c r="I104" s="154" t="str">
        <f>IF(INDEX(Спецификация!$A$3:$I$500,ROW()-3,COLUMN())="","",INDEX(Спецификация!$A$3:$I$500,ROW()-3,COLUMN()))</f>
        <v>ГСВ</v>
      </c>
      <c r="J104" s="81" t="str">
        <f>Проект.!L104</f>
        <v/>
      </c>
      <c r="K104" s="81" t="str">
        <f>Проект.!M104</f>
        <v/>
      </c>
      <c r="L104" s="81" t="str">
        <f>IF(Проект.!Q104="","",Проект.!Q104)</f>
        <v/>
      </c>
      <c r="M104" s="82" t="str">
        <f>IF(Проект.!K104="Указать проектировщика","",Проект.!K104)</f>
        <v/>
      </c>
      <c r="N104" s="82" t="str">
        <f>IF(Проект.!N104="","",Проект.!N104)</f>
        <v/>
      </c>
      <c r="O104" s="80" t="str">
        <f>IF(Проект.!O104="","",Проект.!O104)</f>
        <v/>
      </c>
      <c r="P104" s="80" t="str">
        <f>IF(Проект.!P104="","",Проект.!P104)</f>
        <v/>
      </c>
      <c r="Q104" s="68"/>
      <c r="R104" s="76"/>
      <c r="S104" s="27" t="s">
        <v>324</v>
      </c>
      <c r="T104" s="22"/>
      <c r="U104" s="26">
        <f t="shared" si="2"/>
        <v>-0.12</v>
      </c>
      <c r="V104" s="68"/>
      <c r="W104" s="92"/>
      <c r="X104" s="92">
        <f t="shared" si="3"/>
        <v>0</v>
      </c>
      <c r="Y104" s="68" t="s">
        <v>357</v>
      </c>
    </row>
    <row r="105" spans="1:25" ht="41.4" customHeight="1" x14ac:dyDescent="0.3">
      <c r="A105" s="67">
        <f>IF(INDEX(Спецификация!$A$3:$I$500,ROW()-3,COLUMN())="","",INDEX(Спецификация!$A$3:$I$500,ROW()-3,COLUMN()))</f>
        <v>53</v>
      </c>
      <c r="B105" s="67">
        <f>IF(INDEX(Спецификация!$A$3:$I$500,ROW()-3,COLUMN())="","",INDEX(Спецификация!$A$3:$I$500,ROW()-3,COLUMN()))</f>
        <v>27</v>
      </c>
      <c r="C105" s="67" t="str">
        <f>IF(INDEX(Спецификация!$A$3:$I$500,ROW()-3,COLUMN())="","",INDEX(Спецификация!$A$3:$I$500,ROW()-3,COLUMN()))</f>
        <v>108х4,0</v>
      </c>
      <c r="D105" s="67" t="str">
        <f>IF(INDEX(Спецификация!$A$3:$I$500,ROW()-3,COLUMN())="","",INDEX(Спецификация!$A$3:$I$500,ROW()-3,COLUMN()))</f>
        <v/>
      </c>
      <c r="E105" s="67" t="str">
        <f>IF(INDEX(Спецификация!$A$3:$I$500,ROW()-3,COLUMN())="","",INDEX(Спецификация!$A$3:$I$500,ROW()-3,COLUMN()))</f>
        <v/>
      </c>
      <c r="F105" s="67" t="str">
        <f>IF(INDEX(Спецификация!$A$3:$I$500,ROW()-3,COLUMN())="","",INDEX(Спецификация!$A$3:$I$500,ROW()-3,COLUMN()))</f>
        <v/>
      </c>
      <c r="G105" s="67" t="str">
        <f>IF(INDEX(Спецификация!$A$3:$I$500,ROW()-3,COLUMN())="","",INDEX(Спецификация!$A$3:$I$500,ROW()-3,COLUMN()))</f>
        <v/>
      </c>
      <c r="H105" s="67">
        <f>IF(INDEX(Спецификация!$A$3:$I$500,ROW()-3,COLUMN())="","",INDEX(Спецификация!$A$3:$I$500,ROW()-3,COLUMN()))</f>
        <v>5.6</v>
      </c>
      <c r="I105" s="154" t="str">
        <f>IF(INDEX(Спецификация!$A$3:$I$500,ROW()-3,COLUMN())="","",INDEX(Спецификация!$A$3:$I$500,ROW()-3,COLUMN()))</f>
        <v>ГСВ</v>
      </c>
      <c r="J105" s="81" t="str">
        <f>Проект.!L105</f>
        <v/>
      </c>
      <c r="K105" s="81" t="str">
        <f>Проект.!M105</f>
        <v/>
      </c>
      <c r="L105" s="81" t="str">
        <f>IF(Проект.!Q105="","",Проект.!Q105)</f>
        <v/>
      </c>
      <c r="M105" s="82" t="str">
        <f>IF(Проект.!K105="Указать проектировщика","",Проект.!K105)</f>
        <v/>
      </c>
      <c r="N105" s="82" t="str">
        <f>IF(Проект.!N105="","",Проект.!N105)</f>
        <v/>
      </c>
      <c r="O105" s="80" t="str">
        <f>IF(Проект.!O105="","",Проект.!O105)</f>
        <v/>
      </c>
      <c r="P105" s="80" t="str">
        <f>IF(Проект.!P105="","",Проект.!P105)</f>
        <v/>
      </c>
      <c r="Q105" s="68"/>
      <c r="R105" s="76"/>
      <c r="S105" s="27" t="s">
        <v>324</v>
      </c>
      <c r="T105" s="22"/>
      <c r="U105" s="26">
        <f t="shared" si="2"/>
        <v>-5.6</v>
      </c>
      <c r="V105" s="68"/>
      <c r="W105" s="92"/>
      <c r="X105" s="92">
        <f t="shared" si="3"/>
        <v>0</v>
      </c>
      <c r="Y105" s="68" t="s">
        <v>357</v>
      </c>
    </row>
    <row r="106" spans="1:25" ht="41.4" customHeight="1" x14ac:dyDescent="0.3">
      <c r="A106" s="67">
        <f>IF(INDEX(Спецификация!$A$3:$I$500,ROW()-3,COLUMN())="","",INDEX(Спецификация!$A$3:$I$500,ROW()-3,COLUMN()))</f>
        <v>54</v>
      </c>
      <c r="B106" s="67">
        <f>IF(INDEX(Спецификация!$A$3:$I$500,ROW()-3,COLUMN())="","",INDEX(Спецификация!$A$3:$I$500,ROW()-3,COLUMN()))</f>
        <v>28</v>
      </c>
      <c r="C106" s="67" t="str">
        <f>IF(INDEX(Спецификация!$A$3:$I$500,ROW()-3,COLUMN())="","",INDEX(Спецификация!$A$3:$I$500,ROW()-3,COLUMN()))</f>
        <v>89х3,5</v>
      </c>
      <c r="D106" s="67" t="str">
        <f>IF(INDEX(Спецификация!$A$3:$I$500,ROW()-3,COLUMN())="","",INDEX(Спецификация!$A$3:$I$500,ROW()-3,COLUMN()))</f>
        <v/>
      </c>
      <c r="E106" s="67" t="str">
        <f>IF(INDEX(Спецификация!$A$3:$I$500,ROW()-3,COLUMN())="","",INDEX(Спецификация!$A$3:$I$500,ROW()-3,COLUMN()))</f>
        <v/>
      </c>
      <c r="F106" s="67" t="str">
        <f>IF(INDEX(Спецификация!$A$3:$I$500,ROW()-3,COLUMN())="","",INDEX(Спецификация!$A$3:$I$500,ROW()-3,COLUMN()))</f>
        <v/>
      </c>
      <c r="G106" s="67" t="str">
        <f>IF(INDEX(Спецификация!$A$3:$I$500,ROW()-3,COLUMN())="","",INDEX(Спецификация!$A$3:$I$500,ROW()-3,COLUMN()))</f>
        <v xml:space="preserve"> </v>
      </c>
      <c r="H106" s="67">
        <f>IF(INDEX(Спецификация!$A$3:$I$500,ROW()-3,COLUMN())="","",INDEX(Спецификация!$A$3:$I$500,ROW()-3,COLUMN()))</f>
        <v>0.12</v>
      </c>
      <c r="I106" s="154" t="str">
        <f>IF(INDEX(Спецификация!$A$3:$I$500,ROW()-3,COLUMN())="","",INDEX(Спецификация!$A$3:$I$500,ROW()-3,COLUMN()))</f>
        <v>ГСВ</v>
      </c>
      <c r="J106" s="81" t="str">
        <f>Проект.!L106</f>
        <v/>
      </c>
      <c r="K106" s="81" t="str">
        <f>Проект.!M106</f>
        <v/>
      </c>
      <c r="L106" s="81" t="str">
        <f>IF(Проект.!Q106="","",Проект.!Q106)</f>
        <v/>
      </c>
      <c r="M106" s="82" t="str">
        <f>IF(Проект.!K106="Указать проектировщика","",Проект.!K106)</f>
        <v/>
      </c>
      <c r="N106" s="82" t="str">
        <f>IF(Проект.!N106="","",Проект.!N106)</f>
        <v/>
      </c>
      <c r="O106" s="80" t="str">
        <f>IF(Проект.!O106="","",Проект.!O106)</f>
        <v/>
      </c>
      <c r="P106" s="80" t="str">
        <f>IF(Проект.!P106="","",Проект.!P106)</f>
        <v/>
      </c>
      <c r="Q106" s="68"/>
      <c r="R106" s="76"/>
      <c r="S106" s="27" t="s">
        <v>324</v>
      </c>
      <c r="T106" s="22"/>
      <c r="U106" s="26">
        <f t="shared" si="2"/>
        <v>-0.12</v>
      </c>
      <c r="V106" s="68"/>
      <c r="W106" s="92"/>
      <c r="X106" s="92">
        <f t="shared" si="3"/>
        <v>0</v>
      </c>
      <c r="Y106" s="68" t="s">
        <v>357</v>
      </c>
    </row>
    <row r="107" spans="1:25" ht="41.4" customHeight="1" x14ac:dyDescent="0.3">
      <c r="A107" s="67">
        <f>IF(INDEX(Спецификация!$A$3:$I$500,ROW()-3,COLUMN())="","",INDEX(Спецификация!$A$3:$I$500,ROW()-3,COLUMN()))</f>
        <v>55</v>
      </c>
      <c r="B107" s="67">
        <f>IF(INDEX(Спецификация!$A$3:$I$500,ROW()-3,COLUMN())="","",INDEX(Спецификация!$A$3:$I$500,ROW()-3,COLUMN()))</f>
        <v>29</v>
      </c>
      <c r="C107" s="67" t="str">
        <f>IF(INDEX(Спецификация!$A$3:$I$500,ROW()-3,COLUMN())="","",INDEX(Спецификация!$A$3:$I$500,ROW()-3,COLUMN()))</f>
        <v>57х3,5</v>
      </c>
      <c r="D107" s="67" t="str">
        <f>IF(INDEX(Спецификация!$A$3:$I$500,ROW()-3,COLUMN())="","",INDEX(Спецификация!$A$3:$I$500,ROW()-3,COLUMN()))</f>
        <v/>
      </c>
      <c r="E107" s="67" t="str">
        <f>IF(INDEX(Спецификация!$A$3:$I$500,ROW()-3,COLUMN())="","",INDEX(Спецификация!$A$3:$I$500,ROW()-3,COLUMN()))</f>
        <v/>
      </c>
      <c r="F107" s="67" t="str">
        <f>IF(INDEX(Спецификация!$A$3:$I$500,ROW()-3,COLUMN())="","",INDEX(Спецификация!$A$3:$I$500,ROW()-3,COLUMN()))</f>
        <v/>
      </c>
      <c r="G107" s="67" t="str">
        <f>IF(INDEX(Спецификация!$A$3:$I$500,ROW()-3,COLUMN())="","",INDEX(Спецификация!$A$3:$I$500,ROW()-3,COLUMN()))</f>
        <v>шт</v>
      </c>
      <c r="H107" s="67">
        <f>IF(INDEX(Спецификация!$A$3:$I$500,ROW()-3,COLUMN())="","",INDEX(Спецификация!$A$3:$I$500,ROW()-3,COLUMN()))</f>
        <v>10</v>
      </c>
      <c r="I107" s="154" t="str">
        <f>IF(INDEX(Спецификация!$A$3:$I$500,ROW()-3,COLUMN())="","",INDEX(Спецификация!$A$3:$I$500,ROW()-3,COLUMN()))</f>
        <v>ГСВ</v>
      </c>
      <c r="J107" s="81" t="str">
        <f>Проект.!L107</f>
        <v/>
      </c>
      <c r="K107" s="81" t="str">
        <f>Проект.!M107</f>
        <v/>
      </c>
      <c r="L107" s="81" t="str">
        <f>IF(Проект.!Q107="","",Проект.!Q107)</f>
        <v/>
      </c>
      <c r="M107" s="82" t="str">
        <f>IF(Проект.!K107="Указать проектировщика","",Проект.!K107)</f>
        <v/>
      </c>
      <c r="N107" s="82" t="str">
        <f>IF(Проект.!N107="","",Проект.!N107)</f>
        <v/>
      </c>
      <c r="O107" s="80" t="str">
        <f>IF(Проект.!O107="","",Проект.!O107)</f>
        <v/>
      </c>
      <c r="P107" s="80" t="str">
        <f>IF(Проект.!P107="","",Проект.!P107)</f>
        <v/>
      </c>
      <c r="Q107" s="68"/>
      <c r="R107" s="76"/>
      <c r="S107" s="27" t="s">
        <v>324</v>
      </c>
      <c r="T107" s="22"/>
      <c r="U107" s="26">
        <f t="shared" si="2"/>
        <v>-10</v>
      </c>
      <c r="V107" s="68"/>
      <c r="W107" s="92"/>
      <c r="X107" s="92">
        <f t="shared" si="3"/>
        <v>0</v>
      </c>
      <c r="Y107" s="68" t="s">
        <v>357</v>
      </c>
    </row>
    <row r="108" spans="1:25" ht="41.4" customHeight="1" x14ac:dyDescent="0.3">
      <c r="A108" s="67">
        <f>IF(INDEX(Спецификация!$A$3:$I$500,ROW()-3,COLUMN())="","",INDEX(Спецификация!$A$3:$I$500,ROW()-3,COLUMN()))</f>
        <v>56</v>
      </c>
      <c r="B108" s="67" t="str">
        <f>IF(INDEX(Спецификация!$A$3:$I$500,ROW()-3,COLUMN())="","",INDEX(Спецификация!$A$3:$I$500,ROW()-3,COLUMN()))</f>
        <v xml:space="preserve"> </v>
      </c>
      <c r="C108" s="67" t="str">
        <f>IF(INDEX(Спецификация!$A$3:$I$500,ROW()-3,COLUMN())="","",INDEX(Спецификация!$A$3:$I$500,ROW()-3,COLUMN()))</f>
        <v>Труба стальная водогазопроводная ст.20:</v>
      </c>
      <c r="D108" s="67" t="str">
        <f>IF(INDEX(Спецификация!$A$3:$I$500,ROW()-3,COLUMN())="","",INDEX(Спецификация!$A$3:$I$500,ROW()-3,COLUMN()))</f>
        <v/>
      </c>
      <c r="E108" s="67" t="str">
        <f>IF(INDEX(Спецификация!$A$3:$I$500,ROW()-3,COLUMN())="","",INDEX(Спецификация!$A$3:$I$500,ROW()-3,COLUMN()))</f>
        <v/>
      </c>
      <c r="F108" s="67" t="str">
        <f>IF(INDEX(Спецификация!$A$3:$I$500,ROW()-3,COLUMN())="","",INDEX(Спецификация!$A$3:$I$500,ROW()-3,COLUMN()))</f>
        <v/>
      </c>
      <c r="G108" s="67" t="str">
        <f>IF(INDEX(Спецификация!$A$3:$I$500,ROW()-3,COLUMN())="","",INDEX(Спецификация!$A$3:$I$500,ROW()-3,COLUMN()))</f>
        <v>шт</v>
      </c>
      <c r="H108" s="67" t="str">
        <f>IF(INDEX(Спецификация!$A$3:$I$500,ROW()-3,COLUMN())="","",INDEX(Спецификация!$A$3:$I$500,ROW()-3,COLUMN()))</f>
        <v xml:space="preserve"> </v>
      </c>
      <c r="I108" s="154" t="str">
        <f>IF(INDEX(Спецификация!$A$3:$I$500,ROW()-3,COLUMN())="","",INDEX(Спецификация!$A$3:$I$500,ROW()-3,COLUMN()))</f>
        <v>ГСВ</v>
      </c>
      <c r="J108" s="81" t="str">
        <f>Проект.!L108</f>
        <v/>
      </c>
      <c r="K108" s="81" t="str">
        <f>Проект.!M108</f>
        <v/>
      </c>
      <c r="L108" s="81" t="str">
        <f>IF(Проект.!Q108="","",Проект.!Q108)</f>
        <v/>
      </c>
      <c r="M108" s="82" t="str">
        <f>IF(Проект.!K108="Указать проектировщика","",Проект.!K108)</f>
        <v/>
      </c>
      <c r="N108" s="82" t="str">
        <f>IF(Проект.!N108="","",Проект.!N108)</f>
        <v/>
      </c>
      <c r="O108" s="80" t="str">
        <f>IF(Проект.!O108="","",Проект.!O108)</f>
        <v/>
      </c>
      <c r="P108" s="80" t="str">
        <f>IF(Проект.!P108="","",Проект.!P108)</f>
        <v/>
      </c>
      <c r="Q108" s="68"/>
      <c r="R108" s="76"/>
      <c r="S108" s="27" t="s">
        <v>324</v>
      </c>
      <c r="T108" s="22"/>
      <c r="U108" s="26" t="e">
        <f t="shared" si="2"/>
        <v>#VALUE!</v>
      </c>
      <c r="V108" s="68"/>
      <c r="W108" s="92"/>
      <c r="X108" s="92">
        <f t="shared" si="3"/>
        <v>0</v>
      </c>
      <c r="Y108" s="68" t="s">
        <v>357</v>
      </c>
    </row>
    <row r="109" spans="1:25" ht="41.4" customHeight="1" x14ac:dyDescent="0.3">
      <c r="A109" s="67">
        <f>IF(INDEX(Спецификация!$A$3:$I$500,ROW()-3,COLUMN())="","",INDEX(Спецификация!$A$3:$I$500,ROW()-3,COLUMN()))</f>
        <v>57</v>
      </c>
      <c r="B109" s="67">
        <f>IF(INDEX(Спецификация!$A$3:$I$500,ROW()-3,COLUMN())="","",INDEX(Спецификация!$A$3:$I$500,ROW()-3,COLUMN()))</f>
        <v>30</v>
      </c>
      <c r="C109" s="67" t="str">
        <f>IF(INDEX(Спецификация!$A$3:$I$500,ROW()-3,COLUMN())="","",INDEX(Спецификация!$A$3:$I$500,ROW()-3,COLUMN()))</f>
        <v>Ду32х3,2   (42,3х3,2)</v>
      </c>
      <c r="D109" s="67" t="str">
        <f>IF(INDEX(Спецификация!$A$3:$I$500,ROW()-3,COLUMN())="","",INDEX(Спецификация!$A$3:$I$500,ROW()-3,COLUMN()))</f>
        <v/>
      </c>
      <c r="E109" s="67" t="str">
        <f>IF(INDEX(Спецификация!$A$3:$I$500,ROW()-3,COLUMN())="","",INDEX(Спецификация!$A$3:$I$500,ROW()-3,COLUMN()))</f>
        <v/>
      </c>
      <c r="F109" s="67" t="str">
        <f>IF(INDEX(Спецификация!$A$3:$I$500,ROW()-3,COLUMN())="","",INDEX(Спецификация!$A$3:$I$500,ROW()-3,COLUMN()))</f>
        <v/>
      </c>
      <c r="G109" s="67" t="str">
        <f>IF(INDEX(Спецификация!$A$3:$I$500,ROW()-3,COLUMN())="","",INDEX(Спецификация!$A$3:$I$500,ROW()-3,COLUMN()))</f>
        <v>шт</v>
      </c>
      <c r="H109" s="67">
        <f>IF(INDEX(Спецификация!$A$3:$I$500,ROW()-3,COLUMN())="","",INDEX(Спецификация!$A$3:$I$500,ROW()-3,COLUMN()))</f>
        <v>1</v>
      </c>
      <c r="I109" s="154" t="str">
        <f>IF(INDEX(Спецификация!$A$3:$I$500,ROW()-3,COLUMN())="","",INDEX(Спецификация!$A$3:$I$500,ROW()-3,COLUMN()))</f>
        <v>ГСВ</v>
      </c>
      <c r="J109" s="81" t="str">
        <f>Проект.!L109</f>
        <v/>
      </c>
      <c r="K109" s="81" t="str">
        <f>Проект.!M109</f>
        <v/>
      </c>
      <c r="L109" s="81" t="str">
        <f>IF(Проект.!Q109="","",Проект.!Q109)</f>
        <v/>
      </c>
      <c r="M109" s="82" t="str">
        <f>IF(Проект.!K109="Указать проектировщика","",Проект.!K109)</f>
        <v/>
      </c>
      <c r="N109" s="82" t="str">
        <f>IF(Проект.!N109="","",Проект.!N109)</f>
        <v/>
      </c>
      <c r="O109" s="80" t="str">
        <f>IF(Проект.!O109="","",Проект.!O109)</f>
        <v/>
      </c>
      <c r="P109" s="80" t="str">
        <f>IF(Проект.!P109="","",Проект.!P109)</f>
        <v/>
      </c>
      <c r="Q109" s="68"/>
      <c r="R109" s="76"/>
      <c r="S109" s="27" t="s">
        <v>324</v>
      </c>
      <c r="T109" s="22"/>
      <c r="U109" s="26">
        <f t="shared" si="2"/>
        <v>-1</v>
      </c>
      <c r="V109" s="68"/>
      <c r="W109" s="92"/>
      <c r="X109" s="92">
        <f t="shared" si="3"/>
        <v>0</v>
      </c>
      <c r="Y109" s="68" t="s">
        <v>357</v>
      </c>
    </row>
    <row r="110" spans="1:25" ht="41.4" customHeight="1" x14ac:dyDescent="0.3">
      <c r="A110" s="67">
        <f>IF(INDEX(Спецификация!$A$3:$I$500,ROW()-3,COLUMN())="","",INDEX(Спецификация!$A$3:$I$500,ROW()-3,COLUMN()))</f>
        <v>58</v>
      </c>
      <c r="B110" s="67">
        <f>IF(INDEX(Спецификация!$A$3:$I$500,ROW()-3,COLUMN())="","",INDEX(Спецификация!$A$3:$I$500,ROW()-3,COLUMN()))</f>
        <v>31</v>
      </c>
      <c r="C110" s="67" t="str">
        <f>IF(INDEX(Спецификация!$A$3:$I$500,ROW()-3,COLUMN())="","",INDEX(Спецификация!$A$3:$I$500,ROW()-3,COLUMN()))</f>
        <v>Ду20х2,8   (26,9х2,8)</v>
      </c>
      <c r="D110" s="67" t="str">
        <f>IF(INDEX(Спецификация!$A$3:$I$500,ROW()-3,COLUMN())="","",INDEX(Спецификация!$A$3:$I$500,ROW()-3,COLUMN()))</f>
        <v/>
      </c>
      <c r="E110" s="67" t="str">
        <f>IF(INDEX(Спецификация!$A$3:$I$500,ROW()-3,COLUMN())="","",INDEX(Спецификация!$A$3:$I$500,ROW()-3,COLUMN()))</f>
        <v/>
      </c>
      <c r="F110" s="67" t="str">
        <f>IF(INDEX(Спецификация!$A$3:$I$500,ROW()-3,COLUMN())="","",INDEX(Спецификация!$A$3:$I$500,ROW()-3,COLUMN()))</f>
        <v/>
      </c>
      <c r="G110" s="67" t="str">
        <f>IF(INDEX(Спецификация!$A$3:$I$500,ROW()-3,COLUMN())="","",INDEX(Спецификация!$A$3:$I$500,ROW()-3,COLUMN()))</f>
        <v>шт</v>
      </c>
      <c r="H110" s="67">
        <f>IF(INDEX(Спецификация!$A$3:$I$500,ROW()-3,COLUMN())="","",INDEX(Спецификация!$A$3:$I$500,ROW()-3,COLUMN()))</f>
        <v>6</v>
      </c>
      <c r="I110" s="154" t="str">
        <f>IF(INDEX(Спецификация!$A$3:$I$500,ROW()-3,COLUMN())="","",INDEX(Спецификация!$A$3:$I$500,ROW()-3,COLUMN()))</f>
        <v>ГСВ</v>
      </c>
      <c r="J110" s="81" t="str">
        <f>Проект.!L110</f>
        <v/>
      </c>
      <c r="K110" s="81" t="str">
        <f>Проект.!M110</f>
        <v/>
      </c>
      <c r="L110" s="81" t="str">
        <f>IF(Проект.!Q110="","",Проект.!Q110)</f>
        <v/>
      </c>
      <c r="M110" s="82" t="str">
        <f>IF(Проект.!K110="Указать проектировщика","",Проект.!K110)</f>
        <v/>
      </c>
      <c r="N110" s="82" t="str">
        <f>IF(Проект.!N110="","",Проект.!N110)</f>
        <v/>
      </c>
      <c r="O110" s="80" t="str">
        <f>IF(Проект.!O110="","",Проект.!O110)</f>
        <v/>
      </c>
      <c r="P110" s="80" t="str">
        <f>IF(Проект.!P110="","",Проект.!P110)</f>
        <v/>
      </c>
      <c r="Q110" s="68"/>
      <c r="R110" s="76"/>
      <c r="S110" s="27" t="s">
        <v>324</v>
      </c>
      <c r="T110" s="22"/>
      <c r="U110" s="26">
        <f t="shared" si="2"/>
        <v>-6</v>
      </c>
      <c r="V110" s="68"/>
      <c r="W110" s="92"/>
      <c r="X110" s="92">
        <f t="shared" si="3"/>
        <v>0</v>
      </c>
      <c r="Y110" s="68" t="s">
        <v>357</v>
      </c>
    </row>
    <row r="111" spans="1:25" ht="41.4" customHeight="1" x14ac:dyDescent="0.3">
      <c r="A111" s="67">
        <f>IF(INDEX(Спецификация!$A$3:$I$500,ROW()-3,COLUMN())="","",INDEX(Спецификация!$A$3:$I$500,ROW()-3,COLUMN()))</f>
        <v>59</v>
      </c>
      <c r="B111" s="67">
        <f>IF(INDEX(Спецификация!$A$3:$I$500,ROW()-3,COLUMN())="","",INDEX(Спецификация!$A$3:$I$500,ROW()-3,COLUMN()))</f>
        <v>32</v>
      </c>
      <c r="C111" s="67" t="str">
        <f>IF(INDEX(Спецификация!$A$3:$I$500,ROW()-3,COLUMN())="","",INDEX(Спецификация!$A$3:$I$500,ROW()-3,COLUMN()))</f>
        <v>Ду15х2,8   (21,3х2,8)</v>
      </c>
      <c r="D111" s="67" t="str">
        <f>IF(INDEX(Спецификация!$A$3:$I$500,ROW()-3,COLUMN())="","",INDEX(Спецификация!$A$3:$I$500,ROW()-3,COLUMN()))</f>
        <v/>
      </c>
      <c r="E111" s="67" t="str">
        <f>IF(INDEX(Спецификация!$A$3:$I$500,ROW()-3,COLUMN())="","",INDEX(Спецификация!$A$3:$I$500,ROW()-3,COLUMN()))</f>
        <v/>
      </c>
      <c r="F111" s="67" t="str">
        <f>IF(INDEX(Спецификация!$A$3:$I$500,ROW()-3,COLUMN())="","",INDEX(Спецификация!$A$3:$I$500,ROW()-3,COLUMN()))</f>
        <v/>
      </c>
      <c r="G111" s="67" t="str">
        <f>IF(INDEX(Спецификация!$A$3:$I$500,ROW()-3,COLUMN())="","",INDEX(Спецификация!$A$3:$I$500,ROW()-3,COLUMN()))</f>
        <v>шт</v>
      </c>
      <c r="H111" s="67">
        <f>IF(INDEX(Спецификация!$A$3:$I$500,ROW()-3,COLUMN())="","",INDEX(Спецификация!$A$3:$I$500,ROW()-3,COLUMN()))</f>
        <v>0.5</v>
      </c>
      <c r="I111" s="154" t="str">
        <f>IF(INDEX(Спецификация!$A$3:$I$500,ROW()-3,COLUMN())="","",INDEX(Спецификация!$A$3:$I$500,ROW()-3,COLUMN()))</f>
        <v>ГСВ</v>
      </c>
      <c r="J111" s="81" t="str">
        <f>Проект.!L111</f>
        <v/>
      </c>
      <c r="K111" s="81" t="str">
        <f>Проект.!M111</f>
        <v/>
      </c>
      <c r="L111" s="81" t="str">
        <f>IF(Проект.!Q111="","",Проект.!Q111)</f>
        <v/>
      </c>
      <c r="M111" s="82" t="str">
        <f>IF(Проект.!K111="Указать проектировщика","",Проект.!K111)</f>
        <v/>
      </c>
      <c r="N111" s="82" t="str">
        <f>IF(Проект.!N111="","",Проект.!N111)</f>
        <v/>
      </c>
      <c r="O111" s="80" t="str">
        <f>IF(Проект.!O111="","",Проект.!O111)</f>
        <v/>
      </c>
      <c r="P111" s="80" t="str">
        <f>IF(Проект.!P111="","",Проект.!P111)</f>
        <v/>
      </c>
      <c r="Q111" s="68"/>
      <c r="R111" s="76"/>
      <c r="S111" s="27" t="s">
        <v>324</v>
      </c>
      <c r="T111" s="22"/>
      <c r="U111" s="26">
        <f t="shared" si="2"/>
        <v>-0.5</v>
      </c>
      <c r="V111" s="68"/>
      <c r="W111" s="92"/>
      <c r="X111" s="92">
        <f t="shared" si="3"/>
        <v>0</v>
      </c>
      <c r="Y111" s="68" t="s">
        <v>357</v>
      </c>
    </row>
    <row r="112" spans="1:25" ht="41.4" customHeight="1" x14ac:dyDescent="0.3">
      <c r="A112" s="67">
        <f>IF(INDEX(Спецификация!$A$3:$I$500,ROW()-3,COLUMN())="","",INDEX(Спецификация!$A$3:$I$500,ROW()-3,COLUMN()))</f>
        <v>60</v>
      </c>
      <c r="B112" s="67" t="str">
        <f>IF(INDEX(Спецификация!$A$3:$I$500,ROW()-3,COLUMN())="","",INDEX(Спецификация!$A$3:$I$500,ROW()-3,COLUMN()))</f>
        <v xml:space="preserve"> </v>
      </c>
      <c r="C112" s="67" t="str">
        <f>IF(INDEX(Спецификация!$A$3:$I$500,ROW()-3,COLUMN())="","",INDEX(Спецификация!$A$3:$I$500,ROW()-3,COLUMN()))</f>
        <v xml:space="preserve">Опоры трубопроводов </v>
      </c>
      <c r="D112" s="67" t="str">
        <f>IF(INDEX(Спецификация!$A$3:$I$500,ROW()-3,COLUMN())="","",INDEX(Спецификация!$A$3:$I$500,ROW()-3,COLUMN()))</f>
        <v/>
      </c>
      <c r="E112" s="67" t="str">
        <f>IF(INDEX(Спецификация!$A$3:$I$500,ROW()-3,COLUMN())="","",INDEX(Спецификация!$A$3:$I$500,ROW()-3,COLUMN()))</f>
        <v/>
      </c>
      <c r="F112" s="67" t="str">
        <f>IF(INDEX(Спецификация!$A$3:$I$500,ROW()-3,COLUMN())="","",INDEX(Спецификация!$A$3:$I$500,ROW()-3,COLUMN()))</f>
        <v/>
      </c>
      <c r="G112" s="67" t="str">
        <f>IF(INDEX(Спецификация!$A$3:$I$500,ROW()-3,COLUMN())="","",INDEX(Спецификация!$A$3:$I$500,ROW()-3,COLUMN()))</f>
        <v>шт</v>
      </c>
      <c r="H112" s="67" t="str">
        <f>IF(INDEX(Спецификация!$A$3:$I$500,ROW()-3,COLUMN())="","",INDEX(Спецификация!$A$3:$I$500,ROW()-3,COLUMN()))</f>
        <v xml:space="preserve"> </v>
      </c>
      <c r="I112" s="154" t="str">
        <f>IF(INDEX(Спецификация!$A$3:$I$500,ROW()-3,COLUMN())="","",INDEX(Спецификация!$A$3:$I$500,ROW()-3,COLUMN()))</f>
        <v>ГСВ</v>
      </c>
      <c r="J112" s="81" t="str">
        <f>Проект.!L112</f>
        <v/>
      </c>
      <c r="K112" s="81" t="str">
        <f>Проект.!M112</f>
        <v/>
      </c>
      <c r="L112" s="81" t="str">
        <f>IF(Проект.!Q112="","",Проект.!Q112)</f>
        <v/>
      </c>
      <c r="M112" s="82" t="str">
        <f>IF(Проект.!K112="Указать проектировщика","",Проект.!K112)</f>
        <v/>
      </c>
      <c r="N112" s="82" t="str">
        <f>IF(Проект.!N112="","",Проект.!N112)</f>
        <v/>
      </c>
      <c r="O112" s="80" t="str">
        <f>IF(Проект.!O112="","",Проект.!O112)</f>
        <v/>
      </c>
      <c r="P112" s="80" t="str">
        <f>IF(Проект.!P112="","",Проект.!P112)</f>
        <v/>
      </c>
      <c r="Q112" s="68"/>
      <c r="R112" s="76"/>
      <c r="S112" s="27" t="s">
        <v>324</v>
      </c>
      <c r="T112" s="22"/>
      <c r="U112" s="26" t="e">
        <f t="shared" si="2"/>
        <v>#VALUE!</v>
      </c>
      <c r="V112" s="68"/>
      <c r="W112" s="92"/>
      <c r="X112" s="92">
        <f t="shared" si="3"/>
        <v>0</v>
      </c>
      <c r="Y112" s="68" t="s">
        <v>357</v>
      </c>
    </row>
    <row r="113" spans="1:25" ht="41.4" customHeight="1" x14ac:dyDescent="0.3">
      <c r="A113" s="67">
        <f>IF(INDEX(Спецификация!$A$3:$I$500,ROW()-3,COLUMN())="","",INDEX(Спецификация!$A$3:$I$500,ROW()-3,COLUMN()))</f>
        <v>61</v>
      </c>
      <c r="B113" s="67">
        <f>IF(INDEX(Спецификация!$A$3:$I$500,ROW()-3,COLUMN())="","",INDEX(Спецификация!$A$3:$I$500,ROW()-3,COLUMN()))</f>
        <v>33</v>
      </c>
      <c r="C113" s="67" t="str">
        <f>IF(INDEX(Спецификация!$A$3:$I$500,ROW()-3,COLUMN())="","",INDEX(Спецификация!$A$3:$I$500,ROW()-3,COLUMN()))</f>
        <v>Скоба U-образная 102-114 мм (4")</v>
      </c>
      <c r="D113" s="67" t="str">
        <f>IF(INDEX(Спецификация!$A$3:$I$500,ROW()-3,COLUMN())="","",INDEX(Спецификация!$A$3:$I$500,ROW()-3,COLUMN()))</f>
        <v/>
      </c>
      <c r="E113" s="67" t="str">
        <f>IF(INDEX(Спецификация!$A$3:$I$500,ROW()-3,COLUMN())="","",INDEX(Спецификация!$A$3:$I$500,ROW()-3,COLUMN()))</f>
        <v/>
      </c>
      <c r="F113" s="67" t="str">
        <f>IF(INDEX(Спецификация!$A$3:$I$500,ROW()-3,COLUMN())="","",INDEX(Спецификация!$A$3:$I$500,ROW()-3,COLUMN()))</f>
        <v/>
      </c>
      <c r="G113" s="67" t="str">
        <f>IF(INDEX(Спецификация!$A$3:$I$500,ROW()-3,COLUMN())="","",INDEX(Спецификация!$A$3:$I$500,ROW()-3,COLUMN()))</f>
        <v>шт</v>
      </c>
      <c r="H113" s="67">
        <f>IF(INDEX(Спецификация!$A$3:$I$500,ROW()-3,COLUMN())="","",INDEX(Спецификация!$A$3:$I$500,ROW()-3,COLUMN()))</f>
        <v>2</v>
      </c>
      <c r="I113" s="154" t="str">
        <f>IF(INDEX(Спецификация!$A$3:$I$500,ROW()-3,COLUMN())="","",INDEX(Спецификация!$A$3:$I$500,ROW()-3,COLUMN()))</f>
        <v>ГСВ</v>
      </c>
      <c r="J113" s="81" t="str">
        <f>Проект.!L113</f>
        <v/>
      </c>
      <c r="K113" s="81" t="str">
        <f>Проект.!M113</f>
        <v/>
      </c>
      <c r="L113" s="81" t="str">
        <f>IF(Проект.!Q113="","",Проект.!Q113)</f>
        <v/>
      </c>
      <c r="M113" s="82" t="str">
        <f>IF(Проект.!K113="Указать проектировщика","",Проект.!K113)</f>
        <v/>
      </c>
      <c r="N113" s="82" t="str">
        <f>IF(Проект.!N113="","",Проект.!N113)</f>
        <v/>
      </c>
      <c r="O113" s="80" t="str">
        <f>IF(Проект.!O113="","",Проект.!O113)</f>
        <v/>
      </c>
      <c r="P113" s="80" t="str">
        <f>IF(Проект.!P113="","",Проект.!P113)</f>
        <v/>
      </c>
      <c r="Q113" s="68"/>
      <c r="R113" s="76"/>
      <c r="S113" s="27" t="s">
        <v>324</v>
      </c>
      <c r="T113" s="22"/>
      <c r="U113" s="26">
        <f t="shared" si="2"/>
        <v>-2</v>
      </c>
      <c r="V113" s="68"/>
      <c r="W113" s="92"/>
      <c r="X113" s="92">
        <f t="shared" si="3"/>
        <v>0</v>
      </c>
      <c r="Y113" s="68" t="s">
        <v>357</v>
      </c>
    </row>
    <row r="114" spans="1:25" ht="41.4" customHeight="1" x14ac:dyDescent="0.3">
      <c r="A114" s="67">
        <f>IF(INDEX(Спецификация!$A$3:$I$500,ROW()-3,COLUMN())="","",INDEX(Спецификация!$A$3:$I$500,ROW()-3,COLUMN()))</f>
        <v>62</v>
      </c>
      <c r="B114" s="67" t="str">
        <f>IF(INDEX(Спецификация!$A$3:$I$500,ROW()-3,COLUMN())="","",INDEX(Спецификация!$A$3:$I$500,ROW()-3,COLUMN()))</f>
        <v xml:space="preserve"> </v>
      </c>
      <c r="C114" s="67" t="str">
        <f>IF(INDEX(Спецификация!$A$3:$I$500,ROW()-3,COLUMN())="","",INDEX(Спецификация!$A$3:$I$500,ROW()-3,COLUMN()))</f>
        <v>с метрической резьбой М12 (в комплекте с шестигранными гайками)</v>
      </c>
      <c r="D114" s="67" t="str">
        <f>IF(INDEX(Спецификация!$A$3:$I$500,ROW()-3,COLUMN())="","",INDEX(Спецификация!$A$3:$I$500,ROW()-3,COLUMN()))</f>
        <v/>
      </c>
      <c r="E114" s="67" t="str">
        <f>IF(INDEX(Спецификация!$A$3:$I$500,ROW()-3,COLUMN())="","",INDEX(Спецификация!$A$3:$I$500,ROW()-3,COLUMN()))</f>
        <v/>
      </c>
      <c r="F114" s="67" t="str">
        <f>IF(INDEX(Спецификация!$A$3:$I$500,ROW()-3,COLUMN())="","",INDEX(Спецификация!$A$3:$I$500,ROW()-3,COLUMN()))</f>
        <v/>
      </c>
      <c r="G114" s="67" t="str">
        <f>IF(INDEX(Спецификация!$A$3:$I$500,ROW()-3,COLUMN())="","",INDEX(Спецификация!$A$3:$I$500,ROW()-3,COLUMN()))</f>
        <v>шт</v>
      </c>
      <c r="H114" s="67" t="str">
        <f>IF(INDEX(Спецификация!$A$3:$I$500,ROW()-3,COLUMN())="","",INDEX(Спецификация!$A$3:$I$500,ROW()-3,COLUMN()))</f>
        <v xml:space="preserve"> </v>
      </c>
      <c r="I114" s="154" t="str">
        <f>IF(INDEX(Спецификация!$A$3:$I$500,ROW()-3,COLUMN())="","",INDEX(Спецификация!$A$3:$I$500,ROW()-3,COLUMN()))</f>
        <v>ГСВ</v>
      </c>
      <c r="J114" s="81" t="str">
        <f>Проект.!L114</f>
        <v/>
      </c>
      <c r="K114" s="81" t="str">
        <f>Проект.!M114</f>
        <v/>
      </c>
      <c r="L114" s="81" t="str">
        <f>IF(Проект.!Q114="","",Проект.!Q114)</f>
        <v/>
      </c>
      <c r="M114" s="82" t="str">
        <f>IF(Проект.!K114="Указать проектировщика","",Проект.!K114)</f>
        <v/>
      </c>
      <c r="N114" s="82" t="str">
        <f>IF(Проект.!N114="","",Проект.!N114)</f>
        <v/>
      </c>
      <c r="O114" s="80" t="str">
        <f>IF(Проект.!O114="","",Проект.!O114)</f>
        <v/>
      </c>
      <c r="P114" s="80" t="str">
        <f>IF(Проект.!P114="","",Проект.!P114)</f>
        <v/>
      </c>
      <c r="Q114" s="68"/>
      <c r="R114" s="76"/>
      <c r="S114" s="27" t="s">
        <v>324</v>
      </c>
      <c r="T114" s="22"/>
      <c r="U114" s="26" t="e">
        <f t="shared" si="2"/>
        <v>#VALUE!</v>
      </c>
      <c r="V114" s="68"/>
      <c r="W114" s="92"/>
      <c r="X114" s="92">
        <f t="shared" si="3"/>
        <v>0</v>
      </c>
      <c r="Y114" s="68" t="s">
        <v>357</v>
      </c>
    </row>
    <row r="115" spans="1:25" ht="41.4" customHeight="1" x14ac:dyDescent="0.3">
      <c r="A115" s="67">
        <f>IF(INDEX(Спецификация!$A$3:$I$500,ROW()-3,COLUMN())="","",INDEX(Спецификация!$A$3:$I$500,ROW()-3,COLUMN()))</f>
        <v>63</v>
      </c>
      <c r="B115" s="67">
        <f>IF(INDEX(Спецификация!$A$3:$I$500,ROW()-3,COLUMN())="","",INDEX(Спецификация!$A$3:$I$500,ROW()-3,COLUMN()))</f>
        <v>34</v>
      </c>
      <c r="C115" s="67" t="str">
        <f>IF(INDEX(Спецификация!$A$3:$I$500,ROW()-3,COLUMN())="","",INDEX(Спецификация!$A$3:$I$500,ROW()-3,COLUMN()))</f>
        <v>Скоба U-образная 50-60мм (2'')</v>
      </c>
      <c r="D115" s="67" t="str">
        <f>IF(INDEX(Спецификация!$A$3:$I$500,ROW()-3,COLUMN())="","",INDEX(Спецификация!$A$3:$I$500,ROW()-3,COLUMN()))</f>
        <v/>
      </c>
      <c r="E115" s="67" t="str">
        <f>IF(INDEX(Спецификация!$A$3:$I$500,ROW()-3,COLUMN())="","",INDEX(Спецификация!$A$3:$I$500,ROW()-3,COLUMN()))</f>
        <v/>
      </c>
      <c r="F115" s="67" t="str">
        <f>IF(INDEX(Спецификация!$A$3:$I$500,ROW()-3,COLUMN())="","",INDEX(Спецификация!$A$3:$I$500,ROW()-3,COLUMN()))</f>
        <v/>
      </c>
      <c r="G115" s="67" t="str">
        <f>IF(INDEX(Спецификация!$A$3:$I$500,ROW()-3,COLUMN())="","",INDEX(Спецификация!$A$3:$I$500,ROW()-3,COLUMN()))</f>
        <v/>
      </c>
      <c r="H115" s="67">
        <f>IF(INDEX(Спецификация!$A$3:$I$500,ROW()-3,COLUMN())="","",INDEX(Спецификация!$A$3:$I$500,ROW()-3,COLUMN()))</f>
        <v>2</v>
      </c>
      <c r="I115" s="154" t="str">
        <f>IF(INDEX(Спецификация!$A$3:$I$500,ROW()-3,COLUMN())="","",INDEX(Спецификация!$A$3:$I$500,ROW()-3,COLUMN()))</f>
        <v>ГСВ</v>
      </c>
      <c r="J115" s="81" t="str">
        <f>Проект.!L115</f>
        <v/>
      </c>
      <c r="K115" s="81" t="str">
        <f>Проект.!M115</f>
        <v/>
      </c>
      <c r="L115" s="81" t="str">
        <f>IF(Проект.!Q115="","",Проект.!Q115)</f>
        <v/>
      </c>
      <c r="M115" s="82" t="str">
        <f>IF(Проект.!K115="Указать проектировщика","",Проект.!K115)</f>
        <v/>
      </c>
      <c r="N115" s="82" t="str">
        <f>IF(Проект.!N115="","",Проект.!N115)</f>
        <v/>
      </c>
      <c r="O115" s="80" t="str">
        <f>IF(Проект.!O115="","",Проект.!O115)</f>
        <v/>
      </c>
      <c r="P115" s="80" t="str">
        <f>IF(Проект.!P115="","",Проект.!P115)</f>
        <v/>
      </c>
      <c r="Q115" s="68"/>
      <c r="R115" s="76"/>
      <c r="S115" s="27" t="s">
        <v>324</v>
      </c>
      <c r="T115" s="22"/>
      <c r="U115" s="26">
        <f t="shared" si="2"/>
        <v>-2</v>
      </c>
      <c r="V115" s="68"/>
      <c r="W115" s="92"/>
      <c r="X115" s="92">
        <f t="shared" si="3"/>
        <v>0</v>
      </c>
      <c r="Y115" s="68" t="s">
        <v>357</v>
      </c>
    </row>
    <row r="116" spans="1:25" ht="41.4" customHeight="1" x14ac:dyDescent="0.3">
      <c r="A116" s="67">
        <f>IF(INDEX(Спецификация!$A$3:$I$500,ROW()-3,COLUMN())="","",INDEX(Спецификация!$A$3:$I$500,ROW()-3,COLUMN()))</f>
        <v>64</v>
      </c>
      <c r="B116" s="67" t="str">
        <f>IF(INDEX(Спецификация!$A$3:$I$500,ROW()-3,COLUMN())="","",INDEX(Спецификация!$A$3:$I$500,ROW()-3,COLUMN()))</f>
        <v xml:space="preserve"> </v>
      </c>
      <c r="C116" s="67" t="str">
        <f>IF(INDEX(Спецификация!$A$3:$I$500,ROW()-3,COLUMN())="","",INDEX(Спецификация!$A$3:$I$500,ROW()-3,COLUMN()))</f>
        <v>с метрической резьбой М8 (в комплекте с шестигранными гайками)</v>
      </c>
      <c r="D116" s="67" t="str">
        <f>IF(INDEX(Спецификация!$A$3:$I$500,ROW()-3,COLUMN())="","",INDEX(Спецификация!$A$3:$I$500,ROW()-3,COLUMN()))</f>
        <v/>
      </c>
      <c r="E116" s="67" t="str">
        <f>IF(INDEX(Спецификация!$A$3:$I$500,ROW()-3,COLUMN())="","",INDEX(Спецификация!$A$3:$I$500,ROW()-3,COLUMN()))</f>
        <v/>
      </c>
      <c r="F116" s="67" t="str">
        <f>IF(INDEX(Спецификация!$A$3:$I$500,ROW()-3,COLUMN())="","",INDEX(Спецификация!$A$3:$I$500,ROW()-3,COLUMN()))</f>
        <v/>
      </c>
      <c r="G116" s="67" t="str">
        <f>IF(INDEX(Спецификация!$A$3:$I$500,ROW()-3,COLUMN())="","",INDEX(Спецификация!$A$3:$I$500,ROW()-3,COLUMN()))</f>
        <v>шт</v>
      </c>
      <c r="H116" s="67" t="str">
        <f>IF(INDEX(Спецификация!$A$3:$I$500,ROW()-3,COLUMN())="","",INDEX(Спецификация!$A$3:$I$500,ROW()-3,COLUMN()))</f>
        <v xml:space="preserve"> </v>
      </c>
      <c r="I116" s="154" t="str">
        <f>IF(INDEX(Спецификация!$A$3:$I$500,ROW()-3,COLUMN())="","",INDEX(Спецификация!$A$3:$I$500,ROW()-3,COLUMN()))</f>
        <v>ГСВ</v>
      </c>
      <c r="J116" s="81" t="str">
        <f>Проект.!L116</f>
        <v/>
      </c>
      <c r="K116" s="81" t="str">
        <f>Проект.!M116</f>
        <v/>
      </c>
      <c r="L116" s="81" t="str">
        <f>IF(Проект.!Q116="","",Проект.!Q116)</f>
        <v/>
      </c>
      <c r="M116" s="82" t="str">
        <f>IF(Проект.!K116="Указать проектировщика","",Проект.!K116)</f>
        <v/>
      </c>
      <c r="N116" s="82" t="str">
        <f>IF(Проект.!N116="","",Проект.!N116)</f>
        <v/>
      </c>
      <c r="O116" s="80" t="str">
        <f>IF(Проект.!O116="","",Проект.!O116)</f>
        <v/>
      </c>
      <c r="P116" s="80" t="str">
        <f>IF(Проект.!P116="","",Проект.!P116)</f>
        <v/>
      </c>
      <c r="Q116" s="68"/>
      <c r="R116" s="76"/>
      <c r="S116" s="27" t="s">
        <v>324</v>
      </c>
      <c r="T116" s="22"/>
      <c r="U116" s="26" t="e">
        <f t="shared" si="2"/>
        <v>#VALUE!</v>
      </c>
      <c r="V116" s="68"/>
      <c r="W116" s="92"/>
      <c r="X116" s="92">
        <f t="shared" si="3"/>
        <v>0</v>
      </c>
      <c r="Y116" s="68" t="s">
        <v>357</v>
      </c>
    </row>
    <row r="117" spans="1:25" ht="41.4" customHeight="1" x14ac:dyDescent="0.3">
      <c r="A117" s="67">
        <f>IF(INDEX(Спецификация!$A$3:$I$500,ROW()-3,COLUMN())="","",INDEX(Спецификация!$A$3:$I$500,ROW()-3,COLUMN()))</f>
        <v>65</v>
      </c>
      <c r="B117" s="67">
        <f>IF(INDEX(Спецификация!$A$3:$I$500,ROW()-3,COLUMN())="","",INDEX(Спецификация!$A$3:$I$500,ROW()-3,COLUMN()))</f>
        <v>35</v>
      </c>
      <c r="C117" s="67" t="str">
        <f>IF(INDEX(Спецификация!$A$3:$I$500,ROW()-3,COLUMN())="","",INDEX(Спецификация!$A$3:$I$500,ROW()-3,COLUMN()))</f>
        <v>Скоба U-образная 33-42мм (1 1/4'')</v>
      </c>
      <c r="D117" s="67" t="str">
        <f>IF(INDEX(Спецификация!$A$3:$I$500,ROW()-3,COLUMN())="","",INDEX(Спецификация!$A$3:$I$500,ROW()-3,COLUMN()))</f>
        <v/>
      </c>
      <c r="E117" s="67" t="str">
        <f>IF(INDEX(Спецификация!$A$3:$I$500,ROW()-3,COLUMN())="","",INDEX(Спецификация!$A$3:$I$500,ROW()-3,COLUMN()))</f>
        <v/>
      </c>
      <c r="F117" s="67" t="str">
        <f>IF(INDEX(Спецификация!$A$3:$I$500,ROW()-3,COLUMN())="","",INDEX(Спецификация!$A$3:$I$500,ROW()-3,COLUMN()))</f>
        <v/>
      </c>
      <c r="G117" s="67" t="str">
        <f>IF(INDEX(Спецификация!$A$3:$I$500,ROW()-3,COLUMN())="","",INDEX(Спецификация!$A$3:$I$500,ROW()-3,COLUMN()))</f>
        <v/>
      </c>
      <c r="H117" s="67">
        <f>IF(INDEX(Спецификация!$A$3:$I$500,ROW()-3,COLUMN())="","",INDEX(Спецификация!$A$3:$I$500,ROW()-3,COLUMN()))</f>
        <v>3</v>
      </c>
      <c r="I117" s="154" t="str">
        <f>IF(INDEX(Спецификация!$A$3:$I$500,ROW()-3,COLUMN())="","",INDEX(Спецификация!$A$3:$I$500,ROW()-3,COLUMN()))</f>
        <v>ГСВ</v>
      </c>
      <c r="J117" s="81" t="str">
        <f>Проект.!L117</f>
        <v/>
      </c>
      <c r="K117" s="81" t="str">
        <f>Проект.!M117</f>
        <v/>
      </c>
      <c r="L117" s="81" t="str">
        <f>IF(Проект.!Q117="","",Проект.!Q117)</f>
        <v/>
      </c>
      <c r="M117" s="82" t="str">
        <f>IF(Проект.!K117="Указать проектировщика","",Проект.!K117)</f>
        <v/>
      </c>
      <c r="N117" s="82" t="str">
        <f>IF(Проект.!N117="","",Проект.!N117)</f>
        <v/>
      </c>
      <c r="O117" s="80" t="str">
        <f>IF(Проект.!O117="","",Проект.!O117)</f>
        <v/>
      </c>
      <c r="P117" s="80" t="str">
        <f>IF(Проект.!P117="","",Проект.!P117)</f>
        <v/>
      </c>
      <c r="Q117" s="68"/>
      <c r="R117" s="77"/>
      <c r="S117" s="27" t="s">
        <v>324</v>
      </c>
      <c r="T117" s="22"/>
      <c r="U117" s="26">
        <f t="shared" si="2"/>
        <v>-3</v>
      </c>
      <c r="V117" s="68"/>
      <c r="W117" s="92"/>
      <c r="X117" s="92">
        <f t="shared" si="3"/>
        <v>0</v>
      </c>
      <c r="Y117" s="68" t="s">
        <v>357</v>
      </c>
    </row>
    <row r="118" spans="1:25" ht="41.4" customHeight="1" x14ac:dyDescent="0.3">
      <c r="A118" s="67">
        <f>IF(INDEX(Спецификация!$A$3:$I$500,ROW()-3,COLUMN())="","",INDEX(Спецификация!$A$3:$I$500,ROW()-3,COLUMN()))</f>
        <v>66</v>
      </c>
      <c r="B118" s="67" t="str">
        <f>IF(INDEX(Спецификация!$A$3:$I$500,ROW()-3,COLUMN())="","",INDEX(Спецификация!$A$3:$I$500,ROW()-3,COLUMN()))</f>
        <v xml:space="preserve"> </v>
      </c>
      <c r="C118" s="67" t="str">
        <f>IF(INDEX(Спецификация!$A$3:$I$500,ROW()-3,COLUMN())="","",INDEX(Спецификация!$A$3:$I$500,ROW()-3,COLUMN()))</f>
        <v>с метрической резьбой М8 (в комплекте с шестигранными гайками)</v>
      </c>
      <c r="D118" s="67" t="str">
        <f>IF(INDEX(Спецификация!$A$3:$I$500,ROW()-3,COLUMN())="","",INDEX(Спецификация!$A$3:$I$500,ROW()-3,COLUMN()))</f>
        <v/>
      </c>
      <c r="E118" s="67" t="str">
        <f>IF(INDEX(Спецификация!$A$3:$I$500,ROW()-3,COLUMN())="","",INDEX(Спецификация!$A$3:$I$500,ROW()-3,COLUMN()))</f>
        <v/>
      </c>
      <c r="F118" s="67" t="str">
        <f>IF(INDEX(Спецификация!$A$3:$I$500,ROW()-3,COLUMN())="","",INDEX(Спецификация!$A$3:$I$500,ROW()-3,COLUMN()))</f>
        <v/>
      </c>
      <c r="G118" s="67" t="str">
        <f>IF(INDEX(Спецификация!$A$3:$I$500,ROW()-3,COLUMN())="","",INDEX(Спецификация!$A$3:$I$500,ROW()-3,COLUMN()))</f>
        <v xml:space="preserve"> </v>
      </c>
      <c r="H118" s="67" t="str">
        <f>IF(INDEX(Спецификация!$A$3:$I$500,ROW()-3,COLUMN())="","",INDEX(Спецификация!$A$3:$I$500,ROW()-3,COLUMN()))</f>
        <v xml:space="preserve"> </v>
      </c>
      <c r="I118" s="154" t="str">
        <f>IF(INDEX(Спецификация!$A$3:$I$500,ROW()-3,COLUMN())="","",INDEX(Спецификация!$A$3:$I$500,ROW()-3,COLUMN()))</f>
        <v>ГСВ</v>
      </c>
      <c r="J118" s="81" t="str">
        <f>Проект.!L118</f>
        <v/>
      </c>
      <c r="K118" s="81" t="str">
        <f>Проект.!M118</f>
        <v/>
      </c>
      <c r="L118" s="81" t="str">
        <f>IF(Проект.!Q118="","",Проект.!Q118)</f>
        <v/>
      </c>
      <c r="M118" s="82" t="str">
        <f>IF(Проект.!K118="Указать проектировщика","",Проект.!K118)</f>
        <v/>
      </c>
      <c r="N118" s="82" t="str">
        <f>IF(Проект.!N118="","",Проект.!N118)</f>
        <v/>
      </c>
      <c r="O118" s="80" t="str">
        <f>IF(Проект.!O118="","",Проект.!O118)</f>
        <v/>
      </c>
      <c r="P118" s="80" t="str">
        <f>IF(Проект.!P118="","",Проект.!P118)</f>
        <v/>
      </c>
      <c r="Q118" s="68"/>
      <c r="R118" s="77"/>
      <c r="S118" s="27" t="s">
        <v>324</v>
      </c>
      <c r="T118" s="22"/>
      <c r="U118" s="26" t="e">
        <f t="shared" si="2"/>
        <v>#VALUE!</v>
      </c>
      <c r="V118" s="68"/>
      <c r="W118" s="92"/>
      <c r="X118" s="92">
        <f t="shared" si="3"/>
        <v>0</v>
      </c>
      <c r="Y118" s="68" t="s">
        <v>357</v>
      </c>
    </row>
    <row r="119" spans="1:25" ht="41.4" customHeight="1" x14ac:dyDescent="0.3">
      <c r="A119" s="67">
        <f>IF(INDEX(Спецификация!$A$3:$I$500,ROW()-3,COLUMN())="","",INDEX(Спецификация!$A$3:$I$500,ROW()-3,COLUMN()))</f>
        <v>67</v>
      </c>
      <c r="B119" s="67">
        <f>IF(INDEX(Спецификация!$A$3:$I$500,ROW()-3,COLUMN())="","",INDEX(Спецификация!$A$3:$I$500,ROW()-3,COLUMN()))</f>
        <v>36</v>
      </c>
      <c r="C119" s="67" t="str">
        <f>IF(INDEX(Спецификация!$A$3:$I$500,ROW()-3,COLUMN())="","",INDEX(Спецификация!$A$3:$I$500,ROW()-3,COLUMN()))</f>
        <v xml:space="preserve">Уголок 75х75х5 А/С345 </v>
      </c>
      <c r="D119" s="67" t="str">
        <f>IF(INDEX(Спецификация!$A$3:$I$500,ROW()-3,COLUMN())="","",INDEX(Спецификация!$A$3:$I$500,ROW()-3,COLUMN()))</f>
        <v/>
      </c>
      <c r="E119" s="67" t="str">
        <f>IF(INDEX(Спецификация!$A$3:$I$500,ROW()-3,COLUMN())="","",INDEX(Спецификация!$A$3:$I$500,ROW()-3,COLUMN()))</f>
        <v/>
      </c>
      <c r="F119" s="67" t="str">
        <f>IF(INDEX(Спецификация!$A$3:$I$500,ROW()-3,COLUMN())="","",INDEX(Спецификация!$A$3:$I$500,ROW()-3,COLUMN()))</f>
        <v/>
      </c>
      <c r="G119" s="67" t="str">
        <f>IF(INDEX(Спецификация!$A$3:$I$500,ROW()-3,COLUMN())="","",INDEX(Спецификация!$A$3:$I$500,ROW()-3,COLUMN()))</f>
        <v>шт</v>
      </c>
      <c r="H119" s="67">
        <f>IF(INDEX(Спецификация!$A$3:$I$500,ROW()-3,COLUMN())="","",INDEX(Спецификация!$A$3:$I$500,ROW()-3,COLUMN()))</f>
        <v>2</v>
      </c>
      <c r="I119" s="154" t="str">
        <f>IF(INDEX(Спецификация!$A$3:$I$500,ROW()-3,COLUMN())="","",INDEX(Спецификация!$A$3:$I$500,ROW()-3,COLUMN()))</f>
        <v>ГСВ</v>
      </c>
      <c r="J119" s="81" t="str">
        <f>Проект.!L119</f>
        <v/>
      </c>
      <c r="K119" s="81" t="str">
        <f>Проект.!M119</f>
        <v/>
      </c>
      <c r="L119" s="81" t="str">
        <f>IF(Проект.!Q119="","",Проект.!Q119)</f>
        <v/>
      </c>
      <c r="M119" s="82" t="str">
        <f>IF(Проект.!K119="Указать проектировщика","",Проект.!K119)</f>
        <v/>
      </c>
      <c r="N119" s="82" t="str">
        <f>IF(Проект.!N119="","",Проект.!N119)</f>
        <v/>
      </c>
      <c r="O119" s="80" t="str">
        <f>IF(Проект.!O119="","",Проект.!O119)</f>
        <v/>
      </c>
      <c r="P119" s="80" t="str">
        <f>IF(Проект.!P119="","",Проект.!P119)</f>
        <v/>
      </c>
      <c r="Q119" s="68"/>
      <c r="R119" s="77"/>
      <c r="S119" s="27" t="s">
        <v>324</v>
      </c>
      <c r="T119" s="22"/>
      <c r="U119" s="26">
        <f t="shared" si="2"/>
        <v>-2</v>
      </c>
      <c r="V119" s="68"/>
      <c r="W119" s="92"/>
      <c r="X119" s="92">
        <f t="shared" si="3"/>
        <v>0</v>
      </c>
      <c r="Y119" s="68" t="s">
        <v>357</v>
      </c>
    </row>
    <row r="120" spans="1:25" ht="41.4" customHeight="1" x14ac:dyDescent="0.3">
      <c r="A120" s="67">
        <f>IF(INDEX(Спецификация!$A$3:$I$500,ROW()-3,COLUMN())="","",INDEX(Спецификация!$A$3:$I$500,ROW()-3,COLUMN()))</f>
        <v>68</v>
      </c>
      <c r="B120" s="67">
        <f>IF(INDEX(Спецификация!$A$3:$I$500,ROW()-3,COLUMN())="","",INDEX(Спецификация!$A$3:$I$500,ROW()-3,COLUMN()))</f>
        <v>37</v>
      </c>
      <c r="C120" s="67" t="str">
        <f>IF(INDEX(Спецификация!$A$3:$I$500,ROW()-3,COLUMN())="","",INDEX(Спецификация!$A$3:$I$500,ROW()-3,COLUMN()))</f>
        <v>Труба стальная электросварная 57х3,5</v>
      </c>
      <c r="D120" s="67" t="str">
        <f>IF(INDEX(Спецификация!$A$3:$I$500,ROW()-3,COLUMN())="","",INDEX(Спецификация!$A$3:$I$500,ROW()-3,COLUMN()))</f>
        <v/>
      </c>
      <c r="E120" s="67" t="str">
        <f>IF(INDEX(Спецификация!$A$3:$I$500,ROW()-3,COLUMN())="","",INDEX(Спецификация!$A$3:$I$500,ROW()-3,COLUMN()))</f>
        <v/>
      </c>
      <c r="F120" s="67" t="str">
        <f>IF(INDEX(Спецификация!$A$3:$I$500,ROW()-3,COLUMN())="","",INDEX(Спецификация!$A$3:$I$500,ROW()-3,COLUMN()))</f>
        <v/>
      </c>
      <c r="G120" s="67" t="str">
        <f>IF(INDEX(Спецификация!$A$3:$I$500,ROW()-3,COLUMN())="","",INDEX(Спецификация!$A$3:$I$500,ROW()-3,COLUMN()))</f>
        <v>шт</v>
      </c>
      <c r="H120" s="67">
        <f>IF(INDEX(Спецификация!$A$3:$I$500,ROW()-3,COLUMN())="","",INDEX(Спецификация!$A$3:$I$500,ROW()-3,COLUMN()))</f>
        <v>2</v>
      </c>
      <c r="I120" s="154" t="str">
        <f>IF(INDEX(Спецификация!$A$3:$I$500,ROW()-3,COLUMN())="","",INDEX(Спецификация!$A$3:$I$500,ROW()-3,COLUMN()))</f>
        <v>ГСВ</v>
      </c>
      <c r="J120" s="81" t="str">
        <f>Проект.!L120</f>
        <v/>
      </c>
      <c r="K120" s="81" t="str">
        <f>Проект.!M120</f>
        <v/>
      </c>
      <c r="L120" s="81" t="str">
        <f>IF(Проект.!Q120="","",Проект.!Q120)</f>
        <v/>
      </c>
      <c r="M120" s="82" t="str">
        <f>IF(Проект.!K120="Указать проектировщика","",Проект.!K120)</f>
        <v/>
      </c>
      <c r="N120" s="82" t="str">
        <f>IF(Проект.!N120="","",Проект.!N120)</f>
        <v/>
      </c>
      <c r="O120" s="80" t="str">
        <f>IF(Проект.!O120="","",Проект.!O120)</f>
        <v/>
      </c>
      <c r="P120" s="80" t="str">
        <f>IF(Проект.!P120="","",Проект.!P120)</f>
        <v/>
      </c>
      <c r="Q120" s="68"/>
      <c r="R120" s="77"/>
      <c r="S120" s="27" t="s">
        <v>324</v>
      </c>
      <c r="T120" s="22"/>
      <c r="U120" s="26">
        <f t="shared" si="2"/>
        <v>-2</v>
      </c>
      <c r="V120" s="68"/>
      <c r="W120" s="92"/>
      <c r="X120" s="92">
        <f t="shared" si="3"/>
        <v>0</v>
      </c>
      <c r="Y120" s="68" t="s">
        <v>357</v>
      </c>
    </row>
    <row r="121" spans="1:25" ht="41.4" customHeight="1" x14ac:dyDescent="0.3">
      <c r="A121" s="67">
        <f>IF(INDEX(Спецификация!$A$3:$I$500,ROW()-3,COLUMN())="","",INDEX(Спецификация!$A$3:$I$500,ROW()-3,COLUMN()))</f>
        <v>69</v>
      </c>
      <c r="B121" s="67">
        <f>IF(INDEX(Спецификация!$A$3:$I$500,ROW()-3,COLUMN())="","",INDEX(Спецификация!$A$3:$I$500,ROW()-3,COLUMN()))</f>
        <v>38</v>
      </c>
      <c r="C121" s="67" t="str">
        <f>IF(INDEX(Спецификация!$A$3:$I$500,ROW()-3,COLUMN())="","",INDEX(Спецификация!$A$3:$I$500,ROW()-3,COLUMN()))</f>
        <v>Лист металлический 8мм, ст. С 345</v>
      </c>
      <c r="D121" s="67" t="str">
        <f>IF(INDEX(Спецификация!$A$3:$I$500,ROW()-3,COLUMN())="","",INDEX(Спецификация!$A$3:$I$500,ROW()-3,COLUMN()))</f>
        <v/>
      </c>
      <c r="E121" s="67" t="str">
        <f>IF(INDEX(Спецификация!$A$3:$I$500,ROW()-3,COLUMN())="","",INDEX(Спецификация!$A$3:$I$500,ROW()-3,COLUMN()))</f>
        <v/>
      </c>
      <c r="F121" s="67" t="str">
        <f>IF(INDEX(Спецификация!$A$3:$I$500,ROW()-3,COLUMN())="","",INDEX(Спецификация!$A$3:$I$500,ROW()-3,COLUMN()))</f>
        <v/>
      </c>
      <c r="G121" s="67" t="str">
        <f>IF(INDEX(Спецификация!$A$3:$I$500,ROW()-3,COLUMN())="","",INDEX(Спецификация!$A$3:$I$500,ROW()-3,COLUMN()))</f>
        <v>шт</v>
      </c>
      <c r="H121" s="67">
        <f>IF(INDEX(Спецификация!$A$3:$I$500,ROW()-3,COLUMN())="","",INDEX(Спецификация!$A$3:$I$500,ROW()-3,COLUMN()))</f>
        <v>0.1</v>
      </c>
      <c r="I121" s="154" t="str">
        <f>IF(INDEX(Спецификация!$A$3:$I$500,ROW()-3,COLUMN())="","",INDEX(Спецификация!$A$3:$I$500,ROW()-3,COLUMN()))</f>
        <v>ГСВ</v>
      </c>
      <c r="J121" s="81" t="str">
        <f>Проект.!L121</f>
        <v/>
      </c>
      <c r="K121" s="81" t="str">
        <f>Проект.!M121</f>
        <v/>
      </c>
      <c r="L121" s="81" t="str">
        <f>IF(Проект.!Q121="","",Проект.!Q121)</f>
        <v/>
      </c>
      <c r="M121" s="82" t="str">
        <f>IF(Проект.!K121="Указать проектировщика","",Проект.!K121)</f>
        <v/>
      </c>
      <c r="N121" s="82" t="str">
        <f>IF(Проект.!N121="","",Проект.!N121)</f>
        <v/>
      </c>
      <c r="O121" s="80" t="str">
        <f>IF(Проект.!O121="","",Проект.!O121)</f>
        <v/>
      </c>
      <c r="P121" s="80" t="str">
        <f>IF(Проект.!P121="","",Проект.!P121)</f>
        <v/>
      </c>
      <c r="Q121" s="68"/>
      <c r="R121" s="77"/>
      <c r="S121" s="27" t="s">
        <v>324</v>
      </c>
      <c r="T121" s="22"/>
      <c r="U121" s="26">
        <f t="shared" si="2"/>
        <v>-0.1</v>
      </c>
      <c r="V121" s="68"/>
      <c r="W121" s="92"/>
      <c r="X121" s="92">
        <f t="shared" si="3"/>
        <v>0</v>
      </c>
      <c r="Y121" s="68" t="s">
        <v>357</v>
      </c>
    </row>
    <row r="122" spans="1:25" ht="41.4" customHeight="1" x14ac:dyDescent="0.3">
      <c r="A122" s="67">
        <f>IF(INDEX(Спецификация!$A$3:$I$500,ROW()-3,COLUMN())="","",INDEX(Спецификация!$A$3:$I$500,ROW()-3,COLUMN()))</f>
        <v>70</v>
      </c>
      <c r="B122" s="67" t="str">
        <f>IF(INDEX(Спецификация!$A$3:$I$500,ROW()-3,COLUMN())="","",INDEX(Спецификация!$A$3:$I$500,ROW()-3,COLUMN()))</f>
        <v xml:space="preserve"> </v>
      </c>
      <c r="C122" s="67" t="str">
        <f>IF(INDEX(Спецификация!$A$3:$I$500,ROW()-3,COLUMN())="","",INDEX(Спецификация!$A$3:$I$500,ROW()-3,COLUMN()))</f>
        <v>Изоляция трубопроводов:</v>
      </c>
      <c r="D122" s="67" t="str">
        <f>IF(INDEX(Спецификация!$A$3:$I$500,ROW()-3,COLUMN())="","",INDEX(Спецификация!$A$3:$I$500,ROW()-3,COLUMN()))</f>
        <v/>
      </c>
      <c r="E122" s="67" t="str">
        <f>IF(INDEX(Спецификация!$A$3:$I$500,ROW()-3,COLUMN())="","",INDEX(Спецификация!$A$3:$I$500,ROW()-3,COLUMN()))</f>
        <v/>
      </c>
      <c r="F122" s="67" t="str">
        <f>IF(INDEX(Спецификация!$A$3:$I$500,ROW()-3,COLUMN())="","",INDEX(Спецификация!$A$3:$I$500,ROW()-3,COLUMN()))</f>
        <v/>
      </c>
      <c r="G122" s="67" t="str">
        <f>IF(INDEX(Спецификация!$A$3:$I$500,ROW()-3,COLUMN())="","",INDEX(Спецификация!$A$3:$I$500,ROW()-3,COLUMN()))</f>
        <v>шт</v>
      </c>
      <c r="H122" s="67" t="str">
        <f>IF(INDEX(Спецификация!$A$3:$I$500,ROW()-3,COLUMN())="","",INDEX(Спецификация!$A$3:$I$500,ROW()-3,COLUMN()))</f>
        <v xml:space="preserve"> </v>
      </c>
      <c r="I122" s="154" t="str">
        <f>IF(INDEX(Спецификация!$A$3:$I$500,ROW()-3,COLUMN())="","",INDEX(Спецификация!$A$3:$I$500,ROW()-3,COLUMN()))</f>
        <v>ГСВ</v>
      </c>
      <c r="J122" s="81" t="str">
        <f>Проект.!L122</f>
        <v/>
      </c>
      <c r="K122" s="81" t="str">
        <f>Проект.!M122</f>
        <v/>
      </c>
      <c r="L122" s="81" t="str">
        <f>IF(Проект.!Q122="","",Проект.!Q122)</f>
        <v/>
      </c>
      <c r="M122" s="82" t="str">
        <f>IF(Проект.!K122="Указать проектировщика","",Проект.!K122)</f>
        <v/>
      </c>
      <c r="N122" s="82" t="str">
        <f>IF(Проект.!N122="","",Проект.!N122)</f>
        <v/>
      </c>
      <c r="O122" s="80" t="str">
        <f>IF(Проект.!O122="","",Проект.!O122)</f>
        <v/>
      </c>
      <c r="P122" s="80" t="str">
        <f>IF(Проект.!P122="","",Проект.!P122)</f>
        <v/>
      </c>
      <c r="Q122" s="68"/>
      <c r="R122" s="77"/>
      <c r="S122" s="27" t="s">
        <v>324</v>
      </c>
      <c r="T122" s="22"/>
      <c r="U122" s="26" t="e">
        <f t="shared" si="2"/>
        <v>#VALUE!</v>
      </c>
      <c r="V122" s="68"/>
      <c r="W122" s="92"/>
      <c r="X122" s="92">
        <f t="shared" si="3"/>
        <v>0</v>
      </c>
      <c r="Y122" s="68" t="s">
        <v>357</v>
      </c>
    </row>
    <row r="123" spans="1:25" ht="41.4" customHeight="1" x14ac:dyDescent="0.3">
      <c r="A123" s="67">
        <f>IF(INDEX(Спецификация!$A$3:$I$500,ROW()-3,COLUMN())="","",INDEX(Спецификация!$A$3:$I$500,ROW()-3,COLUMN()))</f>
        <v>71</v>
      </c>
      <c r="B123" s="67">
        <f>IF(INDEX(Спецификация!$A$3:$I$500,ROW()-3,COLUMN())="","",INDEX(Спецификация!$A$3:$I$500,ROW()-3,COLUMN()))</f>
        <v>39</v>
      </c>
      <c r="C123" s="67" t="str">
        <f>IF(INDEX(Спецификация!$A$3:$I$500,ROW()-3,COLUMN())="","",INDEX(Спецификация!$A$3:$I$500,ROW()-3,COLUMN()))</f>
        <v>Эмаль "Экспресс" желтого цвета RAL 1021 (два слоя)</v>
      </c>
      <c r="D123" s="67" t="str">
        <f>IF(INDEX(Спецификация!$A$3:$I$500,ROW()-3,COLUMN())="","",INDEX(Спецификация!$A$3:$I$500,ROW()-3,COLUMN()))</f>
        <v/>
      </c>
      <c r="E123" s="67" t="str">
        <f>IF(INDEX(Спецификация!$A$3:$I$500,ROW()-3,COLUMN())="","",INDEX(Спецификация!$A$3:$I$500,ROW()-3,COLUMN()))</f>
        <v/>
      </c>
      <c r="F123" s="67" t="str">
        <f>IF(INDEX(Спецификация!$A$3:$I$500,ROW()-3,COLUMN())="","",INDEX(Спецификация!$A$3:$I$500,ROW()-3,COLUMN()))</f>
        <v/>
      </c>
      <c r="G123" s="67" t="str">
        <f>IF(INDEX(Спецификация!$A$3:$I$500,ROW()-3,COLUMN())="","",INDEX(Спецификация!$A$3:$I$500,ROW()-3,COLUMN()))</f>
        <v>кг</v>
      </c>
      <c r="H123" s="67">
        <f>IF(INDEX(Спецификация!$A$3:$I$500,ROW()-3,COLUMN())="","",INDEX(Спецификация!$A$3:$I$500,ROW()-3,COLUMN()))</f>
        <v>2</v>
      </c>
      <c r="I123" s="154" t="str">
        <f>IF(INDEX(Спецификация!$A$3:$I$500,ROW()-3,COLUMN())="","",INDEX(Спецификация!$A$3:$I$500,ROW()-3,COLUMN()))</f>
        <v>ГСВ</v>
      </c>
      <c r="J123" s="81" t="str">
        <f>Проект.!L123</f>
        <v/>
      </c>
      <c r="K123" s="81" t="str">
        <f>Проект.!M123</f>
        <v/>
      </c>
      <c r="L123" s="81" t="str">
        <f>IF(Проект.!Q123="","",Проект.!Q123)</f>
        <v/>
      </c>
      <c r="M123" s="82" t="str">
        <f>IF(Проект.!K123="Указать проектировщика","",Проект.!K123)</f>
        <v/>
      </c>
      <c r="N123" s="82" t="str">
        <f>IF(Проект.!N123="","",Проект.!N123)</f>
        <v/>
      </c>
      <c r="O123" s="80" t="str">
        <f>IF(Проект.!O123="","",Проект.!O123)</f>
        <v/>
      </c>
      <c r="P123" s="80" t="str">
        <f>IF(Проект.!P123="","",Проект.!P123)</f>
        <v/>
      </c>
      <c r="Q123" s="68"/>
      <c r="R123" s="77"/>
      <c r="S123" s="27" t="s">
        <v>324</v>
      </c>
      <c r="T123" s="22"/>
      <c r="U123" s="26">
        <f t="shared" si="2"/>
        <v>-2</v>
      </c>
      <c r="V123" s="68"/>
      <c r="W123" s="92"/>
      <c r="X123" s="92">
        <f t="shared" si="3"/>
        <v>0</v>
      </c>
      <c r="Y123" s="68" t="s">
        <v>357</v>
      </c>
    </row>
    <row r="124" spans="1:25" ht="41.4" customHeight="1" x14ac:dyDescent="0.3">
      <c r="A124" s="67">
        <f>IF(INDEX(Спецификация!$A$3:$I$500,ROW()-3,COLUMN())="","",INDEX(Спецификация!$A$3:$I$500,ROW()-3,COLUMN()))</f>
        <v>72</v>
      </c>
      <c r="B124" s="67">
        <f>IF(INDEX(Спецификация!$A$3:$I$500,ROW()-3,COLUMN())="","",INDEX(Спецификация!$A$3:$I$500,ROW()-3,COLUMN()))</f>
        <v>40</v>
      </c>
      <c r="C124" s="67" t="str">
        <f>IF(INDEX(Спецификация!$A$3:$I$500,ROW()-3,COLUMN())="","",INDEX(Спецификация!$A$3:$I$500,ROW()-3,COLUMN()))</f>
        <v>Грунтовка (два слоя) ГФ-021</v>
      </c>
      <c r="D124" s="67" t="str">
        <f>IF(INDEX(Спецификация!$A$3:$I$500,ROW()-3,COLUMN())="","",INDEX(Спецификация!$A$3:$I$500,ROW()-3,COLUMN()))</f>
        <v/>
      </c>
      <c r="E124" s="67" t="str">
        <f>IF(INDEX(Спецификация!$A$3:$I$500,ROW()-3,COLUMN())="","",INDEX(Спецификация!$A$3:$I$500,ROW()-3,COLUMN()))</f>
        <v/>
      </c>
      <c r="F124" s="67" t="str">
        <f>IF(INDEX(Спецификация!$A$3:$I$500,ROW()-3,COLUMN())="","",INDEX(Спецификация!$A$3:$I$500,ROW()-3,COLUMN()))</f>
        <v/>
      </c>
      <c r="G124" s="67" t="str">
        <f>IF(INDEX(Спецификация!$A$3:$I$500,ROW()-3,COLUMN())="","",INDEX(Спецификация!$A$3:$I$500,ROW()-3,COLUMN()))</f>
        <v>кг</v>
      </c>
      <c r="H124" s="67">
        <f>IF(INDEX(Спецификация!$A$3:$I$500,ROW()-3,COLUMN())="","",INDEX(Спецификация!$A$3:$I$500,ROW()-3,COLUMN()))</f>
        <v>2</v>
      </c>
      <c r="I124" s="154" t="str">
        <f>IF(INDEX(Спецификация!$A$3:$I$500,ROW()-3,COLUMN())="","",INDEX(Спецификация!$A$3:$I$500,ROW()-3,COLUMN()))</f>
        <v>ГСВ</v>
      </c>
      <c r="J124" s="81" t="str">
        <f>Проект.!L124</f>
        <v/>
      </c>
      <c r="K124" s="81" t="str">
        <f>Проект.!M124</f>
        <v/>
      </c>
      <c r="L124" s="81" t="str">
        <f>IF(Проект.!Q124="","",Проект.!Q124)</f>
        <v/>
      </c>
      <c r="M124" s="82" t="str">
        <f>IF(Проект.!K124="Указать проектировщика","",Проект.!K124)</f>
        <v/>
      </c>
      <c r="N124" s="82" t="str">
        <f>IF(Проект.!N124="","",Проект.!N124)</f>
        <v/>
      </c>
      <c r="O124" s="80" t="str">
        <f>IF(Проект.!O124="","",Проект.!O124)</f>
        <v/>
      </c>
      <c r="P124" s="80" t="str">
        <f>IF(Проект.!P124="","",Проект.!P124)</f>
        <v/>
      </c>
      <c r="Q124" s="68"/>
      <c r="R124" s="77"/>
      <c r="S124" s="27" t="s">
        <v>324</v>
      </c>
      <c r="T124" s="22"/>
      <c r="U124" s="26">
        <f t="shared" si="2"/>
        <v>-2</v>
      </c>
      <c r="V124" s="68"/>
      <c r="W124" s="92"/>
      <c r="X124" s="92">
        <f t="shared" si="3"/>
        <v>0</v>
      </c>
      <c r="Y124" s="68" t="s">
        <v>357</v>
      </c>
    </row>
    <row r="125" spans="1:25" ht="41.4" customHeight="1" x14ac:dyDescent="0.3">
      <c r="A125" s="67">
        <f>IF(INDEX(Спецификация!$A$3:$I$500,ROW()-3,COLUMN())="","",INDEX(Спецификация!$A$3:$I$500,ROW()-3,COLUMN()))</f>
        <v>73</v>
      </c>
      <c r="B125" s="67" t="str">
        <f>IF(INDEX(Спецификация!$A$3:$I$500,ROW()-3,COLUMN())="","",INDEX(Спецификация!$A$3:$I$500,ROW()-3,COLUMN()))</f>
        <v xml:space="preserve"> </v>
      </c>
      <c r="C125" s="67" t="str">
        <f>IF(INDEX(Спецификация!$A$3:$I$500,ROW()-3,COLUMN())="","",INDEX(Спецификация!$A$3:$I$500,ROW()-3,COLUMN()))</f>
        <v>Катушки под счетчики:</v>
      </c>
      <c r="D125" s="67" t="str">
        <f>IF(INDEX(Спецификация!$A$3:$I$500,ROW()-3,COLUMN())="","",INDEX(Спецификация!$A$3:$I$500,ROW()-3,COLUMN()))</f>
        <v/>
      </c>
      <c r="E125" s="67" t="str">
        <f>IF(INDEX(Спецификация!$A$3:$I$500,ROW()-3,COLUMN())="","",INDEX(Спецификация!$A$3:$I$500,ROW()-3,COLUMN()))</f>
        <v/>
      </c>
      <c r="F125" s="67" t="str">
        <f>IF(INDEX(Спецификация!$A$3:$I$500,ROW()-3,COLUMN())="","",INDEX(Спецификация!$A$3:$I$500,ROW()-3,COLUMN()))</f>
        <v/>
      </c>
      <c r="G125" s="67" t="str">
        <f>IF(INDEX(Спецификация!$A$3:$I$500,ROW()-3,COLUMN())="","",INDEX(Спецификация!$A$3:$I$500,ROW()-3,COLUMN()))</f>
        <v/>
      </c>
      <c r="H125" s="67" t="str">
        <f>IF(INDEX(Спецификация!$A$3:$I$500,ROW()-3,COLUMN())="","",INDEX(Спецификация!$A$3:$I$500,ROW()-3,COLUMN()))</f>
        <v xml:space="preserve"> </v>
      </c>
      <c r="I125" s="154" t="str">
        <f>IF(INDEX(Спецификация!$A$3:$I$500,ROW()-3,COLUMN())="","",INDEX(Спецификация!$A$3:$I$500,ROW()-3,COLUMN()))</f>
        <v>ГСВ</v>
      </c>
      <c r="J125" s="81" t="str">
        <f>Проект.!L125</f>
        <v/>
      </c>
      <c r="K125" s="81" t="str">
        <f>Проект.!M125</f>
        <v/>
      </c>
      <c r="L125" s="81" t="str">
        <f>IF(Проект.!Q125="","",Проект.!Q125)</f>
        <v/>
      </c>
      <c r="M125" s="82" t="str">
        <f>IF(Проект.!K125="Указать проектировщика","",Проект.!K125)</f>
        <v/>
      </c>
      <c r="N125" s="82" t="str">
        <f>IF(Проект.!N125="","",Проект.!N125)</f>
        <v/>
      </c>
      <c r="O125" s="80" t="str">
        <f>IF(Проект.!O125="","",Проект.!O125)</f>
        <v/>
      </c>
      <c r="P125" s="80" t="str">
        <f>IF(Проект.!P125="","",Проект.!P125)</f>
        <v/>
      </c>
      <c r="Q125" s="68"/>
      <c r="R125" s="77"/>
      <c r="S125" s="27" t="s">
        <v>324</v>
      </c>
      <c r="T125" s="22"/>
      <c r="U125" s="26" t="e">
        <f t="shared" si="2"/>
        <v>#VALUE!</v>
      </c>
      <c r="V125" s="68"/>
      <c r="W125" s="92"/>
      <c r="X125" s="92">
        <f t="shared" si="3"/>
        <v>0</v>
      </c>
      <c r="Y125" s="68" t="s">
        <v>357</v>
      </c>
    </row>
    <row r="126" spans="1:25" ht="41.4" customHeight="1" x14ac:dyDescent="0.3">
      <c r="A126" s="67">
        <f>IF(INDEX(Спецификация!$A$3:$I$500,ROW()-3,COLUMN())="","",INDEX(Спецификация!$A$3:$I$500,ROW()-3,COLUMN()))</f>
        <v>74</v>
      </c>
      <c r="B126" s="67" t="str">
        <f>IF(INDEX(Спецификация!$A$3:$I$500,ROW()-3,COLUMN())="","",INDEX(Спецификация!$A$3:$I$500,ROW()-3,COLUMN()))</f>
        <v xml:space="preserve"> </v>
      </c>
      <c r="C126" s="67" t="str">
        <f>IF(INDEX(Спецификация!$A$3:$I$500,ROW()-3,COLUMN())="","",INDEX(Спецификация!$A$3:$I$500,ROW()-3,COLUMN()))</f>
        <v>Фланец плоский</v>
      </c>
      <c r="D126" s="67" t="str">
        <f>IF(INDEX(Спецификация!$A$3:$I$500,ROW()-3,COLUMN())="","",INDEX(Спецификация!$A$3:$I$500,ROW()-3,COLUMN()))</f>
        <v/>
      </c>
      <c r="E126" s="67" t="str">
        <f>IF(INDEX(Спецификация!$A$3:$I$500,ROW()-3,COLUMN())="","",INDEX(Спецификация!$A$3:$I$500,ROW()-3,COLUMN()))</f>
        <v/>
      </c>
      <c r="F126" s="67" t="str">
        <f>IF(INDEX(Спецификация!$A$3:$I$500,ROW()-3,COLUMN())="","",INDEX(Спецификация!$A$3:$I$500,ROW()-3,COLUMN()))</f>
        <v/>
      </c>
      <c r="G126" s="67" t="str">
        <f>IF(INDEX(Спецификация!$A$3:$I$500,ROW()-3,COLUMN())="","",INDEX(Спецификация!$A$3:$I$500,ROW()-3,COLUMN()))</f>
        <v xml:space="preserve"> </v>
      </c>
      <c r="H126" s="67" t="str">
        <f>IF(INDEX(Спецификация!$A$3:$I$500,ROW()-3,COLUMN())="","",INDEX(Спецификация!$A$3:$I$500,ROW()-3,COLUMN()))</f>
        <v xml:space="preserve"> </v>
      </c>
      <c r="I126" s="154" t="str">
        <f>IF(INDEX(Спецификация!$A$3:$I$500,ROW()-3,COLUMN())="","",INDEX(Спецификация!$A$3:$I$500,ROW()-3,COLUMN()))</f>
        <v>ГСВ</v>
      </c>
      <c r="J126" s="81" t="str">
        <f>Проект.!L126</f>
        <v/>
      </c>
      <c r="K126" s="81" t="str">
        <f>Проект.!M126</f>
        <v/>
      </c>
      <c r="L126" s="81" t="str">
        <f>IF(Проект.!Q126="","",Проект.!Q126)</f>
        <v/>
      </c>
      <c r="M126" s="82" t="str">
        <f>IF(Проект.!K126="Указать проектировщика","",Проект.!K126)</f>
        <v/>
      </c>
      <c r="N126" s="82" t="str">
        <f>IF(Проект.!N126="","",Проект.!N126)</f>
        <v/>
      </c>
      <c r="O126" s="80" t="str">
        <f>IF(Проект.!O126="","",Проект.!O126)</f>
        <v/>
      </c>
      <c r="P126" s="80" t="str">
        <f>IF(Проект.!P126="","",Проект.!P126)</f>
        <v/>
      </c>
      <c r="Q126" s="68"/>
      <c r="R126" s="77"/>
      <c r="S126" s="27" t="s">
        <v>324</v>
      </c>
      <c r="T126" s="22"/>
      <c r="U126" s="26" t="e">
        <f t="shared" si="2"/>
        <v>#VALUE!</v>
      </c>
      <c r="V126" s="68"/>
      <c r="W126" s="92"/>
      <c r="X126" s="92">
        <f t="shared" si="3"/>
        <v>0</v>
      </c>
      <c r="Y126" s="68" t="s">
        <v>357</v>
      </c>
    </row>
    <row r="127" spans="1:25" ht="41.4" customHeight="1" x14ac:dyDescent="0.3">
      <c r="A127" s="67">
        <f>IF(INDEX(Спецификация!$A$3:$I$500,ROW()-3,COLUMN())="","",INDEX(Спецификация!$A$3:$I$500,ROW()-3,COLUMN()))</f>
        <v>75</v>
      </c>
      <c r="B127" s="67">
        <f>IF(INDEX(Спецификация!$A$3:$I$500,ROW()-3,COLUMN())="","",INDEX(Спецификация!$A$3:$I$500,ROW()-3,COLUMN()))</f>
        <v>41</v>
      </c>
      <c r="C127" s="67" t="str">
        <f>IF(INDEX(Спецификация!$A$3:$I$500,ROW()-3,COLUMN())="","",INDEX(Спецификация!$A$3:$I$500,ROW()-3,COLUMN()))</f>
        <v>50-16-01-1-В-IV</v>
      </c>
      <c r="D127" s="67" t="str">
        <f>IF(INDEX(Спецификация!$A$3:$I$500,ROW()-3,COLUMN())="","",INDEX(Спецификация!$A$3:$I$500,ROW()-3,COLUMN()))</f>
        <v/>
      </c>
      <c r="E127" s="67" t="str">
        <f>IF(INDEX(Спецификация!$A$3:$I$500,ROW()-3,COLUMN())="","",INDEX(Спецификация!$A$3:$I$500,ROW()-3,COLUMN()))</f>
        <v/>
      </c>
      <c r="F127" s="67" t="str">
        <f>IF(INDEX(Спецификация!$A$3:$I$500,ROW()-3,COLUMN())="","",INDEX(Спецификация!$A$3:$I$500,ROW()-3,COLUMN()))</f>
        <v/>
      </c>
      <c r="G127" s="67" t="str">
        <f>IF(INDEX(Спецификация!$A$3:$I$500,ROW()-3,COLUMN())="","",INDEX(Спецификация!$A$3:$I$500,ROW()-3,COLUMN()))</f>
        <v>шт</v>
      </c>
      <c r="H127" s="67">
        <f>IF(INDEX(Спецификация!$A$3:$I$500,ROW()-3,COLUMN())="","",INDEX(Спецификация!$A$3:$I$500,ROW()-3,COLUMN()))</f>
        <v>6</v>
      </c>
      <c r="I127" s="154" t="str">
        <f>IF(INDEX(Спецификация!$A$3:$I$500,ROW()-3,COLUMN())="","",INDEX(Спецификация!$A$3:$I$500,ROW()-3,COLUMN()))</f>
        <v>ГСВ</v>
      </c>
      <c r="J127" s="81" t="str">
        <f>Проект.!L127</f>
        <v/>
      </c>
      <c r="K127" s="81" t="str">
        <f>Проект.!M127</f>
        <v/>
      </c>
      <c r="L127" s="81" t="str">
        <f>IF(Проект.!Q127="","",Проект.!Q127)</f>
        <v/>
      </c>
      <c r="M127" s="82" t="str">
        <f>IF(Проект.!K127="Указать проектировщика","",Проект.!K127)</f>
        <v/>
      </c>
      <c r="N127" s="82" t="str">
        <f>IF(Проект.!N127="","",Проект.!N127)</f>
        <v/>
      </c>
      <c r="O127" s="80" t="str">
        <f>IF(Проект.!O127="","",Проект.!O127)</f>
        <v/>
      </c>
      <c r="P127" s="80" t="str">
        <f>IF(Проект.!P127="","",Проект.!P127)</f>
        <v/>
      </c>
      <c r="Q127" s="68"/>
      <c r="R127" s="77"/>
      <c r="S127" s="27" t="s">
        <v>324</v>
      </c>
      <c r="T127" s="22"/>
      <c r="U127" s="26">
        <f t="shared" si="2"/>
        <v>-6</v>
      </c>
      <c r="V127" s="68"/>
      <c r="W127" s="92"/>
      <c r="X127" s="92">
        <f t="shared" si="3"/>
        <v>0</v>
      </c>
      <c r="Y127" s="68" t="s">
        <v>357</v>
      </c>
    </row>
    <row r="128" spans="1:25" ht="41.4" customHeight="1" x14ac:dyDescent="0.3">
      <c r="A128" s="67">
        <f>IF(INDEX(Спецификация!$A$3:$I$500,ROW()-3,COLUMN())="","",INDEX(Спецификация!$A$3:$I$500,ROW()-3,COLUMN()))</f>
        <v>76</v>
      </c>
      <c r="B128" s="67" t="str">
        <f>IF(INDEX(Спецификация!$A$3:$I$500,ROW()-3,COLUMN())="","",INDEX(Спецификация!$A$3:$I$500,ROW()-3,COLUMN()))</f>
        <v xml:space="preserve"> </v>
      </c>
      <c r="C128" s="67" t="str">
        <f>IF(INDEX(Спецификация!$A$3:$I$500,ROW()-3,COLUMN())="","",INDEX(Спецификация!$A$3:$I$500,ROW()-3,COLUMN()))</f>
        <v>Прокладка паронит ПОН-Б</v>
      </c>
      <c r="D128" s="67" t="str">
        <f>IF(INDEX(Спецификация!$A$3:$I$500,ROW()-3,COLUMN())="","",INDEX(Спецификация!$A$3:$I$500,ROW()-3,COLUMN()))</f>
        <v/>
      </c>
      <c r="E128" s="67" t="str">
        <f>IF(INDEX(Спецификация!$A$3:$I$500,ROW()-3,COLUMN())="","",INDEX(Спецификация!$A$3:$I$500,ROW()-3,COLUMN()))</f>
        <v/>
      </c>
      <c r="F128" s="67" t="str">
        <f>IF(INDEX(Спецификация!$A$3:$I$500,ROW()-3,COLUMN())="","",INDEX(Спецификация!$A$3:$I$500,ROW()-3,COLUMN()))</f>
        <v/>
      </c>
      <c r="G128" s="67" t="str">
        <f>IF(INDEX(Спецификация!$A$3:$I$500,ROW()-3,COLUMN())="","",INDEX(Спецификация!$A$3:$I$500,ROW()-3,COLUMN()))</f>
        <v>шт</v>
      </c>
      <c r="H128" s="67" t="str">
        <f>IF(INDEX(Спецификация!$A$3:$I$500,ROW()-3,COLUMN())="","",INDEX(Спецификация!$A$3:$I$500,ROW()-3,COLUMN()))</f>
        <v xml:space="preserve"> </v>
      </c>
      <c r="I128" s="154" t="str">
        <f>IF(INDEX(Спецификация!$A$3:$I$500,ROW()-3,COLUMN())="","",INDEX(Спецификация!$A$3:$I$500,ROW()-3,COLUMN()))</f>
        <v>ГСВ</v>
      </c>
      <c r="J128" s="81" t="str">
        <f>Проект.!L128</f>
        <v/>
      </c>
      <c r="K128" s="81" t="str">
        <f>Проект.!M128</f>
        <v/>
      </c>
      <c r="L128" s="81" t="str">
        <f>IF(Проект.!Q128="","",Проект.!Q128)</f>
        <v/>
      </c>
      <c r="M128" s="82" t="str">
        <f>IF(Проект.!K128="Указать проектировщика","",Проект.!K128)</f>
        <v/>
      </c>
      <c r="N128" s="82" t="str">
        <f>IF(Проект.!N128="","",Проект.!N128)</f>
        <v/>
      </c>
      <c r="O128" s="80" t="str">
        <f>IF(Проект.!O128="","",Проект.!O128)</f>
        <v/>
      </c>
      <c r="P128" s="80" t="str">
        <f>IF(Проект.!P128="","",Проект.!P128)</f>
        <v/>
      </c>
      <c r="Q128" s="68"/>
      <c r="R128" s="77"/>
      <c r="S128" s="27" t="s">
        <v>324</v>
      </c>
      <c r="T128" s="22"/>
      <c r="U128" s="26" t="e">
        <f t="shared" si="2"/>
        <v>#VALUE!</v>
      </c>
      <c r="V128" s="68"/>
      <c r="W128" s="92"/>
      <c r="X128" s="92">
        <f t="shared" si="3"/>
        <v>0</v>
      </c>
      <c r="Y128" s="68" t="s">
        <v>357</v>
      </c>
    </row>
    <row r="129" spans="1:25" ht="41.4" customHeight="1" x14ac:dyDescent="0.3">
      <c r="A129" s="67">
        <f>IF(INDEX(Спецификация!$A$3:$I$500,ROW()-3,COLUMN())="","",INDEX(Спецификация!$A$3:$I$500,ROW()-3,COLUMN()))</f>
        <v>77</v>
      </c>
      <c r="B129" s="67">
        <f>IF(INDEX(Спецификация!$A$3:$I$500,ROW()-3,COLUMN())="","",INDEX(Спецификация!$A$3:$I$500,ROW()-3,COLUMN()))</f>
        <v>42</v>
      </c>
      <c r="C129" s="67" t="str">
        <f>IF(INDEX(Спецификация!$A$3:$I$500,ROW()-3,COLUMN())="","",INDEX(Спецификация!$A$3:$I$500,ROW()-3,COLUMN()))</f>
        <v>А-50-16</v>
      </c>
      <c r="D129" s="67" t="str">
        <f>IF(INDEX(Спецификация!$A$3:$I$500,ROW()-3,COLUMN())="","",INDEX(Спецификация!$A$3:$I$500,ROW()-3,COLUMN()))</f>
        <v/>
      </c>
      <c r="E129" s="67" t="str">
        <f>IF(INDEX(Спецификация!$A$3:$I$500,ROW()-3,COLUMN())="","",INDEX(Спецификация!$A$3:$I$500,ROW()-3,COLUMN()))</f>
        <v/>
      </c>
      <c r="F129" s="67" t="str">
        <f>IF(INDEX(Спецификация!$A$3:$I$500,ROW()-3,COLUMN())="","",INDEX(Спецификация!$A$3:$I$500,ROW()-3,COLUMN()))</f>
        <v/>
      </c>
      <c r="G129" s="67" t="str">
        <f>IF(INDEX(Спецификация!$A$3:$I$500,ROW()-3,COLUMN())="","",INDEX(Спецификация!$A$3:$I$500,ROW()-3,COLUMN()))</f>
        <v>шт</v>
      </c>
      <c r="H129" s="67">
        <f>IF(INDEX(Спецификация!$A$3:$I$500,ROW()-3,COLUMN())="","",INDEX(Спецификация!$A$3:$I$500,ROW()-3,COLUMN()))</f>
        <v>6</v>
      </c>
      <c r="I129" s="154" t="str">
        <f>IF(INDEX(Спецификация!$A$3:$I$500,ROW()-3,COLUMN())="","",INDEX(Спецификация!$A$3:$I$500,ROW()-3,COLUMN()))</f>
        <v>ГСВ</v>
      </c>
      <c r="J129" s="81" t="str">
        <f>Проект.!L129</f>
        <v/>
      </c>
      <c r="K129" s="81" t="str">
        <f>Проект.!M129</f>
        <v/>
      </c>
      <c r="L129" s="81" t="str">
        <f>IF(Проект.!Q129="","",Проект.!Q129)</f>
        <v/>
      </c>
      <c r="M129" s="82" t="str">
        <f>IF(Проект.!K129="Указать проектировщика","",Проект.!K129)</f>
        <v/>
      </c>
      <c r="N129" s="82" t="str">
        <f>IF(Проект.!N129="","",Проект.!N129)</f>
        <v/>
      </c>
      <c r="O129" s="80" t="str">
        <f>IF(Проект.!O129="","",Проект.!O129)</f>
        <v/>
      </c>
      <c r="P129" s="80" t="str">
        <f>IF(Проект.!P129="","",Проект.!P129)</f>
        <v/>
      </c>
      <c r="Q129" s="68"/>
      <c r="R129" s="76"/>
      <c r="S129" s="27" t="s">
        <v>324</v>
      </c>
      <c r="T129" s="22"/>
      <c r="U129" s="26">
        <f t="shared" si="2"/>
        <v>-6</v>
      </c>
      <c r="V129" s="68"/>
      <c r="W129" s="92"/>
      <c r="X129" s="92">
        <f t="shared" si="3"/>
        <v>0</v>
      </c>
      <c r="Y129" s="68" t="s">
        <v>357</v>
      </c>
    </row>
    <row r="130" spans="1:25" ht="41.4" customHeight="1" x14ac:dyDescent="0.3">
      <c r="A130" s="67">
        <f>IF(INDEX(Спецификация!$A$3:$I$500,ROW()-3,COLUMN())="","",INDEX(Спецификация!$A$3:$I$500,ROW()-3,COLUMN()))</f>
        <v>78</v>
      </c>
      <c r="B130" s="67" t="str">
        <f>IF(INDEX(Спецификация!$A$3:$I$500,ROW()-3,COLUMN())="","",INDEX(Спецификация!$A$3:$I$500,ROW()-3,COLUMN()))</f>
        <v xml:space="preserve"> </v>
      </c>
      <c r="C130" s="67" t="str">
        <f>IF(INDEX(Спецификация!$A$3:$I$500,ROW()-3,COLUMN())="","",INDEX(Спецификация!$A$3:$I$500,ROW()-3,COLUMN()))</f>
        <v>Труба стальная электросварная ст.20:</v>
      </c>
      <c r="D130" s="67" t="str">
        <f>IF(INDEX(Спецификация!$A$3:$I$500,ROW()-3,COLUMN())="","",INDEX(Спецификация!$A$3:$I$500,ROW()-3,COLUMN()))</f>
        <v/>
      </c>
      <c r="E130" s="67" t="str">
        <f>IF(INDEX(Спецификация!$A$3:$I$500,ROW()-3,COLUMN())="","",INDEX(Спецификация!$A$3:$I$500,ROW()-3,COLUMN()))</f>
        <v/>
      </c>
      <c r="F130" s="67" t="str">
        <f>IF(INDEX(Спецификация!$A$3:$I$500,ROW()-3,COLUMN())="","",INDEX(Спецификация!$A$3:$I$500,ROW()-3,COLUMN()))</f>
        <v/>
      </c>
      <c r="G130" s="67" t="str">
        <f>IF(INDEX(Спецификация!$A$3:$I$500,ROW()-3,COLUMN())="","",INDEX(Спецификация!$A$3:$I$500,ROW()-3,COLUMN()))</f>
        <v/>
      </c>
      <c r="H130" s="67" t="str">
        <f>IF(INDEX(Спецификация!$A$3:$I$500,ROW()-3,COLUMN())="","",INDEX(Спецификация!$A$3:$I$500,ROW()-3,COLUMN()))</f>
        <v xml:space="preserve"> </v>
      </c>
      <c r="I130" s="154" t="str">
        <f>IF(INDEX(Спецификация!$A$3:$I$500,ROW()-3,COLUMN())="","",INDEX(Спецификация!$A$3:$I$500,ROW()-3,COLUMN()))</f>
        <v>ГСВ</v>
      </c>
      <c r="J130" s="81" t="str">
        <f>Проект.!L130</f>
        <v/>
      </c>
      <c r="K130" s="81" t="str">
        <f>Проект.!M130</f>
        <v/>
      </c>
      <c r="L130" s="81" t="str">
        <f>IF(Проект.!Q130="","",Проект.!Q130)</f>
        <v/>
      </c>
      <c r="M130" s="82" t="str">
        <f>IF(Проект.!K130="Указать проектировщика","",Проект.!K130)</f>
        <v/>
      </c>
      <c r="N130" s="82" t="str">
        <f>IF(Проект.!N130="","",Проект.!N130)</f>
        <v/>
      </c>
      <c r="O130" s="80" t="str">
        <f>IF(Проект.!O130="","",Проект.!O130)</f>
        <v/>
      </c>
      <c r="P130" s="80" t="str">
        <f>IF(Проект.!P130="","",Проект.!P130)</f>
        <v/>
      </c>
      <c r="Q130" s="68"/>
      <c r="R130" s="76"/>
      <c r="S130" s="27" t="s">
        <v>324</v>
      </c>
      <c r="T130" s="22"/>
      <c r="U130" s="26" t="e">
        <f t="shared" si="2"/>
        <v>#VALUE!</v>
      </c>
      <c r="V130" s="68"/>
      <c r="W130" s="92"/>
      <c r="X130" s="92">
        <f t="shared" si="3"/>
        <v>0</v>
      </c>
      <c r="Y130" s="68" t="s">
        <v>357</v>
      </c>
    </row>
    <row r="131" spans="1:25" ht="41.4" customHeight="1" x14ac:dyDescent="0.3">
      <c r="A131" s="67">
        <f>IF(INDEX(Спецификация!$A$3:$I$500,ROW()-3,COLUMN())="","",INDEX(Спецификация!$A$3:$I$500,ROW()-3,COLUMN()))</f>
        <v>79</v>
      </c>
      <c r="B131" s="67">
        <f>IF(INDEX(Спецификация!$A$3:$I$500,ROW()-3,COLUMN())="","",INDEX(Спецификация!$A$3:$I$500,ROW()-3,COLUMN()))</f>
        <v>43</v>
      </c>
      <c r="C131" s="67" t="str">
        <f>IF(INDEX(Спецификация!$A$3:$I$500,ROW()-3,COLUMN())="","",INDEX(Спецификация!$A$3:$I$500,ROW()-3,COLUMN()))</f>
        <v>57х3,5</v>
      </c>
      <c r="D131" s="67" t="str">
        <f>IF(INDEX(Спецификация!$A$3:$I$500,ROW()-3,COLUMN())="","",INDEX(Спецификация!$A$3:$I$500,ROW()-3,COLUMN()))</f>
        <v/>
      </c>
      <c r="E131" s="67" t="str">
        <f>IF(INDEX(Спецификация!$A$3:$I$500,ROW()-3,COLUMN())="","",INDEX(Спецификация!$A$3:$I$500,ROW()-3,COLUMN()))</f>
        <v/>
      </c>
      <c r="F131" s="67" t="str">
        <f>IF(INDEX(Спецификация!$A$3:$I$500,ROW()-3,COLUMN())="","",INDEX(Спецификация!$A$3:$I$500,ROW()-3,COLUMN()))</f>
        <v/>
      </c>
      <c r="G131" s="67" t="str">
        <f>IF(INDEX(Спецификация!$A$3:$I$500,ROW()-3,COLUMN())="","",INDEX(Спецификация!$A$3:$I$500,ROW()-3,COLUMN()))</f>
        <v xml:space="preserve"> </v>
      </c>
      <c r="H131" s="67">
        <f>IF(INDEX(Спецификация!$A$3:$I$500,ROW()-3,COLUMN())="","",INDEX(Спецификация!$A$3:$I$500,ROW()-3,COLUMN()))</f>
        <v>0.5</v>
      </c>
      <c r="I131" s="154" t="str">
        <f>IF(INDEX(Спецификация!$A$3:$I$500,ROW()-3,COLUMN())="","",INDEX(Спецификация!$A$3:$I$500,ROW()-3,COLUMN()))</f>
        <v>ГСВ</v>
      </c>
      <c r="J131" s="81" t="str">
        <f>Проект.!L131</f>
        <v/>
      </c>
      <c r="K131" s="81" t="str">
        <f>Проект.!M131</f>
        <v/>
      </c>
      <c r="L131" s="81" t="str">
        <f>IF(Проект.!Q131="","",Проект.!Q131)</f>
        <v/>
      </c>
      <c r="M131" s="82" t="str">
        <f>IF(Проект.!K131="Указать проектировщика","",Проект.!K131)</f>
        <v/>
      </c>
      <c r="N131" s="82" t="str">
        <f>IF(Проект.!N131="","",Проект.!N131)</f>
        <v/>
      </c>
      <c r="O131" s="80" t="str">
        <f>IF(Проект.!O131="","",Проект.!O131)</f>
        <v/>
      </c>
      <c r="P131" s="80" t="str">
        <f>IF(Проект.!P131="","",Проект.!P131)</f>
        <v/>
      </c>
      <c r="Q131" s="68"/>
      <c r="R131" s="76"/>
      <c r="S131" s="27" t="s">
        <v>324</v>
      </c>
      <c r="T131" s="22"/>
      <c r="U131" s="26">
        <f t="shared" si="2"/>
        <v>-0.5</v>
      </c>
      <c r="V131" s="68"/>
      <c r="W131" s="92"/>
      <c r="X131" s="92">
        <f t="shared" si="3"/>
        <v>0</v>
      </c>
      <c r="Y131" s="68" t="s">
        <v>357</v>
      </c>
    </row>
    <row r="132" spans="1:25" ht="41.4" customHeight="1" x14ac:dyDescent="0.3">
      <c r="A132" s="67">
        <f>IF(INDEX(Спецификация!$A$3:$I$500,ROW()-3,COLUMN())="","",INDEX(Спецификация!$A$3:$I$500,ROW()-3,COLUMN()))</f>
        <v>80</v>
      </c>
      <c r="B132" s="67" t="str">
        <f>IF(INDEX(Спецификация!$A$3:$I$500,ROW()-3,COLUMN())="","",INDEX(Спецификация!$A$3:$I$500,ROW()-3,COLUMN()))</f>
        <v xml:space="preserve"> </v>
      </c>
      <c r="C132" s="67" t="str">
        <f>IF(INDEX(Спецификация!$A$3:$I$500,ROW()-3,COLUMN())="","",INDEX(Спецификация!$A$3:$I$500,ROW()-3,COLUMN()))</f>
        <v>Маркировка</v>
      </c>
      <c r="D132" s="67" t="str">
        <f>IF(INDEX(Спецификация!$A$3:$I$500,ROW()-3,COLUMN())="","",INDEX(Спецификация!$A$3:$I$500,ROW()-3,COLUMN()))</f>
        <v/>
      </c>
      <c r="E132" s="67" t="str">
        <f>IF(INDEX(Спецификация!$A$3:$I$500,ROW()-3,COLUMN())="","",INDEX(Спецификация!$A$3:$I$500,ROW()-3,COLUMN()))</f>
        <v/>
      </c>
      <c r="F132" s="67" t="str">
        <f>IF(INDEX(Спецификация!$A$3:$I$500,ROW()-3,COLUMN())="","",INDEX(Спецификация!$A$3:$I$500,ROW()-3,COLUMN()))</f>
        <v/>
      </c>
      <c r="G132" s="67" t="str">
        <f>IF(INDEX(Спецификация!$A$3:$I$500,ROW()-3,COLUMN())="","",INDEX(Спецификация!$A$3:$I$500,ROW()-3,COLUMN()))</f>
        <v>шт</v>
      </c>
      <c r="H132" s="67" t="str">
        <f>IF(INDEX(Спецификация!$A$3:$I$500,ROW()-3,COLUMN())="","",INDEX(Спецификация!$A$3:$I$500,ROW()-3,COLUMN()))</f>
        <v xml:space="preserve"> </v>
      </c>
      <c r="I132" s="154" t="str">
        <f>IF(INDEX(Спецификация!$A$3:$I$500,ROW()-3,COLUMN())="","",INDEX(Спецификация!$A$3:$I$500,ROW()-3,COLUMN()))</f>
        <v>ГСВ</v>
      </c>
      <c r="J132" s="81" t="str">
        <f>Проект.!L132</f>
        <v/>
      </c>
      <c r="K132" s="81" t="str">
        <f>Проект.!M132</f>
        <v/>
      </c>
      <c r="L132" s="81" t="str">
        <f>IF(Проект.!Q132="","",Проект.!Q132)</f>
        <v/>
      </c>
      <c r="M132" s="82" t="str">
        <f>IF(Проект.!K132="Указать проектировщика","",Проект.!K132)</f>
        <v/>
      </c>
      <c r="N132" s="82" t="str">
        <f>IF(Проект.!N132="","",Проект.!N132)</f>
        <v/>
      </c>
      <c r="O132" s="80" t="str">
        <f>IF(Проект.!O132="","",Проект.!O132)</f>
        <v/>
      </c>
      <c r="P132" s="80" t="str">
        <f>IF(Проект.!P132="","",Проект.!P132)</f>
        <v/>
      </c>
      <c r="Q132" s="68"/>
      <c r="R132" s="76"/>
      <c r="S132" s="27" t="s">
        <v>324</v>
      </c>
      <c r="T132" s="22"/>
      <c r="U132" s="26" t="e">
        <f t="shared" si="2"/>
        <v>#VALUE!</v>
      </c>
      <c r="V132" s="68"/>
      <c r="W132" s="92"/>
      <c r="X132" s="92">
        <f t="shared" si="3"/>
        <v>0</v>
      </c>
      <c r="Y132" s="68" t="s">
        <v>357</v>
      </c>
    </row>
    <row r="133" spans="1:25" ht="41.4" customHeight="1" x14ac:dyDescent="0.3">
      <c r="A133" s="67">
        <f>IF(INDEX(Спецификация!$A$3:$I$500,ROW()-3,COLUMN())="","",INDEX(Спецификация!$A$3:$I$500,ROW()-3,COLUMN()))</f>
        <v>81</v>
      </c>
      <c r="B133" s="67">
        <f>IF(INDEX(Спецификация!$A$3:$I$500,ROW()-3,COLUMN())="","",INDEX(Спецификация!$A$3:$I$500,ROW()-3,COLUMN()))</f>
        <v>44</v>
      </c>
      <c r="C133" s="67" t="str">
        <f>IF(INDEX(Спецификация!$A$3:$I$500,ROW()-3,COLUMN())="","",INDEX(Спецификация!$A$3:$I$500,ROW()-3,COLUMN()))</f>
        <v xml:space="preserve">Бирка "КЛАПАН ЭЛЕКТРОМАГН. НЗ" </v>
      </c>
      <c r="D133" s="67" t="str">
        <f>IF(INDEX(Спецификация!$A$3:$I$500,ROW()-3,COLUMN())="","",INDEX(Спецификация!$A$3:$I$500,ROW()-3,COLUMN()))</f>
        <v/>
      </c>
      <c r="E133" s="67" t="str">
        <f>IF(INDEX(Спецификация!$A$3:$I$500,ROW()-3,COLUMN())="","",INDEX(Спецификация!$A$3:$I$500,ROW()-3,COLUMN()))</f>
        <v/>
      </c>
      <c r="F133" s="67" t="str">
        <f>IF(INDEX(Спецификация!$A$3:$I$500,ROW()-3,COLUMN())="","",INDEX(Спецификация!$A$3:$I$500,ROW()-3,COLUMN()))</f>
        <v/>
      </c>
      <c r="G133" s="67" t="str">
        <f>IF(INDEX(Спецификация!$A$3:$I$500,ROW()-3,COLUMN())="","",INDEX(Спецификация!$A$3:$I$500,ROW()-3,COLUMN()))</f>
        <v>шт</v>
      </c>
      <c r="H133" s="67">
        <f>IF(INDEX(Спецификация!$A$3:$I$500,ROW()-3,COLUMN())="","",INDEX(Спецификация!$A$3:$I$500,ROW()-3,COLUMN()))</f>
        <v>1</v>
      </c>
      <c r="I133" s="154" t="str">
        <f>IF(INDEX(Спецификация!$A$3:$I$500,ROW()-3,COLUMN())="","",INDEX(Спецификация!$A$3:$I$500,ROW()-3,COLUMN()))</f>
        <v>ГСВ</v>
      </c>
      <c r="J133" s="81" t="str">
        <f>Проект.!L133</f>
        <v/>
      </c>
      <c r="K133" s="81" t="str">
        <f>Проект.!M133</f>
        <v/>
      </c>
      <c r="L133" s="81" t="str">
        <f>IF(Проект.!Q133="","",Проект.!Q133)</f>
        <v/>
      </c>
      <c r="M133" s="82" t="str">
        <f>IF(Проект.!K133="Указать проектировщика","",Проект.!K133)</f>
        <v/>
      </c>
      <c r="N133" s="82" t="str">
        <f>IF(Проект.!N133="","",Проект.!N133)</f>
        <v/>
      </c>
      <c r="O133" s="80" t="str">
        <f>IF(Проект.!O133="","",Проект.!O133)</f>
        <v/>
      </c>
      <c r="P133" s="80" t="str">
        <f>IF(Проект.!P133="","",Проект.!P133)</f>
        <v/>
      </c>
      <c r="Q133" s="68"/>
      <c r="R133" s="76"/>
      <c r="S133" s="27" t="s">
        <v>324</v>
      </c>
      <c r="T133" s="22"/>
      <c r="U133" s="26">
        <f t="shared" si="2"/>
        <v>-1</v>
      </c>
      <c r="V133" s="68"/>
      <c r="W133" s="92"/>
      <c r="X133" s="92">
        <f t="shared" si="3"/>
        <v>0</v>
      </c>
      <c r="Y133" s="68" t="s">
        <v>357</v>
      </c>
    </row>
    <row r="134" spans="1:25" ht="41.4" customHeight="1" x14ac:dyDescent="0.3">
      <c r="A134" s="67">
        <f>IF(INDEX(Спецификация!$A$3:$I$500,ROW()-3,COLUMN())="","",INDEX(Спецификация!$A$3:$I$500,ROW()-3,COLUMN()))</f>
        <v>82</v>
      </c>
      <c r="B134" s="67">
        <f>IF(INDEX(Спецификация!$A$3:$I$500,ROW()-3,COLUMN())="","",INDEX(Спецификация!$A$3:$I$500,ROW()-3,COLUMN()))</f>
        <v>45</v>
      </c>
      <c r="C134" s="67" t="str">
        <f>IF(INDEX(Спецификация!$A$3:$I$500,ROW()-3,COLUMN())="","",INDEX(Спецификация!$A$3:$I$500,ROW()-3,COLUMN()))</f>
        <v>Бирка "КРАН ШАРОВОЙ"</v>
      </c>
      <c r="D134" s="67" t="str">
        <f>IF(INDEX(Спецификация!$A$3:$I$500,ROW()-3,COLUMN())="","",INDEX(Спецификация!$A$3:$I$500,ROW()-3,COLUMN()))</f>
        <v/>
      </c>
      <c r="E134" s="67" t="str">
        <f>IF(INDEX(Спецификация!$A$3:$I$500,ROW()-3,COLUMN())="","",INDEX(Спецификация!$A$3:$I$500,ROW()-3,COLUMN()))</f>
        <v/>
      </c>
      <c r="F134" s="67" t="str">
        <f>IF(INDEX(Спецификация!$A$3:$I$500,ROW()-3,COLUMN())="","",INDEX(Спецификация!$A$3:$I$500,ROW()-3,COLUMN()))</f>
        <v/>
      </c>
      <c r="G134" s="67" t="str">
        <f>IF(INDEX(Спецификация!$A$3:$I$500,ROW()-3,COLUMN())="","",INDEX(Спецификация!$A$3:$I$500,ROW()-3,COLUMN()))</f>
        <v>шт</v>
      </c>
      <c r="H134" s="67">
        <f>IF(INDEX(Спецификация!$A$3:$I$500,ROW()-3,COLUMN())="","",INDEX(Спецификация!$A$3:$I$500,ROW()-3,COLUMN()))</f>
        <v>11</v>
      </c>
      <c r="I134" s="154" t="str">
        <f>IF(INDEX(Спецификация!$A$3:$I$500,ROW()-3,COLUMN())="","",INDEX(Спецификация!$A$3:$I$500,ROW()-3,COLUMN()))</f>
        <v>ГСВ</v>
      </c>
      <c r="J134" s="81" t="str">
        <f>Проект.!L134</f>
        <v/>
      </c>
      <c r="K134" s="81" t="str">
        <f>Проект.!M134</f>
        <v/>
      </c>
      <c r="L134" s="81" t="str">
        <f>IF(Проект.!Q134="","",Проект.!Q134)</f>
        <v/>
      </c>
      <c r="M134" s="82" t="str">
        <f>IF(Проект.!K134="Указать проектировщика","",Проект.!K134)</f>
        <v/>
      </c>
      <c r="N134" s="82" t="str">
        <f>IF(Проект.!N134="","",Проект.!N134)</f>
        <v/>
      </c>
      <c r="O134" s="80" t="str">
        <f>IF(Проект.!O134="","",Проект.!O134)</f>
        <v/>
      </c>
      <c r="P134" s="80" t="str">
        <f>IF(Проект.!P134="","",Проект.!P134)</f>
        <v/>
      </c>
      <c r="Q134" s="68"/>
      <c r="R134" s="76"/>
      <c r="S134" s="27" t="s">
        <v>324</v>
      </c>
      <c r="T134" s="22"/>
      <c r="U134" s="26">
        <f t="shared" si="2"/>
        <v>-11</v>
      </c>
      <c r="V134" s="68"/>
      <c r="W134" s="92"/>
      <c r="X134" s="92">
        <f t="shared" si="3"/>
        <v>0</v>
      </c>
      <c r="Y134" s="68" t="s">
        <v>357</v>
      </c>
    </row>
    <row r="135" spans="1:25" ht="41.4" customHeight="1" x14ac:dyDescent="0.3">
      <c r="A135" s="67">
        <f>IF(INDEX(Спецификация!$A$3:$I$500,ROW()-3,COLUMN())="","",INDEX(Спецификация!$A$3:$I$500,ROW()-3,COLUMN()))</f>
        <v>83</v>
      </c>
      <c r="B135" s="67">
        <f>IF(INDEX(Спецификация!$A$3:$I$500,ROW()-3,COLUMN())="","",INDEX(Спецификация!$A$3:$I$500,ROW()-3,COLUMN()))</f>
        <v>46</v>
      </c>
      <c r="C135" s="67" t="str">
        <f>IF(INDEX(Спецификация!$A$3:$I$500,ROW()-3,COLUMN())="","",INDEX(Спецификация!$A$3:$I$500,ROW()-3,COLUMN()))</f>
        <v>Бирка "СЧЕТЧИК ГАЗА"</v>
      </c>
      <c r="D135" s="67" t="str">
        <f>IF(INDEX(Спецификация!$A$3:$I$500,ROW()-3,COLUMN())="","",INDEX(Спецификация!$A$3:$I$500,ROW()-3,COLUMN()))</f>
        <v/>
      </c>
      <c r="E135" s="67" t="str">
        <f>IF(INDEX(Спецификация!$A$3:$I$500,ROW()-3,COLUMN())="","",INDEX(Спецификация!$A$3:$I$500,ROW()-3,COLUMN()))</f>
        <v/>
      </c>
      <c r="F135" s="67" t="str">
        <f>IF(INDEX(Спецификация!$A$3:$I$500,ROW()-3,COLUMN())="","",INDEX(Спецификация!$A$3:$I$500,ROW()-3,COLUMN()))</f>
        <v/>
      </c>
      <c r="G135" s="67" t="str">
        <f>IF(INDEX(Спецификация!$A$3:$I$500,ROW()-3,COLUMN())="","",INDEX(Спецификация!$A$3:$I$500,ROW()-3,COLUMN()))</f>
        <v/>
      </c>
      <c r="H135" s="67">
        <f>IF(INDEX(Спецификация!$A$3:$I$500,ROW()-3,COLUMN())="","",INDEX(Спецификация!$A$3:$I$500,ROW()-3,COLUMN()))</f>
        <v>3</v>
      </c>
      <c r="I135" s="154" t="str">
        <f>IF(INDEX(Спецификация!$A$3:$I$500,ROW()-3,COLUMN())="","",INDEX(Спецификация!$A$3:$I$500,ROW()-3,COLUMN()))</f>
        <v>ГСВ</v>
      </c>
      <c r="J135" s="81" t="str">
        <f>Проект.!L135</f>
        <v/>
      </c>
      <c r="K135" s="81" t="str">
        <f>Проект.!M135</f>
        <v/>
      </c>
      <c r="L135" s="81" t="str">
        <f>IF(Проект.!Q135="","",Проект.!Q135)</f>
        <v/>
      </c>
      <c r="M135" s="82" t="str">
        <f>IF(Проект.!K135="Указать проектировщика","",Проект.!K135)</f>
        <v/>
      </c>
      <c r="N135" s="82" t="str">
        <f>IF(Проект.!N135="","",Проект.!N135)</f>
        <v/>
      </c>
      <c r="O135" s="80" t="str">
        <f>IF(Проект.!O135="","",Проект.!O135)</f>
        <v/>
      </c>
      <c r="P135" s="80" t="str">
        <f>IF(Проект.!P135="","",Проект.!P135)</f>
        <v/>
      </c>
      <c r="Q135" s="68"/>
      <c r="R135" s="76"/>
      <c r="S135" s="27" t="s">
        <v>324</v>
      </c>
      <c r="T135" s="22"/>
      <c r="U135" s="26">
        <f t="shared" si="2"/>
        <v>-3</v>
      </c>
      <c r="V135" s="68"/>
      <c r="W135" s="92"/>
      <c r="X135" s="92">
        <f t="shared" si="3"/>
        <v>0</v>
      </c>
      <c r="Y135" s="68" t="s">
        <v>357</v>
      </c>
    </row>
    <row r="136" spans="1:25" ht="41.4" customHeight="1" x14ac:dyDescent="0.3">
      <c r="A136" s="67">
        <f>IF(INDEX(Спецификация!$A$3:$I$500,ROW()-3,COLUMN())="","",INDEX(Спецификация!$A$3:$I$500,ROW()-3,COLUMN()))</f>
        <v>84</v>
      </c>
      <c r="B136" s="67">
        <f>IF(INDEX(Спецификация!$A$3:$I$500,ROW()-3,COLUMN())="","",INDEX(Спецификация!$A$3:$I$500,ROW()-3,COLUMN()))</f>
        <v>47</v>
      </c>
      <c r="C136" s="67" t="str">
        <f>IF(INDEX(Спецификация!$A$3:$I$500,ROW()-3,COLUMN())="","",INDEX(Спецификация!$A$3:$I$500,ROW()-3,COLUMN()))</f>
        <v>Бирка «ФИЛЬТР ГАЗОВЫЙ»</v>
      </c>
      <c r="D136" s="67" t="str">
        <f>IF(INDEX(Спецификация!$A$3:$I$500,ROW()-3,COLUMN())="","",INDEX(Спецификация!$A$3:$I$500,ROW()-3,COLUMN()))</f>
        <v/>
      </c>
      <c r="E136" s="67" t="str">
        <f>IF(INDEX(Спецификация!$A$3:$I$500,ROW()-3,COLUMN())="","",INDEX(Спецификация!$A$3:$I$500,ROW()-3,COLUMN()))</f>
        <v/>
      </c>
      <c r="F136" s="67" t="str">
        <f>IF(INDEX(Спецификация!$A$3:$I$500,ROW()-3,COLUMN())="","",INDEX(Спецификация!$A$3:$I$500,ROW()-3,COLUMN()))</f>
        <v/>
      </c>
      <c r="G136" s="67" t="str">
        <f>IF(INDEX(Спецификация!$A$3:$I$500,ROW()-3,COLUMN())="","",INDEX(Спецификация!$A$3:$I$500,ROW()-3,COLUMN()))</f>
        <v/>
      </c>
      <c r="H136" s="67">
        <f>IF(INDEX(Спецификация!$A$3:$I$500,ROW()-3,COLUMN())="","",INDEX(Спецификация!$A$3:$I$500,ROW()-3,COLUMN()))</f>
        <v>3</v>
      </c>
      <c r="I136" s="154" t="str">
        <f>IF(INDEX(Спецификация!$A$3:$I$500,ROW()-3,COLUMN())="","",INDEX(Спецификация!$A$3:$I$500,ROW()-3,COLUMN()))</f>
        <v>ГСВ</v>
      </c>
      <c r="J136" s="81" t="str">
        <f>Проект.!L136</f>
        <v/>
      </c>
      <c r="K136" s="81" t="str">
        <f>Проект.!M136</f>
        <v/>
      </c>
      <c r="L136" s="81" t="str">
        <f>IF(Проект.!Q136="","",Проект.!Q136)</f>
        <v/>
      </c>
      <c r="M136" s="82" t="str">
        <f>IF(Проект.!K136="Указать проектировщика","",Проект.!K136)</f>
        <v/>
      </c>
      <c r="N136" s="82" t="str">
        <f>IF(Проект.!N136="","",Проект.!N136)</f>
        <v/>
      </c>
      <c r="O136" s="80" t="str">
        <f>IF(Проект.!O136="","",Проект.!O136)</f>
        <v/>
      </c>
      <c r="P136" s="80" t="str">
        <f>IF(Проект.!P136="","",Проект.!P136)</f>
        <v/>
      </c>
      <c r="Q136" s="68"/>
      <c r="R136" s="76"/>
      <c r="S136" s="27" t="s">
        <v>324</v>
      </c>
      <c r="T136" s="22"/>
      <c r="U136" s="26">
        <f t="shared" ref="U136:U199" si="4">(H136-T136)*-1</f>
        <v>-3</v>
      </c>
      <c r="V136" s="68"/>
      <c r="W136" s="92"/>
      <c r="X136" s="92">
        <f t="shared" ref="X136:X199" si="5">T136*W136</f>
        <v>0</v>
      </c>
      <c r="Y136" s="68" t="s">
        <v>357</v>
      </c>
    </row>
    <row r="137" spans="1:25" ht="41.4" customHeight="1" x14ac:dyDescent="0.3">
      <c r="A137" s="67">
        <f>IF(INDEX(Спецификация!$A$3:$I$500,ROW()-3,COLUMN())="","",INDEX(Спецификация!$A$3:$I$500,ROW()-3,COLUMN()))</f>
        <v>85</v>
      </c>
      <c r="B137" s="67">
        <f>IF(INDEX(Спецификация!$A$3:$I$500,ROW()-3,COLUMN())="","",INDEX(Спецификация!$A$3:$I$500,ROW()-3,COLUMN()))</f>
        <v>48</v>
      </c>
      <c r="C137" s="67" t="str">
        <f>IF(INDEX(Спецификация!$A$3:$I$500,ROW()-3,COLUMN())="","",INDEX(Спецификация!$A$3:$I$500,ROW()-3,COLUMN()))</f>
        <v>Самоклеющийся маркер "ГАЗ" (цвет - желтый с черной каемкой) размер Р.2</v>
      </c>
      <c r="D137" s="67" t="str">
        <f>IF(INDEX(Спецификация!$A$3:$I$500,ROW()-3,COLUMN())="","",INDEX(Спецификация!$A$3:$I$500,ROW()-3,COLUMN()))</f>
        <v/>
      </c>
      <c r="E137" s="67" t="str">
        <f>IF(INDEX(Спецификация!$A$3:$I$500,ROW()-3,COLUMN())="","",INDEX(Спецификация!$A$3:$I$500,ROW()-3,COLUMN()))</f>
        <v/>
      </c>
      <c r="F137" s="67" t="str">
        <f>IF(INDEX(Спецификация!$A$3:$I$500,ROW()-3,COLUMN())="","",INDEX(Спецификация!$A$3:$I$500,ROW()-3,COLUMN()))</f>
        <v/>
      </c>
      <c r="G137" s="67" t="str">
        <f>IF(INDEX(Спецификация!$A$3:$I$500,ROW()-3,COLUMN())="","",INDEX(Спецификация!$A$3:$I$500,ROW()-3,COLUMN()))</f>
        <v>шт</v>
      </c>
      <c r="H137" s="67">
        <f>IF(INDEX(Спецификация!$A$3:$I$500,ROW()-3,COLUMN())="","",INDEX(Спецификация!$A$3:$I$500,ROW()-3,COLUMN()))</f>
        <v>5</v>
      </c>
      <c r="I137" s="154" t="str">
        <f>IF(INDEX(Спецификация!$A$3:$I$500,ROW()-3,COLUMN())="","",INDEX(Спецификация!$A$3:$I$500,ROW()-3,COLUMN()))</f>
        <v>ГСВ</v>
      </c>
      <c r="J137" s="81" t="str">
        <f>Проект.!L137</f>
        <v/>
      </c>
      <c r="K137" s="81" t="str">
        <f>Проект.!M137</f>
        <v/>
      </c>
      <c r="L137" s="81" t="str">
        <f>IF(Проект.!Q137="","",Проект.!Q137)</f>
        <v/>
      </c>
      <c r="M137" s="82" t="str">
        <f>IF(Проект.!K137="Указать проектировщика","",Проект.!K137)</f>
        <v/>
      </c>
      <c r="N137" s="82" t="str">
        <f>IF(Проект.!N137="","",Проект.!N137)</f>
        <v/>
      </c>
      <c r="O137" s="80" t="str">
        <f>IF(Проект.!O137="","",Проект.!O137)</f>
        <v/>
      </c>
      <c r="P137" s="80" t="str">
        <f>IF(Проект.!P137="","",Проект.!P137)</f>
        <v/>
      </c>
      <c r="Q137" s="68"/>
      <c r="R137" s="76"/>
      <c r="S137" s="27" t="s">
        <v>324</v>
      </c>
      <c r="T137" s="22"/>
      <c r="U137" s="26">
        <f t="shared" si="4"/>
        <v>-5</v>
      </c>
      <c r="V137" s="68"/>
      <c r="W137" s="92"/>
      <c r="X137" s="92">
        <f t="shared" si="5"/>
        <v>0</v>
      </c>
      <c r="Y137" s="68" t="s">
        <v>357</v>
      </c>
    </row>
    <row r="138" spans="1:25" ht="41.4" customHeight="1" x14ac:dyDescent="0.3">
      <c r="A138" s="67">
        <f>IF(INDEX(Спецификация!$A$3:$I$500,ROW()-3,COLUMN())="","",INDEX(Спецификация!$A$3:$I$500,ROW()-3,COLUMN()))</f>
        <v>86</v>
      </c>
      <c r="B138" s="67">
        <f>IF(INDEX(Спецификация!$A$3:$I$500,ROW()-3,COLUMN())="","",INDEX(Спецификация!$A$3:$I$500,ROW()-3,COLUMN()))</f>
        <v>49</v>
      </c>
      <c r="C138" s="67" t="str">
        <f>IF(INDEX(Спецификация!$A$3:$I$500,ROW()-3,COLUMN())="","",INDEX(Спецификация!$A$3:$I$500,ROW()-3,COLUMN()))</f>
        <v>Самоклеющийся маркер "ГАЗ" (цвет - желтый с черной каемкой) размер Р.1</v>
      </c>
      <c r="D138" s="67" t="str">
        <f>IF(INDEX(Спецификация!$A$3:$I$500,ROW()-3,COLUMN())="","",INDEX(Спецификация!$A$3:$I$500,ROW()-3,COLUMN()))</f>
        <v/>
      </c>
      <c r="E138" s="67" t="str">
        <f>IF(INDEX(Спецификация!$A$3:$I$500,ROW()-3,COLUMN())="","",INDEX(Спецификация!$A$3:$I$500,ROW()-3,COLUMN()))</f>
        <v/>
      </c>
      <c r="F138" s="67" t="str">
        <f>IF(INDEX(Спецификация!$A$3:$I$500,ROW()-3,COLUMN())="","",INDEX(Спецификация!$A$3:$I$500,ROW()-3,COLUMN()))</f>
        <v/>
      </c>
      <c r="G138" s="67" t="str">
        <f>IF(INDEX(Спецификация!$A$3:$I$500,ROW()-3,COLUMN())="","",INDEX(Спецификация!$A$3:$I$500,ROW()-3,COLUMN()))</f>
        <v>шт</v>
      </c>
      <c r="H138" s="67">
        <f>IF(INDEX(Спецификация!$A$3:$I$500,ROW()-3,COLUMN())="","",INDEX(Спецификация!$A$3:$I$500,ROW()-3,COLUMN()))</f>
        <v>10</v>
      </c>
      <c r="I138" s="154" t="str">
        <f>IF(INDEX(Спецификация!$A$3:$I$500,ROW()-3,COLUMN())="","",INDEX(Спецификация!$A$3:$I$500,ROW()-3,COLUMN()))</f>
        <v>ГСВ</v>
      </c>
      <c r="J138" s="81" t="str">
        <f>Проект.!L138</f>
        <v/>
      </c>
      <c r="K138" s="81" t="str">
        <f>Проект.!M138</f>
        <v/>
      </c>
      <c r="L138" s="81" t="str">
        <f>IF(Проект.!Q138="","",Проект.!Q138)</f>
        <v/>
      </c>
      <c r="M138" s="82" t="str">
        <f>IF(Проект.!K138="Указать проектировщика","",Проект.!K138)</f>
        <v/>
      </c>
      <c r="N138" s="82" t="str">
        <f>IF(Проект.!N138="","",Проект.!N138)</f>
        <v/>
      </c>
      <c r="O138" s="80" t="str">
        <f>IF(Проект.!O138="","",Проект.!O138)</f>
        <v/>
      </c>
      <c r="P138" s="80" t="str">
        <f>IF(Проект.!P138="","",Проект.!P138)</f>
        <v/>
      </c>
      <c r="Q138" s="68"/>
      <c r="R138" s="76"/>
      <c r="S138" s="27" t="s">
        <v>324</v>
      </c>
      <c r="T138" s="22"/>
      <c r="U138" s="26">
        <f t="shared" si="4"/>
        <v>-10</v>
      </c>
      <c r="V138" s="68"/>
      <c r="W138" s="92"/>
      <c r="X138" s="92">
        <f t="shared" si="5"/>
        <v>0</v>
      </c>
      <c r="Y138" s="68" t="s">
        <v>357</v>
      </c>
    </row>
    <row r="139" spans="1:25" ht="41.4" customHeight="1" x14ac:dyDescent="0.3">
      <c r="A139" s="67">
        <f>IF(INDEX(Спецификация!$A$3:$I$500,ROW()-3,COLUMN())="","",INDEX(Спецификация!$A$3:$I$500,ROW()-3,COLUMN()))</f>
        <v>87</v>
      </c>
      <c r="B139" s="67">
        <f>IF(INDEX(Спецификация!$A$3:$I$500,ROW()-3,COLUMN())="","",INDEX(Спецификация!$A$3:$I$500,ROW()-3,COLUMN()))</f>
        <v>50</v>
      </c>
      <c r="C139" s="67" t="str">
        <f>IF(INDEX(Спецификация!$A$3:$I$500,ROW()-3,COLUMN())="","",INDEX(Спецификация!$A$3:$I$500,ROW()-3,COLUMN()))</f>
        <v>Лента красная для предупреждающих колец, а=50мм</v>
      </c>
      <c r="D139" s="67" t="str">
        <f>IF(INDEX(Спецификация!$A$3:$I$500,ROW()-3,COLUMN())="","",INDEX(Спецификация!$A$3:$I$500,ROW()-3,COLUMN()))</f>
        <v/>
      </c>
      <c r="E139" s="67" t="str">
        <f>IF(INDEX(Спецификация!$A$3:$I$500,ROW()-3,COLUMN())="","",INDEX(Спецификация!$A$3:$I$500,ROW()-3,COLUMN()))</f>
        <v/>
      </c>
      <c r="F139" s="67" t="str">
        <f>IF(INDEX(Спецификация!$A$3:$I$500,ROW()-3,COLUMN())="","",INDEX(Спецификация!$A$3:$I$500,ROW()-3,COLUMN()))</f>
        <v/>
      </c>
      <c r="G139" s="67" t="str">
        <f>IF(INDEX(Спецификация!$A$3:$I$500,ROW()-3,COLUMN())="","",INDEX(Спецификация!$A$3:$I$500,ROW()-3,COLUMN()))</f>
        <v>м</v>
      </c>
      <c r="H139" s="67">
        <f>IF(INDEX(Спецификация!$A$3:$I$500,ROW()-3,COLUMN())="","",INDEX(Спецификация!$A$3:$I$500,ROW()-3,COLUMN()))</f>
        <v>5</v>
      </c>
      <c r="I139" s="154" t="str">
        <f>IF(INDEX(Спецификация!$A$3:$I$500,ROW()-3,COLUMN())="","",INDEX(Спецификация!$A$3:$I$500,ROW()-3,COLUMN()))</f>
        <v>ГСВ</v>
      </c>
      <c r="J139" s="81" t="str">
        <f>Проект.!L139</f>
        <v/>
      </c>
      <c r="K139" s="81" t="str">
        <f>Проект.!M139</f>
        <v/>
      </c>
      <c r="L139" s="81" t="str">
        <f>IF(Проект.!Q139="","",Проект.!Q139)</f>
        <v/>
      </c>
      <c r="M139" s="82" t="str">
        <f>IF(Проект.!K139="Указать проектировщика","",Проект.!K139)</f>
        <v/>
      </c>
      <c r="N139" s="82" t="str">
        <f>IF(Проект.!N139="","",Проект.!N139)</f>
        <v/>
      </c>
      <c r="O139" s="80" t="str">
        <f>IF(Проект.!O139="","",Проект.!O139)</f>
        <v/>
      </c>
      <c r="P139" s="80" t="str">
        <f>IF(Проект.!P139="","",Проект.!P139)</f>
        <v/>
      </c>
      <c r="Q139" s="68"/>
      <c r="R139" s="76"/>
      <c r="S139" s="27" t="s">
        <v>324</v>
      </c>
      <c r="T139" s="22"/>
      <c r="U139" s="26">
        <f t="shared" si="4"/>
        <v>-5</v>
      </c>
      <c r="V139" s="68"/>
      <c r="W139" s="92"/>
      <c r="X139" s="92">
        <f t="shared" si="5"/>
        <v>0</v>
      </c>
      <c r="Y139" s="68" t="s">
        <v>357</v>
      </c>
    </row>
    <row r="140" spans="1:25" ht="41.4" customHeight="1" x14ac:dyDescent="0.3">
      <c r="A140" s="67">
        <f>IF(INDEX(Спецификация!$A$3:$I$500,ROW()-3,COLUMN())="","",INDEX(Спецификация!$A$3:$I$500,ROW()-3,COLUMN()))</f>
        <v>88</v>
      </c>
      <c r="B140" s="67">
        <f>IF(INDEX(Спецификация!$A$3:$I$500,ROW()-3,COLUMN())="","",INDEX(Спецификация!$A$3:$I$500,ROW()-3,COLUMN()))</f>
        <v>51</v>
      </c>
      <c r="C140" s="67" t="str">
        <f>IF(INDEX(Спецификация!$A$3:$I$500,ROW()-3,COLUMN())="","",INDEX(Спецификация!$A$3:$I$500,ROW()-3,COLUMN()))</f>
        <v>Лента красная для предупреждающих колец, а=40мм</v>
      </c>
      <c r="D140" s="67" t="str">
        <f>IF(INDEX(Спецификация!$A$3:$I$500,ROW()-3,COLUMN())="","",INDEX(Спецификация!$A$3:$I$500,ROW()-3,COLUMN()))</f>
        <v/>
      </c>
      <c r="E140" s="67" t="str">
        <f>IF(INDEX(Спецификация!$A$3:$I$500,ROW()-3,COLUMN())="","",INDEX(Спецификация!$A$3:$I$500,ROW()-3,COLUMN()))</f>
        <v/>
      </c>
      <c r="F140" s="67" t="str">
        <f>IF(INDEX(Спецификация!$A$3:$I$500,ROW()-3,COLUMN())="","",INDEX(Спецификация!$A$3:$I$500,ROW()-3,COLUMN()))</f>
        <v/>
      </c>
      <c r="G140" s="67" t="str">
        <f>IF(INDEX(Спецификация!$A$3:$I$500,ROW()-3,COLUMN())="","",INDEX(Спецификация!$A$3:$I$500,ROW()-3,COLUMN()))</f>
        <v>м</v>
      </c>
      <c r="H140" s="67">
        <f>IF(INDEX(Спецификация!$A$3:$I$500,ROW()-3,COLUMN())="","",INDEX(Спецификация!$A$3:$I$500,ROW()-3,COLUMN()))</f>
        <v>10</v>
      </c>
      <c r="I140" s="154" t="str">
        <f>IF(INDEX(Спецификация!$A$3:$I$500,ROW()-3,COLUMN())="","",INDEX(Спецификация!$A$3:$I$500,ROW()-3,COLUMN()))</f>
        <v>ГСВ</v>
      </c>
      <c r="J140" s="81" t="str">
        <f>Проект.!L140</f>
        <v/>
      </c>
      <c r="K140" s="81" t="str">
        <f>Проект.!M140</f>
        <v/>
      </c>
      <c r="L140" s="81" t="str">
        <f>IF(Проект.!Q140="","",Проект.!Q140)</f>
        <v/>
      </c>
      <c r="M140" s="82" t="str">
        <f>IF(Проект.!K140="Указать проектировщика","",Проект.!K140)</f>
        <v/>
      </c>
      <c r="N140" s="82" t="str">
        <f>IF(Проект.!N140="","",Проект.!N140)</f>
        <v/>
      </c>
      <c r="O140" s="80" t="str">
        <f>IF(Проект.!O140="","",Проект.!O140)</f>
        <v/>
      </c>
      <c r="P140" s="80" t="str">
        <f>IF(Проект.!P140="","",Проект.!P140)</f>
        <v/>
      </c>
      <c r="Q140" s="68"/>
      <c r="R140" s="76"/>
      <c r="S140" s="27" t="s">
        <v>324</v>
      </c>
      <c r="T140" s="22"/>
      <c r="U140" s="26">
        <f t="shared" si="4"/>
        <v>-10</v>
      </c>
      <c r="V140" s="68"/>
      <c r="W140" s="92"/>
      <c r="X140" s="92">
        <f t="shared" si="5"/>
        <v>0</v>
      </c>
      <c r="Y140" s="68" t="s">
        <v>357</v>
      </c>
    </row>
    <row r="141" spans="1:25" ht="41.4" customHeight="1" x14ac:dyDescent="0.3">
      <c r="A141" s="67" t="str">
        <f>IF(INDEX(Спецификация!$A$3:$I$500,ROW()-3,COLUMN())="","",INDEX(Спецификация!$A$3:$I$500,ROW()-3,COLUMN()))</f>
        <v/>
      </c>
      <c r="B141" s="67" t="str">
        <f>IF(INDEX(Спецификация!$A$3:$I$500,ROW()-3,COLUMN())="","",INDEX(Спецификация!$A$3:$I$500,ROW()-3,COLUMN()))</f>
        <v/>
      </c>
      <c r="C141" s="67" t="str">
        <f>IF(INDEX(Спецификация!$A$3:$I$500,ROW()-3,COLUMN())="","",INDEX(Спецификация!$A$3:$I$500,ROW()-3,COLUMN()))</f>
        <v>Раздел ОВ</v>
      </c>
      <c r="D141" s="67" t="str">
        <f>IF(INDEX(Спецификация!$A$3:$I$500,ROW()-3,COLUMN())="","",INDEX(Спецификация!$A$3:$I$500,ROW()-3,COLUMN()))</f>
        <v/>
      </c>
      <c r="E141" s="67" t="str">
        <f>IF(INDEX(Спецификация!$A$3:$I$500,ROW()-3,COLUMN())="","",INDEX(Спецификация!$A$3:$I$500,ROW()-3,COLUMN()))</f>
        <v/>
      </c>
      <c r="F141" s="67" t="str">
        <f>IF(INDEX(Спецификация!$A$3:$I$500,ROW()-3,COLUMN())="","",INDEX(Спецификация!$A$3:$I$500,ROW()-3,COLUMN()))</f>
        <v/>
      </c>
      <c r="G141" s="67" t="str">
        <f>IF(INDEX(Спецификация!$A$3:$I$500,ROW()-3,COLUMN())="","",INDEX(Спецификация!$A$3:$I$500,ROW()-3,COLUMN()))</f>
        <v/>
      </c>
      <c r="H141" s="67" t="str">
        <f>IF(INDEX(Спецификация!$A$3:$I$500,ROW()-3,COLUMN())="","",INDEX(Спецификация!$A$3:$I$500,ROW()-3,COLUMN()))</f>
        <v/>
      </c>
      <c r="I141" s="154" t="str">
        <f>IF(INDEX(Спецификация!$A$3:$I$500,ROW()-3,COLUMN())="","",INDEX(Спецификация!$A$3:$I$500,ROW()-3,COLUMN()))</f>
        <v>ОВ</v>
      </c>
      <c r="J141" s="81" t="str">
        <f>Проект.!L141</f>
        <v/>
      </c>
      <c r="K141" s="81" t="str">
        <f>Проект.!M141</f>
        <v/>
      </c>
      <c r="L141" s="81" t="str">
        <f>IF(Проект.!Q141="","",Проект.!Q141)</f>
        <v/>
      </c>
      <c r="M141" s="82" t="str">
        <f>IF(Проект.!K141="Указать проектировщика","",Проект.!K141)</f>
        <v/>
      </c>
      <c r="N141" s="82" t="str">
        <f>IF(Проект.!N141="","",Проект.!N141)</f>
        <v/>
      </c>
      <c r="O141" s="80" t="str">
        <f>IF(Проект.!O141="","",Проект.!O141)</f>
        <v/>
      </c>
      <c r="P141" s="80" t="str">
        <f>IF(Проект.!P141="","",Проект.!P141)</f>
        <v/>
      </c>
      <c r="Q141" s="68"/>
      <c r="R141" s="76"/>
      <c r="S141" s="27" t="s">
        <v>324</v>
      </c>
      <c r="T141" s="22"/>
      <c r="U141" s="26" t="e">
        <f t="shared" si="4"/>
        <v>#VALUE!</v>
      </c>
      <c r="V141" s="68"/>
      <c r="W141" s="92"/>
      <c r="X141" s="92">
        <f t="shared" si="5"/>
        <v>0</v>
      </c>
      <c r="Y141" s="68" t="s">
        <v>357</v>
      </c>
    </row>
    <row r="142" spans="1:25" ht="41.4" customHeight="1" x14ac:dyDescent="0.3">
      <c r="A142" s="67">
        <f>IF(INDEX(Спецификация!$A$3:$I$500,ROW()-3,COLUMN())="","",INDEX(Спецификация!$A$3:$I$500,ROW()-3,COLUMN()))</f>
        <v>1</v>
      </c>
      <c r="B142" s="67" t="str">
        <f>IF(INDEX(Спецификация!$A$3:$I$500,ROW()-3,COLUMN())="","",INDEX(Спецификация!$A$3:$I$500,ROW()-3,COLUMN()))</f>
        <v>ПЕ1.1-ПЕ1.3</v>
      </c>
      <c r="C142" s="67" t="str">
        <f>IF(INDEX(Спецификация!$A$3:$I$500,ROW()-3,COLUMN())="","",INDEX(Спецификация!$A$3:$I$500,ROW()-3,COLUMN()))</f>
        <v>Жалюзийная решетка РН 350х750, RAL9003, ф. Nevatom</v>
      </c>
      <c r="D142" s="67" t="str">
        <f>IF(INDEX(Спецификация!$A$3:$I$500,ROW()-3,COLUMN())="","",INDEX(Спецификация!$A$3:$I$500,ROW()-3,COLUMN()))</f>
        <v xml:space="preserve"> </v>
      </c>
      <c r="E142" s="67" t="str">
        <f>IF(INDEX(Спецификация!$A$3:$I$500,ROW()-3,COLUMN())="","",INDEX(Спецификация!$A$3:$I$500,ROW()-3,COLUMN()))</f>
        <v/>
      </c>
      <c r="F142" s="67" t="str">
        <f>IF(INDEX(Спецификация!$A$3:$I$500,ROW()-3,COLUMN())="","",INDEX(Спецификация!$A$3:$I$500,ROW()-3,COLUMN()))</f>
        <v/>
      </c>
      <c r="G142" s="67" t="str">
        <f>IF(INDEX(Спецификация!$A$3:$I$500,ROW()-3,COLUMN())="","",INDEX(Спецификация!$A$3:$I$500,ROW()-3,COLUMN()))</f>
        <v>шт.</v>
      </c>
      <c r="H142" s="67">
        <f>IF(INDEX(Спецификация!$A$3:$I$500,ROW()-3,COLUMN())="","",INDEX(Спецификация!$A$3:$I$500,ROW()-3,COLUMN()))</f>
        <v>3</v>
      </c>
      <c r="I142" s="154" t="str">
        <f>IF(INDEX(Спецификация!$A$3:$I$500,ROW()-3,COLUMN())="","",INDEX(Спецификация!$A$3:$I$500,ROW()-3,COLUMN()))</f>
        <v>ОВ</v>
      </c>
      <c r="J142" s="81" t="str">
        <f>Проект.!L142</f>
        <v/>
      </c>
      <c r="K142" s="81" t="str">
        <f>Проект.!M142</f>
        <v/>
      </c>
      <c r="L142" s="81" t="str">
        <f>IF(Проект.!Q142="","",Проект.!Q142)</f>
        <v/>
      </c>
      <c r="M142" s="82" t="str">
        <f>IF(Проект.!K142="Указать проектировщика","",Проект.!K142)</f>
        <v/>
      </c>
      <c r="N142" s="82" t="str">
        <f>IF(Проект.!N142="","",Проект.!N142)</f>
        <v/>
      </c>
      <c r="O142" s="80" t="str">
        <f>IF(Проект.!O142="","",Проект.!O142)</f>
        <v/>
      </c>
      <c r="P142" s="80" t="str">
        <f>IF(Проект.!P142="","",Проект.!P142)</f>
        <v/>
      </c>
      <c r="Q142" s="68"/>
      <c r="R142" s="76"/>
      <c r="S142" s="27" t="s">
        <v>324</v>
      </c>
      <c r="T142" s="22"/>
      <c r="U142" s="26">
        <f t="shared" si="4"/>
        <v>-3</v>
      </c>
      <c r="V142" s="68"/>
      <c r="W142" s="92"/>
      <c r="X142" s="92">
        <f t="shared" si="5"/>
        <v>0</v>
      </c>
      <c r="Y142" s="68" t="s">
        <v>357</v>
      </c>
    </row>
    <row r="143" spans="1:25" ht="41.4" customHeight="1" x14ac:dyDescent="0.3">
      <c r="A143" s="67">
        <f>IF(INDEX(Спецификация!$A$3:$I$500,ROW()-3,COLUMN())="","",INDEX(Спецификация!$A$3:$I$500,ROW()-3,COLUMN()))</f>
        <v>2</v>
      </c>
      <c r="B143" s="67" t="str">
        <f>IF(INDEX(Спецификация!$A$3:$I$500,ROW()-3,COLUMN())="","",INDEX(Спецификация!$A$3:$I$500,ROW()-3,COLUMN()))</f>
        <v>ВЕ1-ВЕ2</v>
      </c>
      <c r="C143" s="67" t="str">
        <f>IF(INDEX(Спецификация!$A$3:$I$500,ROW()-3,COLUMN())="","",INDEX(Спецификация!$A$3:$I$500,ROW()-3,COLUMN()))</f>
        <v>Дефлектор-315-оц-н, ф. Nevatom</v>
      </c>
      <c r="D143" s="67" t="str">
        <f>IF(INDEX(Спецификация!$A$3:$I$500,ROW()-3,COLUMN())="","",INDEX(Спецификация!$A$3:$I$500,ROW()-3,COLUMN()))</f>
        <v xml:space="preserve"> </v>
      </c>
      <c r="E143" s="67" t="str">
        <f>IF(INDEX(Спецификация!$A$3:$I$500,ROW()-3,COLUMN())="","",INDEX(Спецификация!$A$3:$I$500,ROW()-3,COLUMN()))</f>
        <v/>
      </c>
      <c r="F143" s="67" t="str">
        <f>IF(INDEX(Спецификация!$A$3:$I$500,ROW()-3,COLUMN())="","",INDEX(Спецификация!$A$3:$I$500,ROW()-3,COLUMN()))</f>
        <v/>
      </c>
      <c r="G143" s="67" t="str">
        <f>IF(INDEX(Спецификация!$A$3:$I$500,ROW()-3,COLUMN())="","",INDEX(Спецификация!$A$3:$I$500,ROW()-3,COLUMN()))</f>
        <v>шт.</v>
      </c>
      <c r="H143" s="67">
        <f>IF(INDEX(Спецификация!$A$3:$I$500,ROW()-3,COLUMN())="","",INDEX(Спецификация!$A$3:$I$500,ROW()-3,COLUMN()))</f>
        <v>2</v>
      </c>
      <c r="I143" s="154" t="str">
        <f>IF(INDEX(Спецификация!$A$3:$I$500,ROW()-3,COLUMN())="","",INDEX(Спецификация!$A$3:$I$500,ROW()-3,COLUMN()))</f>
        <v>ОВ</v>
      </c>
      <c r="J143" s="81" t="str">
        <f>Проект.!L143</f>
        <v/>
      </c>
      <c r="K143" s="81" t="str">
        <f>Проект.!M143</f>
        <v/>
      </c>
      <c r="L143" s="81" t="str">
        <f>IF(Проект.!Q143="","",Проект.!Q143)</f>
        <v/>
      </c>
      <c r="M143" s="82" t="str">
        <f>IF(Проект.!K143="Указать проектировщика","",Проект.!K143)</f>
        <v/>
      </c>
      <c r="N143" s="82" t="str">
        <f>IF(Проект.!N143="","",Проект.!N143)</f>
        <v/>
      </c>
      <c r="O143" s="80" t="str">
        <f>IF(Проект.!O143="","",Проект.!O143)</f>
        <v/>
      </c>
      <c r="P143" s="80" t="str">
        <f>IF(Проект.!P143="","",Проект.!P143)</f>
        <v/>
      </c>
      <c r="Q143" s="68"/>
      <c r="R143" s="76"/>
      <c r="S143" s="27" t="s">
        <v>324</v>
      </c>
      <c r="T143" s="22"/>
      <c r="U143" s="26">
        <f t="shared" si="4"/>
        <v>-2</v>
      </c>
      <c r="V143" s="68"/>
      <c r="W143" s="92"/>
      <c r="X143" s="92">
        <f t="shared" si="5"/>
        <v>0</v>
      </c>
      <c r="Y143" s="68" t="s">
        <v>357</v>
      </c>
    </row>
    <row r="144" spans="1:25" ht="41.4" customHeight="1" x14ac:dyDescent="0.3">
      <c r="A144" s="67">
        <f>IF(INDEX(Спецификация!$A$3:$I$500,ROW()-3,COLUMN())="","",INDEX(Спецификация!$A$3:$I$500,ROW()-3,COLUMN()))</f>
        <v>3</v>
      </c>
      <c r="B144" s="67" t="str">
        <f>IF(INDEX(Спецификация!$A$3:$I$500,ROW()-3,COLUMN())="","",INDEX(Спецификация!$A$3:$I$500,ROW()-3,COLUMN()))</f>
        <v>КВ1</v>
      </c>
      <c r="C144" s="67" t="str">
        <f>IF(INDEX(Спецификация!$A$3:$I$500,ROW()-3,COLUMN())="","",INDEX(Спецификация!$A$3:$I$500,ROW()-3,COLUMN()))</f>
        <v>Клапан воздушный KVK-315-оц.-р.р, ф. Nevatom</v>
      </c>
      <c r="D144" s="67" t="str">
        <f>IF(INDEX(Спецификация!$A$3:$I$500,ROW()-3,COLUMN())="","",INDEX(Спецификация!$A$3:$I$500,ROW()-3,COLUMN()))</f>
        <v xml:space="preserve"> </v>
      </c>
      <c r="E144" s="67" t="str">
        <f>IF(INDEX(Спецификация!$A$3:$I$500,ROW()-3,COLUMN())="","",INDEX(Спецификация!$A$3:$I$500,ROW()-3,COLUMN()))</f>
        <v/>
      </c>
      <c r="F144" s="67" t="str">
        <f>IF(INDEX(Спецификация!$A$3:$I$500,ROW()-3,COLUMN())="","",INDEX(Спецификация!$A$3:$I$500,ROW()-3,COLUMN()))</f>
        <v/>
      </c>
      <c r="G144" s="67" t="str">
        <f>IF(INDEX(Спецификация!$A$3:$I$500,ROW()-3,COLUMN())="","",INDEX(Спецификация!$A$3:$I$500,ROW()-3,COLUMN()))</f>
        <v>шт.</v>
      </c>
      <c r="H144" s="67">
        <f>IF(INDEX(Спецификация!$A$3:$I$500,ROW()-3,COLUMN())="","",INDEX(Спецификация!$A$3:$I$500,ROW()-3,COLUMN()))</f>
        <v>1</v>
      </c>
      <c r="I144" s="154" t="str">
        <f>IF(INDEX(Спецификация!$A$3:$I$500,ROW()-3,COLUMN())="","",INDEX(Спецификация!$A$3:$I$500,ROW()-3,COLUMN()))</f>
        <v>ОВ</v>
      </c>
      <c r="J144" s="81" t="str">
        <f>Проект.!L144</f>
        <v/>
      </c>
      <c r="K144" s="81" t="str">
        <f>Проект.!M144</f>
        <v/>
      </c>
      <c r="L144" s="81" t="str">
        <f>IF(Проект.!Q144="","",Проект.!Q144)</f>
        <v/>
      </c>
      <c r="M144" s="82" t="str">
        <f>IF(Проект.!K144="Указать проектировщика","",Проект.!K144)</f>
        <v/>
      </c>
      <c r="N144" s="82" t="str">
        <f>IF(Проект.!N144="","",Проект.!N144)</f>
        <v/>
      </c>
      <c r="O144" s="80" t="str">
        <f>IF(Проект.!O144="","",Проект.!O144)</f>
        <v/>
      </c>
      <c r="P144" s="80" t="str">
        <f>IF(Проект.!P144="","",Проект.!P144)</f>
        <v/>
      </c>
      <c r="Q144" s="68"/>
      <c r="R144" s="76"/>
      <c r="S144" s="27" t="s">
        <v>324</v>
      </c>
      <c r="T144" s="22"/>
      <c r="U144" s="26">
        <f t="shared" si="4"/>
        <v>-1</v>
      </c>
      <c r="V144" s="68"/>
      <c r="W144" s="92"/>
      <c r="X144" s="92">
        <f t="shared" si="5"/>
        <v>0</v>
      </c>
      <c r="Y144" s="68" t="s">
        <v>357</v>
      </c>
    </row>
    <row r="145" spans="1:25" ht="41.4" customHeight="1" x14ac:dyDescent="0.3">
      <c r="A145" s="67">
        <f>IF(INDEX(Спецификация!$A$3:$I$500,ROW()-3,COLUMN())="","",INDEX(Спецификация!$A$3:$I$500,ROW()-3,COLUMN()))</f>
        <v>4</v>
      </c>
      <c r="B145" s="67" t="str">
        <f>IF(INDEX(Спецификация!$A$3:$I$500,ROW()-3,COLUMN())="","",INDEX(Спецификация!$A$3:$I$500,ROW()-3,COLUMN()))</f>
        <v>А1.1-А1.2</v>
      </c>
      <c r="C145" s="67" t="str">
        <f>IF(INDEX(Спецификация!$A$3:$I$500,ROW()-3,COLUMN())="","",INDEX(Спецификация!$A$3:$I$500,ROW()-3,COLUMN()))</f>
        <v>Воздушно отопительный агрегат ВС-1220, ф. Греерс</v>
      </c>
      <c r="D145" s="67" t="str">
        <f>IF(INDEX(Спецификация!$A$3:$I$500,ROW()-3,COLUMN())="","",INDEX(Спецификация!$A$3:$I$500,ROW()-3,COLUMN()))</f>
        <v>1 раб. 1 рез.</v>
      </c>
      <c r="E145" s="67" t="str">
        <f>IF(INDEX(Спецификация!$A$3:$I$500,ROW()-3,COLUMN())="","",INDEX(Спецификация!$A$3:$I$500,ROW()-3,COLUMN()))</f>
        <v/>
      </c>
      <c r="F145" s="67" t="str">
        <f>IF(INDEX(Спецификация!$A$3:$I$500,ROW()-3,COLUMN())="","",INDEX(Спецификация!$A$3:$I$500,ROW()-3,COLUMN()))</f>
        <v/>
      </c>
      <c r="G145" s="67" t="str">
        <f>IF(INDEX(Спецификация!$A$3:$I$500,ROW()-3,COLUMN())="","",INDEX(Спецификация!$A$3:$I$500,ROW()-3,COLUMN()))</f>
        <v>шт.</v>
      </c>
      <c r="H145" s="67">
        <f>IF(INDEX(Спецификация!$A$3:$I$500,ROW()-3,COLUMN())="","",INDEX(Спецификация!$A$3:$I$500,ROW()-3,COLUMN()))</f>
        <v>2</v>
      </c>
      <c r="I145" s="154" t="str">
        <f>IF(INDEX(Спецификация!$A$3:$I$500,ROW()-3,COLUMN())="","",INDEX(Спецификация!$A$3:$I$500,ROW()-3,COLUMN()))</f>
        <v>ОВ</v>
      </c>
      <c r="J145" s="81" t="str">
        <f>Проект.!L145</f>
        <v/>
      </c>
      <c r="K145" s="81" t="str">
        <f>Проект.!M145</f>
        <v/>
      </c>
      <c r="L145" s="81" t="str">
        <f>IF(Проект.!Q145="","",Проект.!Q145)</f>
        <v/>
      </c>
      <c r="M145" s="82" t="str">
        <f>IF(Проект.!K145="Указать проектировщика","",Проект.!K145)</f>
        <v/>
      </c>
      <c r="N145" s="82" t="str">
        <f>IF(Проект.!N145="","",Проект.!N145)</f>
        <v/>
      </c>
      <c r="O145" s="80" t="str">
        <f>IF(Проект.!O145="","",Проект.!O145)</f>
        <v/>
      </c>
      <c r="P145" s="80" t="str">
        <f>IF(Проект.!P145="","",Проект.!P145)</f>
        <v/>
      </c>
      <c r="Q145" s="68"/>
      <c r="R145" s="76"/>
      <c r="S145" s="27" t="s">
        <v>324</v>
      </c>
      <c r="T145" s="22"/>
      <c r="U145" s="26">
        <f t="shared" si="4"/>
        <v>-2</v>
      </c>
      <c r="V145" s="68"/>
      <c r="W145" s="92"/>
      <c r="X145" s="92">
        <f t="shared" si="5"/>
        <v>0</v>
      </c>
      <c r="Y145" s="68" t="s">
        <v>357</v>
      </c>
    </row>
    <row r="146" spans="1:25" ht="41.4" customHeight="1" x14ac:dyDescent="0.3">
      <c r="A146" s="67">
        <f>IF(INDEX(Спецификация!$A$3:$I$500,ROW()-3,COLUMN())="","",INDEX(Спецификация!$A$3:$I$500,ROW()-3,COLUMN()))</f>
        <v>5</v>
      </c>
      <c r="B146" s="67" t="str">
        <f>IF(INDEX(Спецификация!$A$3:$I$500,ROW()-3,COLUMN())="","",INDEX(Спецификация!$A$3:$I$500,ROW()-3,COLUMN()))</f>
        <v>Ф.ОВ.1</v>
      </c>
      <c r="C146" s="67" t="str">
        <f>IF(INDEX(Спецификация!$A$3:$I$500,ROW()-3,COLUMN())="","",INDEX(Спецификация!$A$3:$I$500,ROW()-3,COLUMN()))</f>
        <v>Фильтр сетчатый муфтовый 192, ф. Itap</v>
      </c>
      <c r="D146" s="67" t="str">
        <f>IF(INDEX(Спецификация!$A$3:$I$500,ROW()-3,COLUMN())="","",INDEX(Спецификация!$A$3:$I$500,ROW()-3,COLUMN()))</f>
        <v>Ду15, Ру2,0</v>
      </c>
      <c r="E146" s="67" t="str">
        <f>IF(INDEX(Спецификация!$A$3:$I$500,ROW()-3,COLUMN())="","",INDEX(Спецификация!$A$3:$I$500,ROW()-3,COLUMN()))</f>
        <v/>
      </c>
      <c r="F146" s="67" t="str">
        <f>IF(INDEX(Спецификация!$A$3:$I$500,ROW()-3,COLUMN())="","",INDEX(Спецификация!$A$3:$I$500,ROW()-3,COLUMN()))</f>
        <v/>
      </c>
      <c r="G146" s="67" t="str">
        <f>IF(INDEX(Спецификация!$A$3:$I$500,ROW()-3,COLUMN())="","",INDEX(Спецификация!$A$3:$I$500,ROW()-3,COLUMN()))</f>
        <v>шт.</v>
      </c>
      <c r="H146" s="67">
        <f>IF(INDEX(Спецификация!$A$3:$I$500,ROW()-3,COLUMN())="","",INDEX(Спецификация!$A$3:$I$500,ROW()-3,COLUMN()))</f>
        <v>1</v>
      </c>
      <c r="I146" s="154" t="str">
        <f>IF(INDEX(Спецификация!$A$3:$I$500,ROW()-3,COLUMN())="","",INDEX(Спецификация!$A$3:$I$500,ROW()-3,COLUMN()))</f>
        <v>ОВ</v>
      </c>
      <c r="J146" s="81" t="str">
        <f>Проект.!L146</f>
        <v/>
      </c>
      <c r="K146" s="81" t="str">
        <f>Проект.!M146</f>
        <v/>
      </c>
      <c r="L146" s="81" t="str">
        <f>IF(Проект.!Q146="","",Проект.!Q146)</f>
        <v/>
      </c>
      <c r="M146" s="82" t="str">
        <f>IF(Проект.!K146="Указать проектировщика","",Проект.!K146)</f>
        <v/>
      </c>
      <c r="N146" s="82" t="str">
        <f>IF(Проект.!N146="","",Проект.!N146)</f>
        <v/>
      </c>
      <c r="O146" s="80" t="str">
        <f>IF(Проект.!O146="","",Проект.!O146)</f>
        <v/>
      </c>
      <c r="P146" s="80" t="str">
        <f>IF(Проект.!P146="","",Проект.!P146)</f>
        <v/>
      </c>
      <c r="Q146" s="68"/>
      <c r="R146" s="76"/>
      <c r="S146" s="27" t="s">
        <v>324</v>
      </c>
      <c r="T146" s="22"/>
      <c r="U146" s="26">
        <f t="shared" si="4"/>
        <v>-1</v>
      </c>
      <c r="V146" s="68"/>
      <c r="W146" s="92"/>
      <c r="X146" s="92">
        <f t="shared" si="5"/>
        <v>0</v>
      </c>
      <c r="Y146" s="68" t="s">
        <v>357</v>
      </c>
    </row>
    <row r="147" spans="1:25" ht="41.4" customHeight="1" x14ac:dyDescent="0.3">
      <c r="A147" s="67">
        <f>IF(INDEX(Спецификация!$A$3:$I$500,ROW()-3,COLUMN())="","",INDEX(Спецификация!$A$3:$I$500,ROW()-3,COLUMN()))</f>
        <v>6</v>
      </c>
      <c r="B147" s="67" t="str">
        <f>IF(INDEX(Спецификация!$A$3:$I$500,ROW()-3,COLUMN())="","",INDEX(Спецификация!$A$3:$I$500,ROW()-3,COLUMN()))</f>
        <v>КШ.ОВ.1</v>
      </c>
      <c r="C147" s="67" t="str">
        <f>IF(INDEX(Спецификация!$A$3:$I$500,ROW()-3,COLUMN())="","",INDEX(Спецификация!$A$3:$I$500,ROW()-3,COLUMN()))</f>
        <v>Кран шаровый муфтовый LD Pride Вн/Вн, ф. «ЛД»</v>
      </c>
      <c r="D147" s="67" t="str">
        <f>IF(INDEX(Спецификация!$A$3:$I$500,ROW()-3,COLUMN())="","",INDEX(Спецификация!$A$3:$I$500,ROW()-3,COLUMN()))</f>
        <v>Ду15, Ру1,6</v>
      </c>
      <c r="E147" s="67" t="str">
        <f>IF(INDEX(Спецификация!$A$3:$I$500,ROW()-3,COLUMN())="","",INDEX(Спецификация!$A$3:$I$500,ROW()-3,COLUMN()))</f>
        <v/>
      </c>
      <c r="F147" s="67" t="str">
        <f>IF(INDEX(Спецификация!$A$3:$I$500,ROW()-3,COLUMN())="","",INDEX(Спецификация!$A$3:$I$500,ROW()-3,COLUMN()))</f>
        <v/>
      </c>
      <c r="G147" s="67" t="str">
        <f>IF(INDEX(Спецификация!$A$3:$I$500,ROW()-3,COLUMN())="","",INDEX(Спецификация!$A$3:$I$500,ROW()-3,COLUMN()))</f>
        <v>шт.</v>
      </c>
      <c r="H147" s="67">
        <f>IF(INDEX(Спецификация!$A$3:$I$500,ROW()-3,COLUMN())="","",INDEX(Спецификация!$A$3:$I$500,ROW()-3,COLUMN()))</f>
        <v>10</v>
      </c>
      <c r="I147" s="154" t="str">
        <f>IF(INDEX(Спецификация!$A$3:$I$500,ROW()-3,COLUMN())="","",INDEX(Спецификация!$A$3:$I$500,ROW()-3,COLUMN()))</f>
        <v>ОВ</v>
      </c>
      <c r="J147" s="81" t="str">
        <f>Проект.!L147</f>
        <v/>
      </c>
      <c r="K147" s="81" t="str">
        <f>Проект.!M147</f>
        <v/>
      </c>
      <c r="L147" s="81" t="str">
        <f>IF(Проект.!Q147="","",Проект.!Q147)</f>
        <v/>
      </c>
      <c r="M147" s="82" t="str">
        <f>IF(Проект.!K147="Указать проектировщика","",Проект.!K147)</f>
        <v/>
      </c>
      <c r="N147" s="82" t="str">
        <f>IF(Проект.!N147="","",Проект.!N147)</f>
        <v/>
      </c>
      <c r="O147" s="80" t="str">
        <f>IF(Проект.!O147="","",Проект.!O147)</f>
        <v/>
      </c>
      <c r="P147" s="80" t="str">
        <f>IF(Проект.!P147="","",Проект.!P147)</f>
        <v/>
      </c>
      <c r="Q147" s="68"/>
      <c r="R147" s="76"/>
      <c r="S147" s="27" t="s">
        <v>324</v>
      </c>
      <c r="T147" s="22"/>
      <c r="U147" s="26">
        <f t="shared" si="4"/>
        <v>-10</v>
      </c>
      <c r="V147" s="68"/>
      <c r="W147" s="92"/>
      <c r="X147" s="92">
        <f t="shared" si="5"/>
        <v>0</v>
      </c>
      <c r="Y147" s="68" t="s">
        <v>357</v>
      </c>
    </row>
    <row r="148" spans="1:25" ht="41.4" customHeight="1" x14ac:dyDescent="0.3">
      <c r="A148" s="67">
        <f>IF(INDEX(Спецификация!$A$3:$I$500,ROW()-3,COLUMN())="","",INDEX(Спецификация!$A$3:$I$500,ROW()-3,COLUMN()))</f>
        <v>7</v>
      </c>
      <c r="B148" s="67" t="str">
        <f>IF(INDEX(Спецификация!$A$3:$I$500,ROW()-3,COLUMN())="","",INDEX(Спецификация!$A$3:$I$500,ROW()-3,COLUMN()))</f>
        <v>КБ.ОВ.1</v>
      </c>
      <c r="C148" s="67" t="str">
        <f>IF(INDEX(Спецификация!$A$3:$I$500,ROW()-3,COLUMN())="","",INDEX(Спецификация!$A$3:$I$500,ROW()-3,COLUMN()))</f>
        <v>Клапан балансировочный муфтовый VT.054.NLF.04, ф. VALTEC</v>
      </c>
      <c r="D148" s="67" t="str">
        <f>IF(INDEX(Спецификация!$A$3:$I$500,ROW()-3,COLUMN())="","",INDEX(Спецификация!$A$3:$I$500,ROW()-3,COLUMN()))</f>
        <v>Ду15, Ру1,6</v>
      </c>
      <c r="E148" s="67" t="str">
        <f>IF(INDEX(Спецификация!$A$3:$I$500,ROW()-3,COLUMN())="","",INDEX(Спецификация!$A$3:$I$500,ROW()-3,COLUMN()))</f>
        <v/>
      </c>
      <c r="F148" s="67" t="str">
        <f>IF(INDEX(Спецификация!$A$3:$I$500,ROW()-3,COLUMN())="","",INDEX(Спецификация!$A$3:$I$500,ROW()-3,COLUMN()))</f>
        <v/>
      </c>
      <c r="G148" s="67" t="str">
        <f>IF(INDEX(Спецификация!$A$3:$I$500,ROW()-3,COLUMN())="","",INDEX(Спецификация!$A$3:$I$500,ROW()-3,COLUMN()))</f>
        <v>шт.</v>
      </c>
      <c r="H148" s="67">
        <f>IF(INDEX(Спецификация!$A$3:$I$500,ROW()-3,COLUMN())="","",INDEX(Спецификация!$A$3:$I$500,ROW()-3,COLUMN()))</f>
        <v>2</v>
      </c>
      <c r="I148" s="154" t="str">
        <f>IF(INDEX(Спецификация!$A$3:$I$500,ROW()-3,COLUMN())="","",INDEX(Спецификация!$A$3:$I$500,ROW()-3,COLUMN()))</f>
        <v>ОВ</v>
      </c>
      <c r="J148" s="81" t="str">
        <f>Проект.!L148</f>
        <v/>
      </c>
      <c r="K148" s="81" t="str">
        <f>Проект.!M148</f>
        <v/>
      </c>
      <c r="L148" s="81" t="str">
        <f>IF(Проект.!Q148="","",Проект.!Q148)</f>
        <v/>
      </c>
      <c r="M148" s="82" t="str">
        <f>IF(Проект.!K148="Указать проектировщика","",Проект.!K148)</f>
        <v/>
      </c>
      <c r="N148" s="82" t="str">
        <f>IF(Проект.!N148="","",Проект.!N148)</f>
        <v/>
      </c>
      <c r="O148" s="80" t="str">
        <f>IF(Проект.!O148="","",Проект.!O148)</f>
        <v/>
      </c>
      <c r="P148" s="80" t="str">
        <f>IF(Проект.!P148="","",Проект.!P148)</f>
        <v/>
      </c>
      <c r="Q148" s="68"/>
      <c r="R148" s="76"/>
      <c r="S148" s="27" t="s">
        <v>324</v>
      </c>
      <c r="T148" s="22"/>
      <c r="U148" s="26">
        <f t="shared" si="4"/>
        <v>-2</v>
      </c>
      <c r="V148" s="68"/>
      <c r="W148" s="92"/>
      <c r="X148" s="92">
        <f t="shared" si="5"/>
        <v>0</v>
      </c>
      <c r="Y148" s="68" t="s">
        <v>357</v>
      </c>
    </row>
    <row r="149" spans="1:25" ht="41.4" customHeight="1" x14ac:dyDescent="0.3">
      <c r="A149" s="67">
        <f>IF(INDEX(Спецификация!$A$3:$I$500,ROW()-3,COLUMN())="","",INDEX(Спецификация!$A$3:$I$500,ROW()-3,COLUMN()))</f>
        <v>8</v>
      </c>
      <c r="B149" s="67" t="str">
        <f>IF(INDEX(Спецификация!$A$3:$I$500,ROW()-3,COLUMN())="","",INDEX(Спецификация!$A$3:$I$500,ROW()-3,COLUMN()))</f>
        <v>В.ОВ.1</v>
      </c>
      <c r="C149" s="67" t="str">
        <f>IF(INDEX(Спецификация!$A$3:$I$500,ROW()-3,COLUMN())="","",INDEX(Спецификация!$A$3:$I$500,ROW()-3,COLUMN()))</f>
        <v>Воздухоотводчик автоматический R99, ф. Giacomini</v>
      </c>
      <c r="D149" s="67" t="str">
        <f>IF(INDEX(Спецификация!$A$3:$I$500,ROW()-3,COLUMN())="","",INDEX(Спецификация!$A$3:$I$500,ROW()-3,COLUMN()))</f>
        <v>Ду15, Ру1,4</v>
      </c>
      <c r="E149" s="67" t="str">
        <f>IF(INDEX(Спецификация!$A$3:$I$500,ROW()-3,COLUMN())="","",INDEX(Спецификация!$A$3:$I$500,ROW()-3,COLUMN()))</f>
        <v/>
      </c>
      <c r="F149" s="67" t="str">
        <f>IF(INDEX(Спецификация!$A$3:$I$500,ROW()-3,COLUMN())="","",INDEX(Спецификация!$A$3:$I$500,ROW()-3,COLUMN()))</f>
        <v/>
      </c>
      <c r="G149" s="67" t="str">
        <f>IF(INDEX(Спецификация!$A$3:$I$500,ROW()-3,COLUMN())="","",INDEX(Спецификация!$A$3:$I$500,ROW()-3,COLUMN()))</f>
        <v>шт.</v>
      </c>
      <c r="H149" s="67">
        <f>IF(INDEX(Спецификация!$A$3:$I$500,ROW()-3,COLUMN())="","",INDEX(Спецификация!$A$3:$I$500,ROW()-3,COLUMN()))</f>
        <v>3</v>
      </c>
      <c r="I149" s="154" t="str">
        <f>IF(INDEX(Спецификация!$A$3:$I$500,ROW()-3,COLUMN())="","",INDEX(Спецификация!$A$3:$I$500,ROW()-3,COLUMN()))</f>
        <v>ОВ</v>
      </c>
      <c r="J149" s="81" t="str">
        <f>Проект.!L149</f>
        <v/>
      </c>
      <c r="K149" s="81" t="str">
        <f>Проект.!M149</f>
        <v/>
      </c>
      <c r="L149" s="81" t="str">
        <f>IF(Проект.!Q149="","",Проект.!Q149)</f>
        <v/>
      </c>
      <c r="M149" s="82" t="str">
        <f>IF(Проект.!K149="Указать проектировщика","",Проект.!K149)</f>
        <v/>
      </c>
      <c r="N149" s="82" t="str">
        <f>IF(Проект.!N149="","",Проект.!N149)</f>
        <v/>
      </c>
      <c r="O149" s="80" t="str">
        <f>IF(Проект.!O149="","",Проект.!O149)</f>
        <v/>
      </c>
      <c r="P149" s="80" t="str">
        <f>IF(Проект.!P149="","",Проект.!P149)</f>
        <v/>
      </c>
      <c r="Q149" s="68"/>
      <c r="R149" s="76"/>
      <c r="S149" s="27" t="s">
        <v>324</v>
      </c>
      <c r="T149" s="22"/>
      <c r="U149" s="26">
        <f t="shared" si="4"/>
        <v>-3</v>
      </c>
      <c r="V149" s="68"/>
      <c r="W149" s="92"/>
      <c r="X149" s="92">
        <f t="shared" si="5"/>
        <v>0</v>
      </c>
      <c r="Y149" s="68" t="s">
        <v>357</v>
      </c>
    </row>
    <row r="150" spans="1:25" ht="41.4" customHeight="1" x14ac:dyDescent="0.3">
      <c r="A150" s="67">
        <f>IF(INDEX(Спецификация!$A$3:$I$500,ROW()-3,COLUMN())="","",INDEX(Спецификация!$A$3:$I$500,ROW()-3,COLUMN()))</f>
        <v>9</v>
      </c>
      <c r="B150" s="67" t="str">
        <f>IF(INDEX(Спецификация!$A$3:$I$500,ROW()-3,COLUMN())="","",INDEX(Спецификация!$A$3:$I$500,ROW()-3,COLUMN()))</f>
        <v>ГШ.ОВ.1</v>
      </c>
      <c r="C150" s="67" t="str">
        <f>IF(INDEX(Спецификация!$A$3:$I$500,ROW()-3,COLUMN())="","",INDEX(Спецификация!$A$3:$I$500,ROW()-3,COLUMN()))</f>
        <v>Гибкая подводка для горячей воды с накидными гайками</v>
      </c>
      <c r="D150" s="67" t="str">
        <f>IF(INDEX(Спецификация!$A$3:$I$500,ROW()-3,COLUMN())="","",INDEX(Спецификация!$A$3:$I$500,ROW()-3,COLUMN()))</f>
        <v>Ду15</v>
      </c>
      <c r="E150" s="67" t="str">
        <f>IF(INDEX(Спецификация!$A$3:$I$500,ROW()-3,COLUMN())="","",INDEX(Спецификация!$A$3:$I$500,ROW()-3,COLUMN()))</f>
        <v/>
      </c>
      <c r="F150" s="67" t="str">
        <f>IF(INDEX(Спецификация!$A$3:$I$500,ROW()-3,COLUMN())="","",INDEX(Спецификация!$A$3:$I$500,ROW()-3,COLUMN()))</f>
        <v/>
      </c>
      <c r="G150" s="67" t="str">
        <f>IF(INDEX(Спецификация!$A$3:$I$500,ROW()-3,COLUMN())="","",INDEX(Спецификация!$A$3:$I$500,ROW()-3,COLUMN()))</f>
        <v>шт.</v>
      </c>
      <c r="H150" s="67">
        <f>IF(INDEX(Спецификация!$A$3:$I$500,ROW()-3,COLUMN())="","",INDEX(Спецификация!$A$3:$I$500,ROW()-3,COLUMN()))</f>
        <v>4</v>
      </c>
      <c r="I150" s="154" t="str">
        <f>IF(INDEX(Спецификация!$A$3:$I$500,ROW()-3,COLUMN())="","",INDEX(Спецификация!$A$3:$I$500,ROW()-3,COLUMN()))</f>
        <v>ОВ</v>
      </c>
      <c r="J150" s="81" t="str">
        <f>Проект.!L150</f>
        <v/>
      </c>
      <c r="K150" s="81" t="str">
        <f>Проект.!M150</f>
        <v/>
      </c>
      <c r="L150" s="81" t="str">
        <f>IF(Проект.!Q150="","",Проект.!Q150)</f>
        <v/>
      </c>
      <c r="M150" s="82" t="str">
        <f>IF(Проект.!K150="Указать проектировщика","",Проект.!K150)</f>
        <v/>
      </c>
      <c r="N150" s="82" t="str">
        <f>IF(Проект.!N150="","",Проект.!N150)</f>
        <v/>
      </c>
      <c r="O150" s="80" t="str">
        <f>IF(Проект.!O150="","",Проект.!O150)</f>
        <v/>
      </c>
      <c r="P150" s="80" t="str">
        <f>IF(Проект.!P150="","",Проект.!P150)</f>
        <v/>
      </c>
      <c r="Q150" s="68"/>
      <c r="R150" s="75"/>
      <c r="S150" s="27" t="s">
        <v>324</v>
      </c>
      <c r="T150" s="22"/>
      <c r="U150" s="26">
        <f t="shared" si="4"/>
        <v>-4</v>
      </c>
      <c r="V150" s="68"/>
      <c r="W150" s="92"/>
      <c r="X150" s="92">
        <f t="shared" si="5"/>
        <v>0</v>
      </c>
      <c r="Y150" s="68" t="s">
        <v>357</v>
      </c>
    </row>
    <row r="151" spans="1:25" ht="41.4" customHeight="1" x14ac:dyDescent="0.3">
      <c r="A151" s="67" t="str">
        <f>IF(INDEX(Спецификация!$A$3:$I$500,ROW()-3,COLUMN())="","",INDEX(Спецификация!$A$3:$I$500,ROW()-3,COLUMN()))</f>
        <v/>
      </c>
      <c r="B151" s="67" t="str">
        <f>IF(INDEX(Спецификация!$A$3:$I$500,ROW()-3,COLUMN())="","",INDEX(Спецификация!$A$3:$I$500,ROW()-3,COLUMN()))</f>
        <v/>
      </c>
      <c r="C151" s="67" t="str">
        <f>IF(INDEX(Спецификация!$A$3:$I$500,ROW()-3,COLUMN())="","",INDEX(Спецификация!$A$3:$I$500,ROW()-3,COLUMN()))</f>
        <v>Раздел ИКГ</v>
      </c>
      <c r="D151" s="67" t="str">
        <f>IF(INDEX(Спецификация!$A$3:$I$500,ROW()-3,COLUMN())="","",INDEX(Спецификация!$A$3:$I$500,ROW()-3,COLUMN()))</f>
        <v/>
      </c>
      <c r="E151" s="67" t="str">
        <f>IF(INDEX(Спецификация!$A$3:$I$500,ROW()-3,COLUMN())="","",INDEX(Спецификация!$A$3:$I$500,ROW()-3,COLUMN()))</f>
        <v/>
      </c>
      <c r="F151" s="67" t="str">
        <f>IF(INDEX(Спецификация!$A$3:$I$500,ROW()-3,COLUMN())="","",INDEX(Спецификация!$A$3:$I$500,ROW()-3,COLUMN()))</f>
        <v/>
      </c>
      <c r="G151" s="67" t="str">
        <f>IF(INDEX(Спецификация!$A$3:$I$500,ROW()-3,COLUMN())="","",INDEX(Спецификация!$A$3:$I$500,ROW()-3,COLUMN()))</f>
        <v/>
      </c>
      <c r="H151" s="67" t="str">
        <f>IF(INDEX(Спецификация!$A$3:$I$500,ROW()-3,COLUMN())="","",INDEX(Спецификация!$A$3:$I$500,ROW()-3,COLUMN()))</f>
        <v/>
      </c>
      <c r="I151" s="154" t="str">
        <f>IF(INDEX(Спецификация!$A$3:$I$500,ROW()-3,COLUMN())="","",INDEX(Спецификация!$A$3:$I$500,ROW()-3,COLUMN()))</f>
        <v>ИКГ</v>
      </c>
      <c r="J151" s="81" t="str">
        <f>Проект.!L151</f>
        <v/>
      </c>
      <c r="K151" s="81" t="str">
        <f>Проект.!M151</f>
        <v/>
      </c>
      <c r="L151" s="81" t="str">
        <f>IF(Проект.!Q151="","",Проект.!Q151)</f>
        <v/>
      </c>
      <c r="M151" s="82" t="str">
        <f>IF(Проект.!K151="Указать проектировщика","",Проект.!K151)</f>
        <v/>
      </c>
      <c r="N151" s="82" t="str">
        <f>IF(Проект.!N151="","",Проект.!N151)</f>
        <v/>
      </c>
      <c r="O151" s="80" t="str">
        <f>IF(Проект.!O151="","",Проект.!O151)</f>
        <v/>
      </c>
      <c r="P151" s="80" t="str">
        <f>IF(Проект.!P151="","",Проект.!P151)</f>
        <v/>
      </c>
      <c r="Q151" s="68"/>
      <c r="R151" s="76"/>
      <c r="S151" s="27" t="s">
        <v>324</v>
      </c>
      <c r="T151" s="22"/>
      <c r="U151" s="26" t="e">
        <f t="shared" si="4"/>
        <v>#VALUE!</v>
      </c>
      <c r="V151" s="68"/>
      <c r="W151" s="92"/>
      <c r="X151" s="92">
        <f t="shared" si="5"/>
        <v>0</v>
      </c>
      <c r="Y151" s="68" t="s">
        <v>357</v>
      </c>
    </row>
    <row r="152" spans="1:25" ht="41.4" customHeight="1" x14ac:dyDescent="0.3">
      <c r="A152" s="67" t="str">
        <f>IF(INDEX(Спецификация!$A$3:$I$500,ROW()-3,COLUMN())="","",INDEX(Спецификация!$A$3:$I$500,ROW()-3,COLUMN()))</f>
        <v>х</v>
      </c>
      <c r="B152" s="67" t="str">
        <f>IF(INDEX(Спецификация!$A$3:$I$500,ROW()-3,COLUMN())="","",INDEX(Спецификация!$A$3:$I$500,ROW()-3,COLUMN()))</f>
        <v>х</v>
      </c>
      <c r="C152" s="67" t="str">
        <f>IF(INDEX(Спецификация!$A$3:$I$500,ROW()-3,COLUMN())="","",INDEX(Спецификация!$A$3:$I$500,ROW()-3,COLUMN()))</f>
        <v>х</v>
      </c>
      <c r="D152" s="67" t="str">
        <f>IF(INDEX(Спецификация!$A$3:$I$500,ROW()-3,COLUMN())="","",INDEX(Спецификация!$A$3:$I$500,ROW()-3,COLUMN()))</f>
        <v>х</v>
      </c>
      <c r="E152" s="67" t="str">
        <f>IF(INDEX(Спецификация!$A$3:$I$500,ROW()-3,COLUMN())="","",INDEX(Спецификация!$A$3:$I$500,ROW()-3,COLUMN()))</f>
        <v/>
      </c>
      <c r="F152" s="67" t="str">
        <f>IF(INDEX(Спецификация!$A$3:$I$500,ROW()-3,COLUMN())="","",INDEX(Спецификация!$A$3:$I$500,ROW()-3,COLUMN()))</f>
        <v>х</v>
      </c>
      <c r="G152" s="67" t="str">
        <f>IF(INDEX(Спецификация!$A$3:$I$500,ROW()-3,COLUMN())="","",INDEX(Спецификация!$A$3:$I$500,ROW()-3,COLUMN()))</f>
        <v>х</v>
      </c>
      <c r="H152" s="67" t="str">
        <f>IF(INDEX(Спецификация!$A$3:$I$500,ROW()-3,COLUMN())="","",INDEX(Спецификация!$A$3:$I$500,ROW()-3,COLUMN()))</f>
        <v>х</v>
      </c>
      <c r="I152" s="154" t="str">
        <f>IF(INDEX(Спецификация!$A$3:$I$500,ROW()-3,COLUMN())="","",INDEX(Спецификация!$A$3:$I$500,ROW()-3,COLUMN()))</f>
        <v>ИКГ</v>
      </c>
      <c r="J152" s="81" t="str">
        <f>Проект.!L152</f>
        <v/>
      </c>
      <c r="K152" s="81" t="str">
        <f>Проект.!M152</f>
        <v/>
      </c>
      <c r="L152" s="81" t="str">
        <f>IF(Проект.!Q152="","",Проект.!Q152)</f>
        <v/>
      </c>
      <c r="M152" s="82" t="str">
        <f>IF(Проект.!K152="Указать проектировщика","",Проект.!K152)</f>
        <v/>
      </c>
      <c r="N152" s="82" t="str">
        <f>IF(Проект.!N152="","",Проект.!N152)</f>
        <v/>
      </c>
      <c r="O152" s="80" t="str">
        <f>IF(Проект.!O152="","",Проект.!O152)</f>
        <v/>
      </c>
      <c r="P152" s="80" t="str">
        <f>IF(Проект.!P152="","",Проект.!P152)</f>
        <v/>
      </c>
      <c r="Q152" s="68"/>
      <c r="R152" s="76"/>
      <c r="S152" s="27" t="s">
        <v>324</v>
      </c>
      <c r="T152" s="22"/>
      <c r="U152" s="26" t="e">
        <f t="shared" si="4"/>
        <v>#VALUE!</v>
      </c>
      <c r="V152" s="68"/>
      <c r="W152" s="92"/>
      <c r="X152" s="92">
        <f t="shared" si="5"/>
        <v>0</v>
      </c>
      <c r="Y152" s="68" t="s">
        <v>357</v>
      </c>
    </row>
    <row r="153" spans="1:25" ht="41.4" customHeight="1" x14ac:dyDescent="0.3">
      <c r="A153" s="67" t="str">
        <f>IF(INDEX(Спецификация!$A$3:$I$500,ROW()-3,COLUMN())="","",INDEX(Спецификация!$A$3:$I$500,ROW()-3,COLUMN()))</f>
        <v/>
      </c>
      <c r="B153" s="67" t="str">
        <f>IF(INDEX(Спецификация!$A$3:$I$500,ROW()-3,COLUMN())="","",INDEX(Спецификация!$A$3:$I$500,ROW()-3,COLUMN()))</f>
        <v/>
      </c>
      <c r="C153" s="67" t="str">
        <f>IF(INDEX(Спецификация!$A$3:$I$500,ROW()-3,COLUMN())="","",INDEX(Спецификация!$A$3:$I$500,ROW()-3,COLUMN()))</f>
        <v>Раздел ЭМ</v>
      </c>
      <c r="D153" s="67" t="str">
        <f>IF(INDEX(Спецификация!$A$3:$I$500,ROW()-3,COLUMN())="","",INDEX(Спецификация!$A$3:$I$500,ROW()-3,COLUMN()))</f>
        <v/>
      </c>
      <c r="E153" s="67" t="str">
        <f>IF(INDEX(Спецификация!$A$3:$I$500,ROW()-3,COLUMN())="","",INDEX(Спецификация!$A$3:$I$500,ROW()-3,COLUMN()))</f>
        <v/>
      </c>
      <c r="F153" s="67" t="str">
        <f>IF(INDEX(Спецификация!$A$3:$I$500,ROW()-3,COLUMN())="","",INDEX(Спецификация!$A$3:$I$500,ROW()-3,COLUMN()))</f>
        <v/>
      </c>
      <c r="G153" s="67" t="str">
        <f>IF(INDEX(Спецификация!$A$3:$I$500,ROW()-3,COLUMN())="","",INDEX(Спецификация!$A$3:$I$500,ROW()-3,COLUMN()))</f>
        <v/>
      </c>
      <c r="H153" s="67" t="str">
        <f>IF(INDEX(Спецификация!$A$3:$I$500,ROW()-3,COLUMN())="","",INDEX(Спецификация!$A$3:$I$500,ROW()-3,COLUMN()))</f>
        <v/>
      </c>
      <c r="I153" s="154" t="str">
        <f>IF(INDEX(Спецификация!$A$3:$I$500,ROW()-3,COLUMN())="","",INDEX(Спецификация!$A$3:$I$500,ROW()-3,COLUMN()))</f>
        <v>ЭМ</v>
      </c>
      <c r="J153" s="81" t="str">
        <f>Проект.!L153</f>
        <v/>
      </c>
      <c r="K153" s="81" t="str">
        <f>Проект.!M153</f>
        <v/>
      </c>
      <c r="L153" s="81" t="str">
        <f>IF(Проект.!Q153="","",Проект.!Q153)</f>
        <v/>
      </c>
      <c r="M153" s="82" t="str">
        <f>IF(Проект.!K153="Указать проектировщика","",Проект.!K153)</f>
        <v/>
      </c>
      <c r="N153" s="82" t="str">
        <f>IF(Проект.!N153="","",Проект.!N153)</f>
        <v/>
      </c>
      <c r="O153" s="80" t="str">
        <f>IF(Проект.!O153="","",Проект.!O153)</f>
        <v/>
      </c>
      <c r="P153" s="80" t="str">
        <f>IF(Проект.!P153="","",Проект.!P153)</f>
        <v/>
      </c>
      <c r="Q153" s="68"/>
      <c r="R153" s="76"/>
      <c r="S153" s="27" t="s">
        <v>324</v>
      </c>
      <c r="T153" s="22"/>
      <c r="U153" s="26" t="e">
        <f t="shared" si="4"/>
        <v>#VALUE!</v>
      </c>
      <c r="V153" s="68"/>
      <c r="W153" s="92"/>
      <c r="X153" s="92">
        <f t="shared" si="5"/>
        <v>0</v>
      </c>
      <c r="Y153" s="68" t="s">
        <v>357</v>
      </c>
    </row>
    <row r="154" spans="1:25" ht="41.4" customHeight="1" x14ac:dyDescent="0.3">
      <c r="A154" s="67">
        <f>IF(INDEX(Спецификация!$A$3:$I$500,ROW()-3,COLUMN())="","",INDEX(Спецификация!$A$3:$I$500,ROW()-3,COLUMN()))</f>
        <v>1</v>
      </c>
      <c r="B154" s="67" t="str">
        <f>IF(INDEX(Спецификация!$A$3:$I$500,ROW()-3,COLUMN())="","",INDEX(Спецификация!$A$3:$I$500,ROW()-3,COLUMN()))</f>
        <v/>
      </c>
      <c r="C154" s="67" t="str">
        <f>IF(INDEX(Спецификация!$A$3:$I$500,ROW()-3,COLUMN())="","",INDEX(Спецификация!$A$3:$I$500,ROW()-3,COLUMN()))</f>
        <v/>
      </c>
      <c r="D154" s="67" t="str">
        <f>IF(INDEX(Спецификация!$A$3:$I$500,ROW()-3,COLUMN())="","",INDEX(Спецификация!$A$3:$I$500,ROW()-3,COLUMN()))</f>
        <v/>
      </c>
      <c r="E154" s="67" t="str">
        <f>IF(INDEX(Спецификация!$A$3:$I$500,ROW()-3,COLUMN())="","",INDEX(Спецификация!$A$3:$I$500,ROW()-3,COLUMN()))</f>
        <v/>
      </c>
      <c r="F154" s="67" t="str">
        <f>IF(INDEX(Спецификация!$A$3:$I$500,ROW()-3,COLUMN())="","",INDEX(Спецификация!$A$3:$I$500,ROW()-3,COLUMN()))</f>
        <v/>
      </c>
      <c r="G154" s="67" t="str">
        <f>IF(INDEX(Спецификация!$A$3:$I$500,ROW()-3,COLUMN())="","",INDEX(Спецификация!$A$3:$I$500,ROW()-3,COLUMN()))</f>
        <v/>
      </c>
      <c r="H154" s="67" t="str">
        <f>IF(INDEX(Спецификация!$A$3:$I$500,ROW()-3,COLUMN())="","",INDEX(Спецификация!$A$3:$I$500,ROW()-3,COLUMN()))</f>
        <v/>
      </c>
      <c r="I154" s="154" t="str">
        <f>IF(INDEX(Спецификация!$A$3:$I$500,ROW()-3,COLUMN())="","",INDEX(Спецификация!$A$3:$I$500,ROW()-3,COLUMN()))</f>
        <v>ЭМ</v>
      </c>
      <c r="J154" s="81" t="str">
        <f>Проект.!L154</f>
        <v/>
      </c>
      <c r="K154" s="81" t="str">
        <f>Проект.!M154</f>
        <v/>
      </c>
      <c r="L154" s="81" t="str">
        <f>IF(Проект.!Q154="","",Проект.!Q154)</f>
        <v/>
      </c>
      <c r="M154" s="82" t="str">
        <f>IF(Проект.!K154="Указать проектировщика","",Проект.!K154)</f>
        <v/>
      </c>
      <c r="N154" s="82" t="str">
        <f>IF(Проект.!N154="","",Проект.!N154)</f>
        <v/>
      </c>
      <c r="O154" s="80" t="str">
        <f>IF(Проект.!O154="","",Проект.!O154)</f>
        <v/>
      </c>
      <c r="P154" s="80" t="str">
        <f>IF(Проект.!P154="","",Проект.!P154)</f>
        <v/>
      </c>
      <c r="Q154" s="68"/>
      <c r="R154" s="76"/>
      <c r="S154" s="27" t="s">
        <v>324</v>
      </c>
      <c r="T154" s="22"/>
      <c r="U154" s="26" t="e">
        <f t="shared" si="4"/>
        <v>#VALUE!</v>
      </c>
      <c r="V154" s="68"/>
      <c r="W154" s="92"/>
      <c r="X154" s="92">
        <f t="shared" si="5"/>
        <v>0</v>
      </c>
      <c r="Y154" s="68" t="s">
        <v>357</v>
      </c>
    </row>
    <row r="155" spans="1:25" ht="41.4" customHeight="1" x14ac:dyDescent="0.3">
      <c r="A155" s="67">
        <f>IF(INDEX(Спецификация!$A$3:$I$500,ROW()-3,COLUMN())="","",INDEX(Спецификация!$A$3:$I$500,ROW()-3,COLUMN()))</f>
        <v>2</v>
      </c>
      <c r="B155" s="67" t="str">
        <f>IF(INDEX(Спецификация!$A$3:$I$500,ROW()-3,COLUMN())="","",INDEX(Спецификация!$A$3:$I$500,ROW()-3,COLUMN()))</f>
        <v/>
      </c>
      <c r="C155" s="67" t="str">
        <f>IF(INDEX(Спецификация!$A$3:$I$500,ROW()-3,COLUMN())="","",INDEX(Спецификация!$A$3:$I$500,ROW()-3,COLUMN()))</f>
        <v>ВРУ - Вводно-распределительное устройство</v>
      </c>
      <c r="D155" s="67" t="str">
        <f>IF(INDEX(Спецификация!$A$3:$I$500,ROW()-3,COLUMN())="","",INDEX(Спецификация!$A$3:$I$500,ROW()-3,COLUMN()))</f>
        <v>24-23-ЭМ.01</v>
      </c>
      <c r="E155" s="67" t="str">
        <f>IF(INDEX(Спецификация!$A$3:$I$500,ROW()-3,COLUMN())="","",INDEX(Спецификация!$A$3:$I$500,ROW()-3,COLUMN()))</f>
        <v/>
      </c>
      <c r="F155" s="67" t="str">
        <f>IF(INDEX(Спецификация!$A$3:$I$500,ROW()-3,COLUMN())="","",INDEX(Спецификация!$A$3:$I$500,ROW()-3,COLUMN()))</f>
        <v/>
      </c>
      <c r="G155" s="67" t="str">
        <f>IF(INDEX(Спецификация!$A$3:$I$500,ROW()-3,COLUMN())="","",INDEX(Спецификация!$A$3:$I$500,ROW()-3,COLUMN()))</f>
        <v>шт.</v>
      </c>
      <c r="H155" s="67">
        <f>IF(INDEX(Спецификация!$A$3:$I$500,ROW()-3,COLUMN())="","",INDEX(Спецификация!$A$3:$I$500,ROW()-3,COLUMN()))</f>
        <v>1</v>
      </c>
      <c r="I155" s="154" t="str">
        <f>IF(INDEX(Спецификация!$A$3:$I$500,ROW()-3,COLUMN())="","",INDEX(Спецификация!$A$3:$I$500,ROW()-3,COLUMN()))</f>
        <v>ЭМ</v>
      </c>
      <c r="J155" s="81" t="str">
        <f>Проект.!L155</f>
        <v/>
      </c>
      <c r="K155" s="81" t="str">
        <f>Проект.!M155</f>
        <v/>
      </c>
      <c r="L155" s="81" t="str">
        <f>IF(Проект.!Q155="","",Проект.!Q155)</f>
        <v/>
      </c>
      <c r="M155" s="82" t="str">
        <f>IF(Проект.!K155="Указать проектировщика","",Проект.!K155)</f>
        <v/>
      </c>
      <c r="N155" s="82" t="str">
        <f>IF(Проект.!N155="","",Проект.!N155)</f>
        <v/>
      </c>
      <c r="O155" s="80" t="str">
        <f>IF(Проект.!O155="","",Проект.!O155)</f>
        <v/>
      </c>
      <c r="P155" s="80" t="str">
        <f>IF(Проект.!P155="","",Проект.!P155)</f>
        <v/>
      </c>
      <c r="Q155" s="68"/>
      <c r="R155" s="76"/>
      <c r="S155" s="27" t="s">
        <v>324</v>
      </c>
      <c r="T155" s="22"/>
      <c r="U155" s="26">
        <f t="shared" si="4"/>
        <v>-1</v>
      </c>
      <c r="V155" s="68"/>
      <c r="W155" s="92"/>
      <c r="X155" s="92">
        <f t="shared" si="5"/>
        <v>0</v>
      </c>
      <c r="Y155" s="68" t="s">
        <v>357</v>
      </c>
    </row>
    <row r="156" spans="1:25" ht="41.4" customHeight="1" x14ac:dyDescent="0.3">
      <c r="A156" s="67">
        <f>IF(INDEX(Спецификация!$A$3:$I$500,ROW()-3,COLUMN())="","",INDEX(Спецификация!$A$3:$I$500,ROW()-3,COLUMN()))</f>
        <v>3</v>
      </c>
      <c r="B156" s="67" t="str">
        <f>IF(INDEX(Спецификация!$A$3:$I$500,ROW()-3,COLUMN())="","",INDEX(Спецификация!$A$3:$I$500,ROW()-3,COLUMN()))</f>
        <v/>
      </c>
      <c r="C156" s="67" t="str">
        <f>IF(INDEX(Спецификация!$A$3:$I$500,ROW()-3,COLUMN())="","",INDEX(Спецификация!$A$3:$I$500,ROW()-3,COLUMN()))</f>
        <v>ПЭСПЗ - панель противопожарных устройств</v>
      </c>
      <c r="D156" s="67" t="str">
        <f>IF(INDEX(Спецификация!$A$3:$I$500,ROW()-3,COLUMN())="","",INDEX(Спецификация!$A$3:$I$500,ROW()-3,COLUMN()))</f>
        <v>24-23-ЭМ.02</v>
      </c>
      <c r="E156" s="67" t="str">
        <f>IF(INDEX(Спецификация!$A$3:$I$500,ROW()-3,COLUMN())="","",INDEX(Спецификация!$A$3:$I$500,ROW()-3,COLUMN()))</f>
        <v/>
      </c>
      <c r="F156" s="67" t="str">
        <f>IF(INDEX(Спецификация!$A$3:$I$500,ROW()-3,COLUMN())="","",INDEX(Спецификация!$A$3:$I$500,ROW()-3,COLUMN()))</f>
        <v/>
      </c>
      <c r="G156" s="67" t="str">
        <f>IF(INDEX(Спецификация!$A$3:$I$500,ROW()-3,COLUMN())="","",INDEX(Спецификация!$A$3:$I$500,ROW()-3,COLUMN()))</f>
        <v>шт.</v>
      </c>
      <c r="H156" s="67">
        <f>IF(INDEX(Спецификация!$A$3:$I$500,ROW()-3,COLUMN())="","",INDEX(Спецификация!$A$3:$I$500,ROW()-3,COLUMN()))</f>
        <v>1</v>
      </c>
      <c r="I156" s="154" t="str">
        <f>IF(INDEX(Спецификация!$A$3:$I$500,ROW()-3,COLUMN())="","",INDEX(Спецификация!$A$3:$I$500,ROW()-3,COLUMN()))</f>
        <v>ЭМ</v>
      </c>
      <c r="J156" s="81" t="str">
        <f>Проект.!L156</f>
        <v/>
      </c>
      <c r="K156" s="81" t="str">
        <f>Проект.!M156</f>
        <v/>
      </c>
      <c r="L156" s="81" t="str">
        <f>IF(Проект.!Q156="","",Проект.!Q156)</f>
        <v/>
      </c>
      <c r="M156" s="82" t="str">
        <f>IF(Проект.!K156="Указать проектировщика","",Проект.!K156)</f>
        <v/>
      </c>
      <c r="N156" s="82" t="str">
        <f>IF(Проект.!N156="","",Проект.!N156)</f>
        <v/>
      </c>
      <c r="O156" s="80" t="str">
        <f>IF(Проект.!O156="","",Проект.!O156)</f>
        <v/>
      </c>
      <c r="P156" s="80" t="str">
        <f>IF(Проект.!P156="","",Проект.!P156)</f>
        <v/>
      </c>
      <c r="Q156" s="68"/>
      <c r="R156" s="76"/>
      <c r="S156" s="27" t="s">
        <v>324</v>
      </c>
      <c r="T156" s="22"/>
      <c r="U156" s="26">
        <f t="shared" si="4"/>
        <v>-1</v>
      </c>
      <c r="V156" s="68"/>
      <c r="W156" s="92"/>
      <c r="X156" s="92">
        <f t="shared" si="5"/>
        <v>0</v>
      </c>
      <c r="Y156" s="68" t="s">
        <v>357</v>
      </c>
    </row>
    <row r="157" spans="1:25" ht="41.4" customHeight="1" x14ac:dyDescent="0.3">
      <c r="A157" s="67">
        <f>IF(INDEX(Спецификация!$A$3:$I$500,ROW()-3,COLUMN())="","",INDEX(Спецификация!$A$3:$I$500,ROW()-3,COLUMN()))</f>
        <v>4</v>
      </c>
      <c r="B157" s="67" t="str">
        <f>IF(INDEX(Спецификация!$A$3:$I$500,ROW()-3,COLUMN())="","",INDEX(Спецификация!$A$3:$I$500,ROW()-3,COLUMN()))</f>
        <v xml:space="preserve"> </v>
      </c>
      <c r="C157" s="67" t="str">
        <f>IF(INDEX(Спецификация!$A$3:$I$500,ROW()-3,COLUMN())="","",INDEX(Спецификация!$A$3:$I$500,ROW()-3,COLUMN()))</f>
        <v>2. Электроустановочные изделия</v>
      </c>
      <c r="D157" s="67" t="str">
        <f>IF(INDEX(Спецификация!$A$3:$I$500,ROW()-3,COLUMN())="","",INDEX(Спецификация!$A$3:$I$500,ROW()-3,COLUMN()))</f>
        <v xml:space="preserve"> </v>
      </c>
      <c r="E157" s="67" t="str">
        <f>IF(INDEX(Спецификация!$A$3:$I$500,ROW()-3,COLUMN())="","",INDEX(Спецификация!$A$3:$I$500,ROW()-3,COLUMN()))</f>
        <v xml:space="preserve"> </v>
      </c>
      <c r="F157" s="67" t="str">
        <f>IF(INDEX(Спецификация!$A$3:$I$500,ROW()-3,COLUMN())="","",INDEX(Спецификация!$A$3:$I$500,ROW()-3,COLUMN()))</f>
        <v/>
      </c>
      <c r="G157" s="67" t="str">
        <f>IF(INDEX(Спецификация!$A$3:$I$500,ROW()-3,COLUMN())="","",INDEX(Спецификация!$A$3:$I$500,ROW()-3,COLUMN()))</f>
        <v>шт.</v>
      </c>
      <c r="H157" s="67" t="str">
        <f>IF(INDEX(Спецификация!$A$3:$I$500,ROW()-3,COLUMN())="","",INDEX(Спецификация!$A$3:$I$500,ROW()-3,COLUMN()))</f>
        <v xml:space="preserve"> </v>
      </c>
      <c r="I157" s="154" t="str">
        <f>IF(INDEX(Спецификация!$A$3:$I$500,ROW()-3,COLUMN())="","",INDEX(Спецификация!$A$3:$I$500,ROW()-3,COLUMN()))</f>
        <v>ЭМ</v>
      </c>
      <c r="J157" s="81" t="str">
        <f>Проект.!L157</f>
        <v/>
      </c>
      <c r="K157" s="81" t="str">
        <f>Проект.!M157</f>
        <v/>
      </c>
      <c r="L157" s="81" t="str">
        <f>IF(Проект.!Q157="","",Проект.!Q157)</f>
        <v/>
      </c>
      <c r="M157" s="82" t="str">
        <f>IF(Проект.!K157="Указать проектировщика","",Проект.!K157)</f>
        <v/>
      </c>
      <c r="N157" s="82" t="str">
        <f>IF(Проект.!N157="","",Проект.!N157)</f>
        <v/>
      </c>
      <c r="O157" s="80" t="str">
        <f>IF(Проект.!O157="","",Проект.!O157)</f>
        <v/>
      </c>
      <c r="P157" s="80" t="str">
        <f>IF(Проект.!P157="","",Проект.!P157)</f>
        <v/>
      </c>
      <c r="Q157" s="68"/>
      <c r="R157" s="76"/>
      <c r="S157" s="27" t="s">
        <v>324</v>
      </c>
      <c r="T157" s="22"/>
      <c r="U157" s="26" t="e">
        <f t="shared" si="4"/>
        <v>#VALUE!</v>
      </c>
      <c r="V157" s="68"/>
      <c r="W157" s="92"/>
      <c r="X157" s="92">
        <f t="shared" si="5"/>
        <v>0</v>
      </c>
      <c r="Y157" s="68" t="s">
        <v>357</v>
      </c>
    </row>
    <row r="158" spans="1:25" ht="41.4" customHeight="1" x14ac:dyDescent="0.3">
      <c r="A158" s="67">
        <f>IF(INDEX(Спецификация!$A$3:$I$500,ROW()-3,COLUMN())="","",INDEX(Спецификация!$A$3:$I$500,ROW()-3,COLUMN()))</f>
        <v>5</v>
      </c>
      <c r="B158" s="67" t="str">
        <f>IF(INDEX(Спецификация!$A$3:$I$500,ROW()-3,COLUMN())="","",INDEX(Спецификация!$A$3:$I$500,ROW()-3,COLUMN()))</f>
        <v>2.1</v>
      </c>
      <c r="C158" s="67" t="str">
        <f>IF(INDEX(Спецификация!$A$3:$I$500,ROW()-3,COLUMN())="","",INDEX(Спецификация!$A$3:$I$500,ROW()-3,COLUMN()))</f>
        <v>Розетка 1-местная для открытой установки РСб20-3-ГПБб с заземляющим контактом IP54 ГЕРМЕС PLUS (цвет крышки:дымчатый) IEK</v>
      </c>
      <c r="D158" s="67" t="str">
        <f>IF(INDEX(Спецификация!$A$3:$I$500,ROW()-3,COLUMN())="","",INDEX(Спецификация!$A$3:$I$500,ROW()-3,COLUMN()))</f>
        <v xml:space="preserve"> </v>
      </c>
      <c r="E158" s="67" t="str">
        <f>IF(INDEX(Спецификация!$A$3:$I$500,ROW()-3,COLUMN())="","",INDEX(Спецификация!$A$3:$I$500,ROW()-3,COLUMN()))</f>
        <v>РСб20-3-ГПБд</v>
      </c>
      <c r="F158" s="67" t="str">
        <f>IF(INDEX(Спецификация!$A$3:$I$500,ROW()-3,COLUMN())="","",INDEX(Спецификация!$A$3:$I$500,ROW()-3,COLUMN()))</f>
        <v/>
      </c>
      <c r="G158" s="67" t="str">
        <f>IF(INDEX(Спецификация!$A$3:$I$500,ROW()-3,COLUMN())="","",INDEX(Спецификация!$A$3:$I$500,ROW()-3,COLUMN()))</f>
        <v>шт.</v>
      </c>
      <c r="H158" s="67">
        <f>IF(INDEX(Спецификация!$A$3:$I$500,ROW()-3,COLUMN())="","",INDEX(Спецификация!$A$3:$I$500,ROW()-3,COLUMN()))</f>
        <v>3</v>
      </c>
      <c r="I158" s="154" t="str">
        <f>IF(INDEX(Спецификация!$A$3:$I$500,ROW()-3,COLUMN())="","",INDEX(Спецификация!$A$3:$I$500,ROW()-3,COLUMN()))</f>
        <v>ЭМ</v>
      </c>
      <c r="J158" s="81" t="str">
        <f>Проект.!L158</f>
        <v/>
      </c>
      <c r="K158" s="81" t="str">
        <f>Проект.!M158</f>
        <v/>
      </c>
      <c r="L158" s="81" t="str">
        <f>IF(Проект.!Q158="","",Проект.!Q158)</f>
        <v/>
      </c>
      <c r="M158" s="82" t="str">
        <f>IF(Проект.!K158="Указать проектировщика","",Проект.!K158)</f>
        <v/>
      </c>
      <c r="N158" s="82" t="str">
        <f>IF(Проект.!N158="","",Проект.!N158)</f>
        <v/>
      </c>
      <c r="O158" s="80" t="str">
        <f>IF(Проект.!O158="","",Проект.!O158)</f>
        <v/>
      </c>
      <c r="P158" s="80" t="str">
        <f>IF(Проект.!P158="","",Проект.!P158)</f>
        <v/>
      </c>
      <c r="Q158" s="68"/>
      <c r="R158" s="76"/>
      <c r="S158" s="27" t="s">
        <v>324</v>
      </c>
      <c r="T158" s="22"/>
      <c r="U158" s="26">
        <f t="shared" si="4"/>
        <v>-3</v>
      </c>
      <c r="V158" s="68"/>
      <c r="W158" s="92"/>
      <c r="X158" s="92">
        <f t="shared" si="5"/>
        <v>0</v>
      </c>
      <c r="Y158" s="68" t="s">
        <v>357</v>
      </c>
    </row>
    <row r="159" spans="1:25" ht="41.4" customHeight="1" x14ac:dyDescent="0.3">
      <c r="A159" s="67">
        <f>IF(INDEX(Спецификация!$A$3:$I$500,ROW()-3,COLUMN())="","",INDEX(Спецификация!$A$3:$I$500,ROW()-3,COLUMN()))</f>
        <v>6</v>
      </c>
      <c r="B159" s="67" t="str">
        <f>IF(INDEX(Спецификация!$A$3:$I$500,ROW()-3,COLUMN())="","",INDEX(Спецификация!$A$3:$I$500,ROW()-3,COLUMN()))</f>
        <v xml:space="preserve"> </v>
      </c>
      <c r="C159" s="67" t="str">
        <f>IF(INDEX(Спецификация!$A$3:$I$500,ROW()-3,COLUMN())="","",INDEX(Спецификация!$A$3:$I$500,ROW()-3,COLUMN()))</f>
        <v xml:space="preserve"> </v>
      </c>
      <c r="D159" s="67" t="str">
        <f>IF(INDEX(Спецификация!$A$3:$I$500,ROW()-3,COLUMN())="","",INDEX(Спецификация!$A$3:$I$500,ROW()-3,COLUMN()))</f>
        <v xml:space="preserve"> </v>
      </c>
      <c r="E159" s="67" t="str">
        <f>IF(INDEX(Спецификация!$A$3:$I$500,ROW()-3,COLUMN())="","",INDEX(Спецификация!$A$3:$I$500,ROW()-3,COLUMN()))</f>
        <v xml:space="preserve"> </v>
      </c>
      <c r="F159" s="67" t="str">
        <f>IF(INDEX(Спецификация!$A$3:$I$500,ROW()-3,COLUMN())="","",INDEX(Спецификация!$A$3:$I$500,ROW()-3,COLUMN()))</f>
        <v/>
      </c>
      <c r="G159" s="67" t="str">
        <f>IF(INDEX(Спецификация!$A$3:$I$500,ROW()-3,COLUMN())="","",INDEX(Спецификация!$A$3:$I$500,ROW()-3,COLUMN()))</f>
        <v/>
      </c>
      <c r="H159" s="67" t="str">
        <f>IF(INDEX(Спецификация!$A$3:$I$500,ROW()-3,COLUMN())="","",INDEX(Спецификация!$A$3:$I$500,ROW()-3,COLUMN()))</f>
        <v xml:space="preserve"> </v>
      </c>
      <c r="I159" s="154" t="str">
        <f>IF(INDEX(Спецификация!$A$3:$I$500,ROW()-3,COLUMN())="","",INDEX(Спецификация!$A$3:$I$500,ROW()-3,COLUMN()))</f>
        <v>ЭМ</v>
      </c>
      <c r="J159" s="81" t="str">
        <f>Проект.!L159</f>
        <v/>
      </c>
      <c r="K159" s="81" t="str">
        <f>Проект.!M159</f>
        <v/>
      </c>
      <c r="L159" s="81" t="str">
        <f>IF(Проект.!Q159="","",Проект.!Q159)</f>
        <v/>
      </c>
      <c r="M159" s="82" t="str">
        <f>IF(Проект.!K159="Указать проектировщика","",Проект.!K159)</f>
        <v/>
      </c>
      <c r="N159" s="82" t="str">
        <f>IF(Проект.!N159="","",Проект.!N159)</f>
        <v/>
      </c>
      <c r="O159" s="80" t="str">
        <f>IF(Проект.!O159="","",Проект.!O159)</f>
        <v/>
      </c>
      <c r="P159" s="80" t="str">
        <f>IF(Проект.!P159="","",Проект.!P159)</f>
        <v/>
      </c>
      <c r="Q159" s="68"/>
      <c r="R159" s="76"/>
      <c r="S159" s="27" t="s">
        <v>324</v>
      </c>
      <c r="T159" s="22"/>
      <c r="U159" s="26" t="e">
        <f t="shared" si="4"/>
        <v>#VALUE!</v>
      </c>
      <c r="V159" s="68"/>
      <c r="W159" s="92"/>
      <c r="X159" s="92">
        <f t="shared" si="5"/>
        <v>0</v>
      </c>
      <c r="Y159" s="68" t="s">
        <v>357</v>
      </c>
    </row>
    <row r="160" spans="1:25" ht="41.4" customHeight="1" x14ac:dyDescent="0.3">
      <c r="A160" s="67" t="str">
        <f>IF(INDEX(Спецификация!$A$3:$I$500,ROW()-3,COLUMN())="","",INDEX(Спецификация!$A$3:$I$500,ROW()-3,COLUMN()))</f>
        <v/>
      </c>
      <c r="B160" s="67" t="str">
        <f>IF(INDEX(Спецификация!$A$3:$I$500,ROW()-3,COLUMN())="","",INDEX(Спецификация!$A$3:$I$500,ROW()-3,COLUMN()))</f>
        <v xml:space="preserve"> </v>
      </c>
      <c r="C160" s="67" t="str">
        <f>IF(INDEX(Спецификация!$A$3:$I$500,ROW()-3,COLUMN())="","",INDEX(Спецификация!$A$3:$I$500,ROW()-3,COLUMN()))</f>
        <v xml:space="preserve"> </v>
      </c>
      <c r="D160" s="67" t="str">
        <f>IF(INDEX(Спецификация!$A$3:$I$500,ROW()-3,COLUMN())="","",INDEX(Спецификация!$A$3:$I$500,ROW()-3,COLUMN()))</f>
        <v xml:space="preserve"> </v>
      </c>
      <c r="E160" s="67" t="str">
        <f>IF(INDEX(Спецификация!$A$3:$I$500,ROW()-3,COLUMN())="","",INDEX(Спецификация!$A$3:$I$500,ROW()-3,COLUMN()))</f>
        <v xml:space="preserve"> </v>
      </c>
      <c r="F160" s="67" t="str">
        <f>IF(INDEX(Спецификация!$A$3:$I$500,ROW()-3,COLUMN())="","",INDEX(Спецификация!$A$3:$I$500,ROW()-3,COLUMN()))</f>
        <v/>
      </c>
      <c r="G160" s="67" t="str">
        <f>IF(INDEX(Спецификация!$A$3:$I$500,ROW()-3,COLUMN())="","",INDEX(Спецификация!$A$3:$I$500,ROW()-3,COLUMN()))</f>
        <v/>
      </c>
      <c r="H160" s="67" t="str">
        <f>IF(INDEX(Спецификация!$A$3:$I$500,ROW()-3,COLUMN())="","",INDEX(Спецификация!$A$3:$I$500,ROW()-3,COLUMN()))</f>
        <v xml:space="preserve"> </v>
      </c>
      <c r="I160" s="154" t="str">
        <f>IF(INDEX(Спецификация!$A$3:$I$500,ROW()-3,COLUMN())="","",INDEX(Спецификация!$A$3:$I$500,ROW()-3,COLUMN()))</f>
        <v>ЭМ</v>
      </c>
      <c r="J160" s="81" t="str">
        <f>Проект.!L160</f>
        <v/>
      </c>
      <c r="K160" s="81" t="str">
        <f>Проект.!M160</f>
        <v/>
      </c>
      <c r="L160" s="81" t="str">
        <f>IF(Проект.!Q160="","",Проект.!Q160)</f>
        <v/>
      </c>
      <c r="M160" s="82" t="str">
        <f>IF(Проект.!K160="Указать проектировщика","",Проект.!K160)</f>
        <v/>
      </c>
      <c r="N160" s="82" t="str">
        <f>IF(Проект.!N160="","",Проект.!N160)</f>
        <v/>
      </c>
      <c r="O160" s="80" t="str">
        <f>IF(Проект.!O160="","",Проект.!O160)</f>
        <v/>
      </c>
      <c r="P160" s="80" t="str">
        <f>IF(Проект.!P160="","",Проект.!P160)</f>
        <v/>
      </c>
      <c r="Q160" s="68"/>
      <c r="R160" s="76"/>
      <c r="S160" s="27" t="s">
        <v>324</v>
      </c>
      <c r="T160" s="22"/>
      <c r="U160" s="26" t="e">
        <f t="shared" si="4"/>
        <v>#VALUE!</v>
      </c>
      <c r="V160" s="68"/>
      <c r="W160" s="92"/>
      <c r="X160" s="92">
        <f t="shared" si="5"/>
        <v>0</v>
      </c>
      <c r="Y160" s="68" t="s">
        <v>357</v>
      </c>
    </row>
    <row r="161" spans="1:25" ht="41.4" customHeight="1" x14ac:dyDescent="0.3">
      <c r="A161" s="67">
        <f>IF(INDEX(Спецификация!$A$3:$I$500,ROW()-3,COLUMN())="","",INDEX(Спецификация!$A$3:$I$500,ROW()-3,COLUMN()))</f>
        <v>6</v>
      </c>
      <c r="B161" s="67" t="str">
        <f>IF(INDEX(Спецификация!$A$3:$I$500,ROW()-3,COLUMN())="","",INDEX(Спецификация!$A$3:$I$500,ROW()-3,COLUMN()))</f>
        <v xml:space="preserve"> </v>
      </c>
      <c r="C161" s="67" t="str">
        <f>IF(INDEX(Спецификация!$A$3:$I$500,ROW()-3,COLUMN())="","",INDEX(Спецификация!$A$3:$I$500,ROW()-3,COLUMN()))</f>
        <v xml:space="preserve"> </v>
      </c>
      <c r="D161" s="67" t="str">
        <f>IF(INDEX(Спецификация!$A$3:$I$500,ROW()-3,COLUMN())="","",INDEX(Спецификация!$A$3:$I$500,ROW()-3,COLUMN()))</f>
        <v xml:space="preserve"> </v>
      </c>
      <c r="E161" s="67" t="str">
        <f>IF(INDEX(Спецификация!$A$3:$I$500,ROW()-3,COLUMN())="","",INDEX(Спецификация!$A$3:$I$500,ROW()-3,COLUMN()))</f>
        <v xml:space="preserve"> </v>
      </c>
      <c r="F161" s="67" t="str">
        <f>IF(INDEX(Спецификация!$A$3:$I$500,ROW()-3,COLUMN())="","",INDEX(Спецификация!$A$3:$I$500,ROW()-3,COLUMN()))</f>
        <v/>
      </c>
      <c r="G161" s="67" t="str">
        <f>IF(INDEX(Спецификация!$A$3:$I$500,ROW()-3,COLUMN())="","",INDEX(Спецификация!$A$3:$I$500,ROW()-3,COLUMN()))</f>
        <v/>
      </c>
      <c r="H161" s="67" t="str">
        <f>IF(INDEX(Спецификация!$A$3:$I$500,ROW()-3,COLUMN())="","",INDEX(Спецификация!$A$3:$I$500,ROW()-3,COLUMN()))</f>
        <v xml:space="preserve"> </v>
      </c>
      <c r="I161" s="154" t="str">
        <f>IF(INDEX(Спецификация!$A$3:$I$500,ROW()-3,COLUMN())="","",INDEX(Спецификация!$A$3:$I$500,ROW()-3,COLUMN()))</f>
        <v>ЭМ</v>
      </c>
      <c r="J161" s="81" t="str">
        <f>Проект.!L161</f>
        <v/>
      </c>
      <c r="K161" s="81" t="str">
        <f>Проект.!M161</f>
        <v/>
      </c>
      <c r="L161" s="81" t="str">
        <f>IF(Проект.!Q161="","",Проект.!Q161)</f>
        <v/>
      </c>
      <c r="M161" s="82" t="str">
        <f>IF(Проект.!K161="Указать проектировщика","",Проект.!K161)</f>
        <v/>
      </c>
      <c r="N161" s="82" t="str">
        <f>IF(Проект.!N161="","",Проект.!N161)</f>
        <v/>
      </c>
      <c r="O161" s="80" t="str">
        <f>IF(Проект.!O161="","",Проект.!O161)</f>
        <v/>
      </c>
      <c r="P161" s="80" t="str">
        <f>IF(Проект.!P161="","",Проект.!P161)</f>
        <v/>
      </c>
      <c r="Q161" s="68"/>
      <c r="R161" s="76"/>
      <c r="S161" s="27" t="s">
        <v>324</v>
      </c>
      <c r="T161" s="22"/>
      <c r="U161" s="26" t="e">
        <f t="shared" si="4"/>
        <v>#VALUE!</v>
      </c>
      <c r="V161" s="68"/>
      <c r="W161" s="92"/>
      <c r="X161" s="92">
        <f t="shared" si="5"/>
        <v>0</v>
      </c>
      <c r="Y161" s="68" t="s">
        <v>357</v>
      </c>
    </row>
    <row r="162" spans="1:25" ht="41.4" customHeight="1" x14ac:dyDescent="0.3">
      <c r="A162" s="67">
        <f>IF(INDEX(Спецификация!$A$3:$I$500,ROW()-3,COLUMN())="","",INDEX(Спецификация!$A$3:$I$500,ROW()-3,COLUMN()))</f>
        <v>7</v>
      </c>
      <c r="B162" s="67" t="str">
        <f>IF(INDEX(Спецификация!$A$3:$I$500,ROW()-3,COLUMN())="","",INDEX(Спецификация!$A$3:$I$500,ROW()-3,COLUMN()))</f>
        <v xml:space="preserve"> </v>
      </c>
      <c r="C162" s="67" t="str">
        <f>IF(INDEX(Спецификация!$A$3:$I$500,ROW()-3,COLUMN())="","",INDEX(Спецификация!$A$3:$I$500,ROW()-3,COLUMN()))</f>
        <v xml:space="preserve"> </v>
      </c>
      <c r="D162" s="67" t="str">
        <f>IF(INDEX(Спецификация!$A$3:$I$500,ROW()-3,COLUMN())="","",INDEX(Спецификация!$A$3:$I$500,ROW()-3,COLUMN()))</f>
        <v xml:space="preserve"> </v>
      </c>
      <c r="E162" s="67" t="str">
        <f>IF(INDEX(Спецификация!$A$3:$I$500,ROW()-3,COLUMN())="","",INDEX(Спецификация!$A$3:$I$500,ROW()-3,COLUMN()))</f>
        <v xml:space="preserve"> </v>
      </c>
      <c r="F162" s="67" t="str">
        <f>IF(INDEX(Спецификация!$A$3:$I$500,ROW()-3,COLUMN())="","",INDEX(Спецификация!$A$3:$I$500,ROW()-3,COLUMN()))</f>
        <v/>
      </c>
      <c r="G162" s="67" t="str">
        <f>IF(INDEX(Спецификация!$A$3:$I$500,ROW()-3,COLUMN())="","",INDEX(Спецификация!$A$3:$I$500,ROW()-3,COLUMN()))</f>
        <v/>
      </c>
      <c r="H162" s="67" t="str">
        <f>IF(INDEX(Спецификация!$A$3:$I$500,ROW()-3,COLUMN())="","",INDEX(Спецификация!$A$3:$I$500,ROW()-3,COLUMN()))</f>
        <v xml:space="preserve"> </v>
      </c>
      <c r="I162" s="154" t="str">
        <f>IF(INDEX(Спецификация!$A$3:$I$500,ROW()-3,COLUMN())="","",INDEX(Спецификация!$A$3:$I$500,ROW()-3,COLUMN()))</f>
        <v>ЭМ</v>
      </c>
      <c r="J162" s="81" t="str">
        <f>Проект.!L162</f>
        <v/>
      </c>
      <c r="K162" s="81" t="str">
        <f>Проект.!M162</f>
        <v/>
      </c>
      <c r="L162" s="81" t="str">
        <f>IF(Проект.!Q162="","",Проект.!Q162)</f>
        <v/>
      </c>
      <c r="M162" s="82" t="str">
        <f>IF(Проект.!K162="Указать проектировщика","",Проект.!K162)</f>
        <v/>
      </c>
      <c r="N162" s="82" t="str">
        <f>IF(Проект.!N162="","",Проект.!N162)</f>
        <v/>
      </c>
      <c r="O162" s="80" t="str">
        <f>IF(Проект.!O162="","",Проект.!O162)</f>
        <v/>
      </c>
      <c r="P162" s="80" t="str">
        <f>IF(Проект.!P162="","",Проект.!P162)</f>
        <v/>
      </c>
      <c r="Q162" s="68"/>
      <c r="R162" s="76"/>
      <c r="S162" s="27" t="s">
        <v>324</v>
      </c>
      <c r="T162" s="22"/>
      <c r="U162" s="26" t="e">
        <f t="shared" si="4"/>
        <v>#VALUE!</v>
      </c>
      <c r="V162" s="68"/>
      <c r="W162" s="92"/>
      <c r="X162" s="92">
        <f t="shared" si="5"/>
        <v>0</v>
      </c>
      <c r="Y162" s="68" t="s">
        <v>357</v>
      </c>
    </row>
    <row r="163" spans="1:25" ht="41.4" customHeight="1" x14ac:dyDescent="0.3">
      <c r="A163" s="67" t="str">
        <f>IF(INDEX(Спецификация!$A$3:$I$500,ROW()-3,COLUMN())="","",INDEX(Спецификация!$A$3:$I$500,ROW()-3,COLUMN()))</f>
        <v/>
      </c>
      <c r="B163" s="67" t="str">
        <f>IF(INDEX(Спецификация!$A$3:$I$500,ROW()-3,COLUMN())="","",INDEX(Спецификация!$A$3:$I$500,ROW()-3,COLUMN()))</f>
        <v xml:space="preserve"> </v>
      </c>
      <c r="C163" s="67" t="str">
        <f>IF(INDEX(Спецификация!$A$3:$I$500,ROW()-3,COLUMN())="","",INDEX(Спецификация!$A$3:$I$500,ROW()-3,COLUMN()))</f>
        <v>3. Кабельная продукция</v>
      </c>
      <c r="D163" s="67" t="str">
        <f>IF(INDEX(Спецификация!$A$3:$I$500,ROW()-3,COLUMN())="","",INDEX(Спецификация!$A$3:$I$500,ROW()-3,COLUMN()))</f>
        <v xml:space="preserve"> </v>
      </c>
      <c r="E163" s="67" t="str">
        <f>IF(INDEX(Спецификация!$A$3:$I$500,ROW()-3,COLUMN())="","",INDEX(Спецификация!$A$3:$I$500,ROW()-3,COLUMN()))</f>
        <v xml:space="preserve"> </v>
      </c>
      <c r="F163" s="67" t="str">
        <f>IF(INDEX(Спецификация!$A$3:$I$500,ROW()-3,COLUMN())="","",INDEX(Спецификация!$A$3:$I$500,ROW()-3,COLUMN()))</f>
        <v/>
      </c>
      <c r="G163" s="67" t="str">
        <f>IF(INDEX(Спецификация!$A$3:$I$500,ROW()-3,COLUMN())="","",INDEX(Спецификация!$A$3:$I$500,ROW()-3,COLUMN()))</f>
        <v/>
      </c>
      <c r="H163" s="67" t="str">
        <f>IF(INDEX(Спецификация!$A$3:$I$500,ROW()-3,COLUMN())="","",INDEX(Спецификация!$A$3:$I$500,ROW()-3,COLUMN()))</f>
        <v xml:space="preserve"> </v>
      </c>
      <c r="I163" s="154" t="str">
        <f>IF(INDEX(Спецификация!$A$3:$I$500,ROW()-3,COLUMN())="","",INDEX(Спецификация!$A$3:$I$500,ROW()-3,COLUMN()))</f>
        <v>ЭМ</v>
      </c>
      <c r="J163" s="81" t="str">
        <f>Проект.!L163</f>
        <v/>
      </c>
      <c r="K163" s="81" t="str">
        <f>Проект.!M163</f>
        <v/>
      </c>
      <c r="L163" s="81" t="str">
        <f>IF(Проект.!Q163="","",Проект.!Q163)</f>
        <v/>
      </c>
      <c r="M163" s="82" t="str">
        <f>IF(Проект.!K163="Указать проектировщика","",Проект.!K163)</f>
        <v/>
      </c>
      <c r="N163" s="82" t="str">
        <f>IF(Проект.!N163="","",Проект.!N163)</f>
        <v/>
      </c>
      <c r="O163" s="80" t="str">
        <f>IF(Проект.!O163="","",Проект.!O163)</f>
        <v/>
      </c>
      <c r="P163" s="80" t="str">
        <f>IF(Проект.!P163="","",Проект.!P163)</f>
        <v/>
      </c>
      <c r="Q163" s="68"/>
      <c r="R163" s="76"/>
      <c r="S163" s="27" t="s">
        <v>324</v>
      </c>
      <c r="T163" s="22"/>
      <c r="U163" s="26" t="e">
        <f t="shared" si="4"/>
        <v>#VALUE!</v>
      </c>
      <c r="V163" s="68"/>
      <c r="W163" s="92"/>
      <c r="X163" s="92">
        <f t="shared" si="5"/>
        <v>0</v>
      </c>
      <c r="Y163" s="68" t="s">
        <v>357</v>
      </c>
    </row>
    <row r="164" spans="1:25" ht="41.4" customHeight="1" x14ac:dyDescent="0.3">
      <c r="A164" s="67">
        <f>IF(INDEX(Спецификация!$A$3:$I$500,ROW()-3,COLUMN())="","",INDEX(Спецификация!$A$3:$I$500,ROW()-3,COLUMN()))</f>
        <v>8</v>
      </c>
      <c r="B164" s="67" t="str">
        <f>IF(INDEX(Спецификация!$A$3:$I$500,ROW()-3,COLUMN())="","",INDEX(Спецификация!$A$3:$I$500,ROW()-3,COLUMN()))</f>
        <v>3.1</v>
      </c>
      <c r="C164" s="67" t="str">
        <f>IF(INDEX(Спецификация!$A$3:$I$500,ROW()-3,COLUMN())="","",INDEX(Спецификация!$A$3:$I$500,ROW()-3,COLUMN()))</f>
        <v>Силовой кабель, с медной жилой, изоляцией и оболочкой из ПВХ пониженной пожарной опасности, класс пожарной безопасности категория A, 0.66кВ</v>
      </c>
      <c r="D164" s="67" t="str">
        <f>IF(INDEX(Спецификация!$A$3:$I$500,ROW()-3,COLUMN())="","",INDEX(Спецификация!$A$3:$I$500,ROW()-3,COLUMN()))</f>
        <v xml:space="preserve"> </v>
      </c>
      <c r="E164" s="67" t="str">
        <f>IF(INDEX(Спецификация!$A$3:$I$500,ROW()-3,COLUMN())="","",INDEX(Спецификация!$A$3:$I$500,ROW()-3,COLUMN()))</f>
        <v xml:space="preserve"> </v>
      </c>
      <c r="F164" s="67" t="str">
        <f>IF(INDEX(Спецификация!$A$3:$I$500,ROW()-3,COLUMN())="","",INDEX(Спецификация!$A$3:$I$500,ROW()-3,COLUMN()))</f>
        <v/>
      </c>
      <c r="G164" s="67" t="str">
        <f>IF(INDEX(Спецификация!$A$3:$I$500,ROW()-3,COLUMN())="","",INDEX(Спецификация!$A$3:$I$500,ROW()-3,COLUMN()))</f>
        <v>шт</v>
      </c>
      <c r="H164" s="67" t="str">
        <f>IF(INDEX(Спецификация!$A$3:$I$500,ROW()-3,COLUMN())="","",INDEX(Спецификация!$A$3:$I$500,ROW()-3,COLUMN()))</f>
        <v xml:space="preserve"> </v>
      </c>
      <c r="I164" s="154" t="str">
        <f>IF(INDEX(Спецификация!$A$3:$I$500,ROW()-3,COLUMN())="","",INDEX(Спецификация!$A$3:$I$500,ROW()-3,COLUMN()))</f>
        <v>ЭМ</v>
      </c>
      <c r="J164" s="81" t="str">
        <f>Проект.!L164</f>
        <v/>
      </c>
      <c r="K164" s="81" t="str">
        <f>Проект.!M164</f>
        <v/>
      </c>
      <c r="L164" s="81" t="str">
        <f>IF(Проект.!Q164="","",Проект.!Q164)</f>
        <v/>
      </c>
      <c r="M164" s="82" t="str">
        <f>IF(Проект.!K164="Указать проектировщика","",Проект.!K164)</f>
        <v/>
      </c>
      <c r="N164" s="82" t="str">
        <f>IF(Проект.!N164="","",Проект.!N164)</f>
        <v/>
      </c>
      <c r="O164" s="80" t="str">
        <f>IF(Проект.!O164="","",Проект.!O164)</f>
        <v/>
      </c>
      <c r="P164" s="80" t="str">
        <f>IF(Проект.!P164="","",Проект.!P164)</f>
        <v/>
      </c>
      <c r="Q164" s="68"/>
      <c r="R164" s="76"/>
      <c r="S164" s="27" t="s">
        <v>324</v>
      </c>
      <c r="T164" s="22"/>
      <c r="U164" s="26" t="e">
        <f t="shared" si="4"/>
        <v>#VALUE!</v>
      </c>
      <c r="V164" s="68"/>
      <c r="W164" s="92"/>
      <c r="X164" s="92">
        <f t="shared" si="5"/>
        <v>0</v>
      </c>
      <c r="Y164" s="68" t="s">
        <v>357</v>
      </c>
    </row>
    <row r="165" spans="1:25" ht="41.4" customHeight="1" x14ac:dyDescent="0.3">
      <c r="A165" s="67">
        <f>IF(INDEX(Спецификация!$A$3:$I$500,ROW()-3,COLUMN())="","",INDEX(Спецификация!$A$3:$I$500,ROW()-3,COLUMN()))</f>
        <v>9</v>
      </c>
      <c r="B165" s="67" t="str">
        <f>IF(INDEX(Спецификация!$A$3:$I$500,ROW()-3,COLUMN())="","",INDEX(Спецификация!$A$3:$I$500,ROW()-3,COLUMN()))</f>
        <v xml:space="preserve"> </v>
      </c>
      <c r="C165" s="67" t="str">
        <f>IF(INDEX(Спецификация!$A$3:$I$500,ROW()-3,COLUMN())="","",INDEX(Спецификация!$A$3:$I$500,ROW()-3,COLUMN()))</f>
        <v xml:space="preserve"> </v>
      </c>
      <c r="D165" s="67" t="str">
        <f>IF(INDEX(Спецификация!$A$3:$I$500,ROW()-3,COLUMN())="","",INDEX(Спецификация!$A$3:$I$500,ROW()-3,COLUMN()))</f>
        <v>ВВГнг(А)-LS 3х1,5</v>
      </c>
      <c r="E165" s="67" t="str">
        <f>IF(INDEX(Спецификация!$A$3:$I$500,ROW()-3,COLUMN())="","",INDEX(Спецификация!$A$3:$I$500,ROW()-3,COLUMN()))</f>
        <v xml:space="preserve"> </v>
      </c>
      <c r="F165" s="67" t="str">
        <f>IF(INDEX(Спецификация!$A$3:$I$500,ROW()-3,COLUMN())="","",INDEX(Спецификация!$A$3:$I$500,ROW()-3,COLUMN()))</f>
        <v/>
      </c>
      <c r="G165" s="67" t="str">
        <f>IF(INDEX(Спецификация!$A$3:$I$500,ROW()-3,COLUMN())="","",INDEX(Спецификация!$A$3:$I$500,ROW()-3,COLUMN()))</f>
        <v>шт</v>
      </c>
      <c r="H165" s="67">
        <f>IF(INDEX(Спецификация!$A$3:$I$500,ROW()-3,COLUMN())="","",INDEX(Спецификация!$A$3:$I$500,ROW()-3,COLUMN()))</f>
        <v>210</v>
      </c>
      <c r="I165" s="154" t="str">
        <f>IF(INDEX(Спецификация!$A$3:$I$500,ROW()-3,COLUMN())="","",INDEX(Спецификация!$A$3:$I$500,ROW()-3,COLUMN()))</f>
        <v>ЭМ</v>
      </c>
      <c r="J165" s="81" t="str">
        <f>Проект.!L165</f>
        <v/>
      </c>
      <c r="K165" s="81" t="str">
        <f>Проект.!M165</f>
        <v/>
      </c>
      <c r="L165" s="81" t="str">
        <f>IF(Проект.!Q165="","",Проект.!Q165)</f>
        <v/>
      </c>
      <c r="M165" s="82" t="str">
        <f>IF(Проект.!K165="Указать проектировщика","",Проект.!K165)</f>
        <v/>
      </c>
      <c r="N165" s="82" t="str">
        <f>IF(Проект.!N165="","",Проект.!N165)</f>
        <v/>
      </c>
      <c r="O165" s="80" t="str">
        <f>IF(Проект.!O165="","",Проект.!O165)</f>
        <v/>
      </c>
      <c r="P165" s="80" t="str">
        <f>IF(Проект.!P165="","",Проект.!P165)</f>
        <v/>
      </c>
      <c r="Q165" s="68"/>
      <c r="R165" s="76"/>
      <c r="S165" s="27" t="s">
        <v>324</v>
      </c>
      <c r="T165" s="22"/>
      <c r="U165" s="26">
        <f t="shared" si="4"/>
        <v>-210</v>
      </c>
      <c r="V165" s="68"/>
      <c r="W165" s="92"/>
      <c r="X165" s="92">
        <f t="shared" si="5"/>
        <v>0</v>
      </c>
      <c r="Y165" s="68" t="s">
        <v>357</v>
      </c>
    </row>
    <row r="166" spans="1:25" ht="41.4" customHeight="1" x14ac:dyDescent="0.3">
      <c r="A166" s="67">
        <f>IF(INDEX(Спецификация!$A$3:$I$500,ROW()-3,COLUMN())="","",INDEX(Спецификация!$A$3:$I$500,ROW()-3,COLUMN()))</f>
        <v>10</v>
      </c>
      <c r="B166" s="67" t="str">
        <f>IF(INDEX(Спецификация!$A$3:$I$500,ROW()-3,COLUMN())="","",INDEX(Спецификация!$A$3:$I$500,ROW()-3,COLUMN()))</f>
        <v xml:space="preserve"> </v>
      </c>
      <c r="C166" s="67" t="str">
        <f>IF(INDEX(Спецификация!$A$3:$I$500,ROW()-3,COLUMN())="","",INDEX(Спецификация!$A$3:$I$500,ROW()-3,COLUMN()))</f>
        <v xml:space="preserve"> </v>
      </c>
      <c r="D166" s="67" t="str">
        <f>IF(INDEX(Спецификация!$A$3:$I$500,ROW()-3,COLUMN())="","",INDEX(Спецификация!$A$3:$I$500,ROW()-3,COLUMN()))</f>
        <v>ВВГнг(А)-LS 3х2,5</v>
      </c>
      <c r="E166" s="67" t="str">
        <f>IF(INDEX(Спецификация!$A$3:$I$500,ROW()-3,COLUMN())="","",INDEX(Спецификация!$A$3:$I$500,ROW()-3,COLUMN()))</f>
        <v xml:space="preserve"> </v>
      </c>
      <c r="F166" s="67" t="str">
        <f>IF(INDEX(Спецификация!$A$3:$I$500,ROW()-3,COLUMN())="","",INDEX(Спецификация!$A$3:$I$500,ROW()-3,COLUMN()))</f>
        <v/>
      </c>
      <c r="G166" s="67" t="str">
        <f>IF(INDEX(Спецификация!$A$3:$I$500,ROW()-3,COLUMN())="","",INDEX(Спецификация!$A$3:$I$500,ROW()-3,COLUMN()))</f>
        <v>шт</v>
      </c>
      <c r="H166" s="67">
        <f>IF(INDEX(Спецификация!$A$3:$I$500,ROW()-3,COLUMN())="","",INDEX(Спецификация!$A$3:$I$500,ROW()-3,COLUMN()))</f>
        <v>120</v>
      </c>
      <c r="I166" s="154" t="str">
        <f>IF(INDEX(Спецификация!$A$3:$I$500,ROW()-3,COLUMN())="","",INDEX(Спецификация!$A$3:$I$500,ROW()-3,COLUMN()))</f>
        <v>ЭМ</v>
      </c>
      <c r="J166" s="81" t="str">
        <f>Проект.!L166</f>
        <v/>
      </c>
      <c r="K166" s="81" t="str">
        <f>Проект.!M166</f>
        <v/>
      </c>
      <c r="L166" s="81" t="str">
        <f>IF(Проект.!Q166="","",Проект.!Q166)</f>
        <v/>
      </c>
      <c r="M166" s="82" t="str">
        <f>IF(Проект.!K166="Указать проектировщика","",Проект.!K166)</f>
        <v/>
      </c>
      <c r="N166" s="82" t="str">
        <f>IF(Проект.!N166="","",Проект.!N166)</f>
        <v/>
      </c>
      <c r="O166" s="80" t="str">
        <f>IF(Проект.!O166="","",Проект.!O166)</f>
        <v/>
      </c>
      <c r="P166" s="80" t="str">
        <f>IF(Проект.!P166="","",Проект.!P166)</f>
        <v/>
      </c>
      <c r="Q166" s="68"/>
      <c r="R166" s="76"/>
      <c r="S166" s="27" t="s">
        <v>324</v>
      </c>
      <c r="T166" s="22"/>
      <c r="U166" s="26">
        <f t="shared" si="4"/>
        <v>-120</v>
      </c>
      <c r="V166" s="68"/>
      <c r="W166" s="92"/>
      <c r="X166" s="92">
        <f t="shared" si="5"/>
        <v>0</v>
      </c>
      <c r="Y166" s="68" t="s">
        <v>357</v>
      </c>
    </row>
    <row r="167" spans="1:25" ht="41.4" customHeight="1" x14ac:dyDescent="0.3">
      <c r="A167" s="67" t="str">
        <f>IF(INDEX(Спецификация!$A$3:$I$500,ROW()-3,COLUMN())="","",INDEX(Спецификация!$A$3:$I$500,ROW()-3,COLUMN()))</f>
        <v/>
      </c>
      <c r="B167" s="67" t="str">
        <f>IF(INDEX(Спецификация!$A$3:$I$500,ROW()-3,COLUMN())="","",INDEX(Спецификация!$A$3:$I$500,ROW()-3,COLUMN()))</f>
        <v xml:space="preserve"> </v>
      </c>
      <c r="C167" s="67" t="str">
        <f>IF(INDEX(Спецификация!$A$3:$I$500,ROW()-3,COLUMN())="","",INDEX(Спецификация!$A$3:$I$500,ROW()-3,COLUMN()))</f>
        <v xml:space="preserve"> </v>
      </c>
      <c r="D167" s="67" t="str">
        <f>IF(INDEX(Спецификация!$A$3:$I$500,ROW()-3,COLUMN())="","",INDEX(Спецификация!$A$3:$I$500,ROW()-3,COLUMN()))</f>
        <v>ВВГнг(А)-LS 4х2,5</v>
      </c>
      <c r="E167" s="67" t="str">
        <f>IF(INDEX(Спецификация!$A$3:$I$500,ROW()-3,COLUMN())="","",INDEX(Спецификация!$A$3:$I$500,ROW()-3,COLUMN()))</f>
        <v xml:space="preserve"> </v>
      </c>
      <c r="F167" s="67" t="str">
        <f>IF(INDEX(Спецификация!$A$3:$I$500,ROW()-3,COLUMN())="","",INDEX(Спецификация!$A$3:$I$500,ROW()-3,COLUMN()))</f>
        <v/>
      </c>
      <c r="G167" s="67" t="str">
        <f>IF(INDEX(Спецификация!$A$3:$I$500,ROW()-3,COLUMN())="","",INDEX(Спецификация!$A$3:$I$500,ROW()-3,COLUMN()))</f>
        <v/>
      </c>
      <c r="H167" s="67">
        <f>IF(INDEX(Спецификация!$A$3:$I$500,ROW()-3,COLUMN())="","",INDEX(Спецификация!$A$3:$I$500,ROW()-3,COLUMN()))</f>
        <v>170</v>
      </c>
      <c r="I167" s="154" t="str">
        <f>IF(INDEX(Спецификация!$A$3:$I$500,ROW()-3,COLUMN())="","",INDEX(Спецификация!$A$3:$I$500,ROW()-3,COLUMN()))</f>
        <v>ЭМ</v>
      </c>
      <c r="J167" s="81" t="str">
        <f>Проект.!L167</f>
        <v/>
      </c>
      <c r="K167" s="81" t="str">
        <f>Проект.!M167</f>
        <v/>
      </c>
      <c r="L167" s="81" t="str">
        <f>IF(Проект.!Q167="","",Проект.!Q167)</f>
        <v/>
      </c>
      <c r="M167" s="82" t="str">
        <f>IF(Проект.!K167="Указать проектировщика","",Проект.!K167)</f>
        <v/>
      </c>
      <c r="N167" s="82" t="str">
        <f>IF(Проект.!N167="","",Проект.!N167)</f>
        <v/>
      </c>
      <c r="O167" s="80" t="str">
        <f>IF(Проект.!O167="","",Проект.!O167)</f>
        <v/>
      </c>
      <c r="P167" s="80" t="str">
        <f>IF(Проект.!P167="","",Проект.!P167)</f>
        <v/>
      </c>
      <c r="Q167" s="68"/>
      <c r="R167" s="76"/>
      <c r="S167" s="27" t="s">
        <v>324</v>
      </c>
      <c r="T167" s="22"/>
      <c r="U167" s="26">
        <f t="shared" si="4"/>
        <v>-170</v>
      </c>
      <c r="V167" s="68"/>
      <c r="W167" s="92"/>
      <c r="X167" s="92">
        <f t="shared" si="5"/>
        <v>0</v>
      </c>
      <c r="Y167" s="68" t="s">
        <v>357</v>
      </c>
    </row>
    <row r="168" spans="1:25" ht="41.4" customHeight="1" x14ac:dyDescent="0.3">
      <c r="A168" s="67">
        <f>IF(INDEX(Спецификация!$A$3:$I$500,ROW()-3,COLUMN())="","",INDEX(Спецификация!$A$3:$I$500,ROW()-3,COLUMN()))</f>
        <v>11</v>
      </c>
      <c r="B168" s="67" t="str">
        <f>IF(INDEX(Спецификация!$A$3:$I$500,ROW()-3,COLUMN())="","",INDEX(Спецификация!$A$3:$I$500,ROW()-3,COLUMN()))</f>
        <v xml:space="preserve"> </v>
      </c>
      <c r="C168" s="67" t="str">
        <f>IF(INDEX(Спецификация!$A$3:$I$500,ROW()-3,COLUMN())="","",INDEX(Спецификация!$A$3:$I$500,ROW()-3,COLUMN()))</f>
        <v xml:space="preserve"> </v>
      </c>
      <c r="D168" s="67" t="str">
        <f>IF(INDEX(Спецификация!$A$3:$I$500,ROW()-3,COLUMN())="","",INDEX(Спецификация!$A$3:$I$500,ROW()-3,COLUMN()))</f>
        <v>ВВГнг(А)-LS 5х1,5</v>
      </c>
      <c r="E168" s="67" t="str">
        <f>IF(INDEX(Спецификация!$A$3:$I$500,ROW()-3,COLUMN())="","",INDEX(Спецификация!$A$3:$I$500,ROW()-3,COLUMN()))</f>
        <v xml:space="preserve"> </v>
      </c>
      <c r="F168" s="67" t="str">
        <f>IF(INDEX(Спецификация!$A$3:$I$500,ROW()-3,COLUMN())="","",INDEX(Спецификация!$A$3:$I$500,ROW()-3,COLUMN()))</f>
        <v/>
      </c>
      <c r="G168" s="67" t="str">
        <f>IF(INDEX(Спецификация!$A$3:$I$500,ROW()-3,COLUMN())="","",INDEX(Спецификация!$A$3:$I$500,ROW()-3,COLUMN()))</f>
        <v>шт</v>
      </c>
      <c r="H168" s="67">
        <f>IF(INDEX(Спецификация!$A$3:$I$500,ROW()-3,COLUMN())="","",INDEX(Спецификация!$A$3:$I$500,ROW()-3,COLUMN()))</f>
        <v>35</v>
      </c>
      <c r="I168" s="154" t="str">
        <f>IF(INDEX(Спецификация!$A$3:$I$500,ROW()-3,COLUMN())="","",INDEX(Спецификация!$A$3:$I$500,ROW()-3,COLUMN()))</f>
        <v>ЭМ</v>
      </c>
      <c r="J168" s="81" t="str">
        <f>Проект.!L168</f>
        <v/>
      </c>
      <c r="K168" s="81" t="str">
        <f>Проект.!M168</f>
        <v/>
      </c>
      <c r="L168" s="81" t="str">
        <f>IF(Проект.!Q168="","",Проект.!Q168)</f>
        <v/>
      </c>
      <c r="M168" s="82" t="str">
        <f>IF(Проект.!K168="Указать проектировщика","",Проект.!K168)</f>
        <v/>
      </c>
      <c r="N168" s="82" t="str">
        <f>IF(Проект.!N168="","",Проект.!N168)</f>
        <v/>
      </c>
      <c r="O168" s="80" t="str">
        <f>IF(Проект.!O168="","",Проект.!O168)</f>
        <v/>
      </c>
      <c r="P168" s="80" t="str">
        <f>IF(Проект.!P168="","",Проект.!P168)</f>
        <v/>
      </c>
      <c r="Q168" s="68"/>
      <c r="R168" s="76"/>
      <c r="S168" s="27" t="s">
        <v>324</v>
      </c>
      <c r="T168" s="22"/>
      <c r="U168" s="26">
        <f t="shared" si="4"/>
        <v>-35</v>
      </c>
      <c r="V168" s="68"/>
      <c r="W168" s="92"/>
      <c r="X168" s="92">
        <f t="shared" si="5"/>
        <v>0</v>
      </c>
      <c r="Y168" s="68" t="s">
        <v>357</v>
      </c>
    </row>
    <row r="169" spans="1:25" ht="41.4" customHeight="1" x14ac:dyDescent="0.3">
      <c r="A169" s="67">
        <f>IF(INDEX(Спецификация!$A$3:$I$500,ROW()-3,COLUMN())="","",INDEX(Спецификация!$A$3:$I$500,ROW()-3,COLUMN()))</f>
        <v>12</v>
      </c>
      <c r="B169" s="67" t="str">
        <f>IF(INDEX(Спецификация!$A$3:$I$500,ROW()-3,COLUMN())="","",INDEX(Спецификация!$A$3:$I$500,ROW()-3,COLUMN()))</f>
        <v>3.2</v>
      </c>
      <c r="C169" s="67" t="str">
        <f>IF(INDEX(Спецификация!$A$3:$I$500,ROW()-3,COLUMN())="","",INDEX(Спецификация!$A$3:$I$500,ROW()-3,COLUMN()))</f>
        <v>Силовой кабель огнестойкий, не распространяющий горение, с пониженным дымо- и газовыделением, с изоляцией и оболочкой из ПВХ</v>
      </c>
      <c r="D169" s="67" t="str">
        <f>IF(INDEX(Спецификация!$A$3:$I$500,ROW()-3,COLUMN())="","",INDEX(Спецификация!$A$3:$I$500,ROW()-3,COLUMN()))</f>
        <v>ВВГнг(А)-FRLS 5х2,5</v>
      </c>
      <c r="E169" s="67" t="str">
        <f>IF(INDEX(Спецификация!$A$3:$I$500,ROW()-3,COLUMN())="","",INDEX(Спецификация!$A$3:$I$500,ROW()-3,COLUMN()))</f>
        <v xml:space="preserve"> </v>
      </c>
      <c r="F169" s="67" t="str">
        <f>IF(INDEX(Спецификация!$A$3:$I$500,ROW()-3,COLUMN())="","",INDEX(Спецификация!$A$3:$I$500,ROW()-3,COLUMN()))</f>
        <v/>
      </c>
      <c r="G169" s="67" t="str">
        <f>IF(INDEX(Спецификация!$A$3:$I$500,ROW()-3,COLUMN())="","",INDEX(Спецификация!$A$3:$I$500,ROW()-3,COLUMN()))</f>
        <v>шт</v>
      </c>
      <c r="H169" s="67">
        <f>IF(INDEX(Спецификация!$A$3:$I$500,ROW()-3,COLUMN())="","",INDEX(Спецификация!$A$3:$I$500,ROW()-3,COLUMN()))</f>
        <v>80</v>
      </c>
      <c r="I169" s="154" t="str">
        <f>IF(INDEX(Спецификация!$A$3:$I$500,ROW()-3,COLUMN())="","",INDEX(Спецификация!$A$3:$I$500,ROW()-3,COLUMN()))</f>
        <v>ЭМ</v>
      </c>
      <c r="J169" s="81" t="str">
        <f>Проект.!L169</f>
        <v/>
      </c>
      <c r="K169" s="81" t="str">
        <f>Проект.!M169</f>
        <v/>
      </c>
      <c r="L169" s="81" t="str">
        <f>IF(Проект.!Q169="","",Проект.!Q169)</f>
        <v/>
      </c>
      <c r="M169" s="82" t="str">
        <f>IF(Проект.!K169="Указать проектировщика","",Проект.!K169)</f>
        <v/>
      </c>
      <c r="N169" s="82" t="str">
        <f>IF(Проект.!N169="","",Проект.!N169)</f>
        <v/>
      </c>
      <c r="O169" s="80" t="str">
        <f>IF(Проект.!O169="","",Проект.!O169)</f>
        <v/>
      </c>
      <c r="P169" s="80" t="str">
        <f>IF(Проект.!P169="","",Проект.!P169)</f>
        <v/>
      </c>
      <c r="Q169" s="68"/>
      <c r="R169" s="76"/>
      <c r="S169" s="27" t="s">
        <v>324</v>
      </c>
      <c r="T169" s="22"/>
      <c r="U169" s="26">
        <f t="shared" si="4"/>
        <v>-80</v>
      </c>
      <c r="V169" s="68"/>
      <c r="W169" s="92"/>
      <c r="X169" s="92">
        <f t="shared" si="5"/>
        <v>0</v>
      </c>
      <c r="Y169" s="68" t="s">
        <v>357</v>
      </c>
    </row>
    <row r="170" spans="1:25" ht="41.4" customHeight="1" x14ac:dyDescent="0.3">
      <c r="A170" s="67">
        <f>IF(INDEX(Спецификация!$A$3:$I$500,ROW()-3,COLUMN())="","",INDEX(Спецификация!$A$3:$I$500,ROW()-3,COLUMN()))</f>
        <v>13</v>
      </c>
      <c r="B170" s="67" t="str">
        <f>IF(INDEX(Спецификация!$A$3:$I$500,ROW()-3,COLUMN())="","",INDEX(Спецификация!$A$3:$I$500,ROW()-3,COLUMN()))</f>
        <v xml:space="preserve"> </v>
      </c>
      <c r="C170" s="67" t="str">
        <f>IF(INDEX(Спецификация!$A$3:$I$500,ROW()-3,COLUMN())="","",INDEX(Спецификация!$A$3:$I$500,ROW()-3,COLUMN()))</f>
        <v>4. Изделия для монтажа</v>
      </c>
      <c r="D170" s="67" t="str">
        <f>IF(INDEX(Спецификация!$A$3:$I$500,ROW()-3,COLUMN())="","",INDEX(Спецификация!$A$3:$I$500,ROW()-3,COLUMN()))</f>
        <v xml:space="preserve"> </v>
      </c>
      <c r="E170" s="67" t="str">
        <f>IF(INDEX(Спецификация!$A$3:$I$500,ROW()-3,COLUMN())="","",INDEX(Спецификация!$A$3:$I$500,ROW()-3,COLUMN()))</f>
        <v xml:space="preserve"> </v>
      </c>
      <c r="F170" s="67" t="str">
        <f>IF(INDEX(Спецификация!$A$3:$I$500,ROW()-3,COLUMN())="","",INDEX(Спецификация!$A$3:$I$500,ROW()-3,COLUMN()))</f>
        <v/>
      </c>
      <c r="G170" s="67" t="str">
        <f>IF(INDEX(Спецификация!$A$3:$I$500,ROW()-3,COLUMN())="","",INDEX(Спецификация!$A$3:$I$500,ROW()-3,COLUMN()))</f>
        <v>шт</v>
      </c>
      <c r="H170" s="67" t="str">
        <f>IF(INDEX(Спецификация!$A$3:$I$500,ROW()-3,COLUMN())="","",INDEX(Спецификация!$A$3:$I$500,ROW()-3,COLUMN()))</f>
        <v xml:space="preserve"> </v>
      </c>
      <c r="I170" s="154" t="str">
        <f>IF(INDEX(Спецификация!$A$3:$I$500,ROW()-3,COLUMN())="","",INDEX(Спецификация!$A$3:$I$500,ROW()-3,COLUMN()))</f>
        <v>ЭМ</v>
      </c>
      <c r="J170" s="81" t="str">
        <f>Проект.!L170</f>
        <v/>
      </c>
      <c r="K170" s="81" t="str">
        <f>Проект.!M170</f>
        <v/>
      </c>
      <c r="L170" s="81" t="str">
        <f>IF(Проект.!Q170="","",Проект.!Q170)</f>
        <v/>
      </c>
      <c r="M170" s="82" t="str">
        <f>IF(Проект.!K170="Указать проектировщика","",Проект.!K170)</f>
        <v/>
      </c>
      <c r="N170" s="82" t="str">
        <f>IF(Проект.!N170="","",Проект.!N170)</f>
        <v/>
      </c>
      <c r="O170" s="80" t="str">
        <f>IF(Проект.!O170="","",Проект.!O170)</f>
        <v/>
      </c>
      <c r="P170" s="80" t="str">
        <f>IF(Проект.!P170="","",Проект.!P170)</f>
        <v/>
      </c>
      <c r="Q170" s="68"/>
      <c r="R170" s="76"/>
      <c r="S170" s="27" t="s">
        <v>324</v>
      </c>
      <c r="T170" s="22"/>
      <c r="U170" s="26" t="e">
        <f t="shared" si="4"/>
        <v>#VALUE!</v>
      </c>
      <c r="V170" s="68"/>
      <c r="W170" s="92"/>
      <c r="X170" s="92">
        <f t="shared" si="5"/>
        <v>0</v>
      </c>
      <c r="Y170" s="68" t="s">
        <v>357</v>
      </c>
    </row>
    <row r="171" spans="1:25" ht="41.4" customHeight="1" x14ac:dyDescent="0.3">
      <c r="A171" s="67" t="str">
        <f>IF(INDEX(Спецификация!$A$3:$I$500,ROW()-3,COLUMN())="","",INDEX(Спецификация!$A$3:$I$500,ROW()-3,COLUMN()))</f>
        <v/>
      </c>
      <c r="B171" s="67" t="str">
        <f>IF(INDEX(Спецификация!$A$3:$I$500,ROW()-3,COLUMN())="","",INDEX(Спецификация!$A$3:$I$500,ROW()-3,COLUMN()))</f>
        <v>4.1</v>
      </c>
      <c r="C171" s="67" t="str">
        <f>IF(INDEX(Спецификация!$A$3:$I$500,ROW()-3,COLUMN())="","",INDEX(Спецификация!$A$3:$I$500,ROW()-3,COLUMN()))</f>
        <v xml:space="preserve">ESCA Лоток перфорированный 100х100х3000 </v>
      </c>
      <c r="D171" s="67" t="str">
        <f>IF(INDEX(Спецификация!$A$3:$I$500,ROW()-3,COLUMN())="","",INDEX(Спецификация!$A$3:$I$500,ROW()-3,COLUMN()))</f>
        <v xml:space="preserve"> </v>
      </c>
      <c r="E171" s="67" t="str">
        <f>IF(INDEX(Спецификация!$A$3:$I$500,ROW()-3,COLUMN())="","",INDEX(Спецификация!$A$3:$I$500,ROW()-3,COLUMN()))</f>
        <v>CLP10-100-100-3</v>
      </c>
      <c r="F171" s="67" t="str">
        <f>IF(INDEX(Спецификация!$A$3:$I$500,ROW()-3,COLUMN())="","",INDEX(Спецификация!$A$3:$I$500,ROW()-3,COLUMN()))</f>
        <v/>
      </c>
      <c r="G171" s="67" t="str">
        <f>IF(INDEX(Спецификация!$A$3:$I$500,ROW()-3,COLUMN())="","",INDEX(Спецификация!$A$3:$I$500,ROW()-3,COLUMN()))</f>
        <v/>
      </c>
      <c r="H171" s="67">
        <f>IF(INDEX(Спецификация!$A$3:$I$500,ROW()-3,COLUMN())="","",INDEX(Спецификация!$A$3:$I$500,ROW()-3,COLUMN()))</f>
        <v>16</v>
      </c>
      <c r="I171" s="154" t="str">
        <f>IF(INDEX(Спецификация!$A$3:$I$500,ROW()-3,COLUMN())="","",INDEX(Спецификация!$A$3:$I$500,ROW()-3,COLUMN()))</f>
        <v>ЭМ</v>
      </c>
      <c r="J171" s="81" t="str">
        <f>Проект.!L171</f>
        <v/>
      </c>
      <c r="K171" s="81" t="str">
        <f>Проект.!M171</f>
        <v/>
      </c>
      <c r="L171" s="81" t="str">
        <f>IF(Проект.!Q171="","",Проект.!Q171)</f>
        <v/>
      </c>
      <c r="M171" s="82" t="str">
        <f>IF(Проект.!K171="Указать проектировщика","",Проект.!K171)</f>
        <v/>
      </c>
      <c r="N171" s="82" t="str">
        <f>IF(Проект.!N171="","",Проект.!N171)</f>
        <v/>
      </c>
      <c r="O171" s="80" t="str">
        <f>IF(Проект.!O171="","",Проект.!O171)</f>
        <v/>
      </c>
      <c r="P171" s="80" t="str">
        <f>IF(Проект.!P171="","",Проект.!P171)</f>
        <v/>
      </c>
      <c r="Q171" s="68"/>
      <c r="R171" s="76"/>
      <c r="S171" s="27" t="s">
        <v>324</v>
      </c>
      <c r="T171" s="22"/>
      <c r="U171" s="26">
        <f t="shared" si="4"/>
        <v>-16</v>
      </c>
      <c r="V171" s="68"/>
      <c r="W171" s="92"/>
      <c r="X171" s="92">
        <f t="shared" si="5"/>
        <v>0</v>
      </c>
      <c r="Y171" s="68" t="s">
        <v>357</v>
      </c>
    </row>
    <row r="172" spans="1:25" ht="41.4" customHeight="1" x14ac:dyDescent="0.3">
      <c r="A172" s="67" t="str">
        <f>IF(INDEX(Спецификация!$A$3:$I$500,ROW()-3,COLUMN())="","",INDEX(Спецификация!$A$3:$I$500,ROW()-3,COLUMN()))</f>
        <v/>
      </c>
      <c r="B172" s="67" t="str">
        <f>IF(INDEX(Спецификация!$A$3:$I$500,ROW()-3,COLUMN())="","",INDEX(Спецификация!$A$3:$I$500,ROW()-3,COLUMN()))</f>
        <v>4.2</v>
      </c>
      <c r="C172" s="67" t="str">
        <f>IF(INDEX(Спецификация!$A$3:$I$500,ROW()-3,COLUMN())="","",INDEX(Спецификация!$A$3:$I$500,ROW()-3,COLUMN()))</f>
        <v>Крышка на лоток осн. 100х3000мм</v>
      </c>
      <c r="D172" s="67" t="str">
        <f>IF(INDEX(Спецификация!$A$3:$I$500,ROW()-3,COLUMN())="","",INDEX(Спецификация!$A$3:$I$500,ROW()-3,COLUMN()))</f>
        <v xml:space="preserve"> </v>
      </c>
      <c r="E172" s="67" t="str">
        <f>IF(INDEX(Спецификация!$A$3:$I$500,ROW()-3,COLUMN())="","",INDEX(Спецификация!$A$3:$I$500,ROW()-3,COLUMN()))</f>
        <v>CLP1K-100-1</v>
      </c>
      <c r="F172" s="67" t="str">
        <f>IF(INDEX(Спецификация!$A$3:$I$500,ROW()-3,COLUMN())="","",INDEX(Спецификация!$A$3:$I$500,ROW()-3,COLUMN()))</f>
        <v/>
      </c>
      <c r="G172" s="67" t="str">
        <f>IF(INDEX(Спецификация!$A$3:$I$500,ROW()-3,COLUMN())="","",INDEX(Спецификация!$A$3:$I$500,ROW()-3,COLUMN()))</f>
        <v/>
      </c>
      <c r="H172" s="67">
        <f>IF(INDEX(Спецификация!$A$3:$I$500,ROW()-3,COLUMN())="","",INDEX(Спецификация!$A$3:$I$500,ROW()-3,COLUMN()))</f>
        <v>16</v>
      </c>
      <c r="I172" s="154" t="str">
        <f>IF(INDEX(Спецификация!$A$3:$I$500,ROW()-3,COLUMN())="","",INDEX(Спецификация!$A$3:$I$500,ROW()-3,COLUMN()))</f>
        <v>ЭМ</v>
      </c>
      <c r="J172" s="81" t="str">
        <f>Проект.!L172</f>
        <v/>
      </c>
      <c r="K172" s="81" t="str">
        <f>Проект.!M172</f>
        <v/>
      </c>
      <c r="L172" s="81" t="str">
        <f>IF(Проект.!Q172="","",Проект.!Q172)</f>
        <v/>
      </c>
      <c r="M172" s="82" t="str">
        <f>IF(Проект.!K172="Указать проектировщика","",Проект.!K172)</f>
        <v/>
      </c>
      <c r="N172" s="82" t="str">
        <f>IF(Проект.!N172="","",Проект.!N172)</f>
        <v/>
      </c>
      <c r="O172" s="80" t="str">
        <f>IF(Проект.!O172="","",Проект.!O172)</f>
        <v/>
      </c>
      <c r="P172" s="80" t="str">
        <f>IF(Проект.!P172="","",Проект.!P172)</f>
        <v/>
      </c>
      <c r="Q172" s="68"/>
      <c r="R172" s="76"/>
      <c r="S172" s="27" t="s">
        <v>324</v>
      </c>
      <c r="T172" s="22"/>
      <c r="U172" s="26">
        <f t="shared" si="4"/>
        <v>-16</v>
      </c>
      <c r="V172" s="68"/>
      <c r="W172" s="92"/>
      <c r="X172" s="92">
        <f t="shared" si="5"/>
        <v>0</v>
      </c>
      <c r="Y172" s="68" t="s">
        <v>357</v>
      </c>
    </row>
    <row r="173" spans="1:25" ht="41.4" customHeight="1" x14ac:dyDescent="0.3">
      <c r="A173" s="67">
        <f>IF(INDEX(Спецификация!$A$3:$I$500,ROW()-3,COLUMN())="","",INDEX(Спецификация!$A$3:$I$500,ROW()-3,COLUMN()))</f>
        <v>14</v>
      </c>
      <c r="B173" s="67" t="str">
        <f>IF(INDEX(Спецификация!$A$3:$I$500,ROW()-3,COLUMN())="","",INDEX(Спецификация!$A$3:$I$500,ROW()-3,COLUMN()))</f>
        <v>4.3</v>
      </c>
      <c r="C173" s="67" t="str">
        <f>IF(INDEX(Спецификация!$A$3:$I$500,ROW()-3,COLUMN())="","",INDEX(Спецификация!$A$3:$I$500,ROW()-3,COLUMN()))</f>
        <v>ESCA Поворот 90град 100х100мм</v>
      </c>
      <c r="D173" s="67" t="str">
        <f>IF(INDEX(Спецификация!$A$3:$I$500,ROW()-3,COLUMN())="","",INDEX(Спецификация!$A$3:$I$500,ROW()-3,COLUMN()))</f>
        <v xml:space="preserve"> </v>
      </c>
      <c r="E173" s="67" t="str">
        <f>IF(INDEX(Спецификация!$A$3:$I$500,ROW()-3,COLUMN())="","",INDEX(Спецификация!$A$3:$I$500,ROW()-3,COLUMN()))</f>
        <v>CLP2P-100-100</v>
      </c>
      <c r="F173" s="67" t="str">
        <f>IF(INDEX(Спецификация!$A$3:$I$500,ROW()-3,COLUMN())="","",INDEX(Спецификация!$A$3:$I$500,ROW()-3,COLUMN()))</f>
        <v/>
      </c>
      <c r="G173" s="67" t="str">
        <f>IF(INDEX(Спецификация!$A$3:$I$500,ROW()-3,COLUMN())="","",INDEX(Спецификация!$A$3:$I$500,ROW()-3,COLUMN()))</f>
        <v>шт</v>
      </c>
      <c r="H173" s="67">
        <f>IF(INDEX(Спецификация!$A$3:$I$500,ROW()-3,COLUMN())="","",INDEX(Спецификация!$A$3:$I$500,ROW()-3,COLUMN()))</f>
        <v>4</v>
      </c>
      <c r="I173" s="154" t="str">
        <f>IF(INDEX(Спецификация!$A$3:$I$500,ROW()-3,COLUMN())="","",INDEX(Спецификация!$A$3:$I$500,ROW()-3,COLUMN()))</f>
        <v>ЭМ</v>
      </c>
      <c r="J173" s="81" t="str">
        <f>Проект.!L173</f>
        <v/>
      </c>
      <c r="K173" s="81" t="str">
        <f>Проект.!M173</f>
        <v/>
      </c>
      <c r="L173" s="81" t="str">
        <f>IF(Проект.!Q173="","",Проект.!Q173)</f>
        <v/>
      </c>
      <c r="M173" s="82" t="str">
        <f>IF(Проект.!K173="Указать проектировщика","",Проект.!K173)</f>
        <v/>
      </c>
      <c r="N173" s="82" t="str">
        <f>IF(Проект.!N173="","",Проект.!N173)</f>
        <v/>
      </c>
      <c r="O173" s="80" t="str">
        <f>IF(Проект.!O173="","",Проект.!O173)</f>
        <v/>
      </c>
      <c r="P173" s="80" t="str">
        <f>IF(Проект.!P173="","",Проект.!P173)</f>
        <v/>
      </c>
      <c r="Q173" s="68"/>
      <c r="R173" s="76"/>
      <c r="S173" s="27" t="s">
        <v>324</v>
      </c>
      <c r="T173" s="22"/>
      <c r="U173" s="26">
        <f t="shared" si="4"/>
        <v>-4</v>
      </c>
      <c r="V173" s="68"/>
      <c r="W173" s="92"/>
      <c r="X173" s="92">
        <f t="shared" si="5"/>
        <v>0</v>
      </c>
      <c r="Y173" s="68" t="s">
        <v>357</v>
      </c>
    </row>
    <row r="174" spans="1:25" ht="41.4" customHeight="1" x14ac:dyDescent="0.3">
      <c r="A174" s="67">
        <f>IF(INDEX(Спецификация!$A$3:$I$500,ROW()-3,COLUMN())="","",INDEX(Спецификация!$A$3:$I$500,ROW()-3,COLUMN()))</f>
        <v>15</v>
      </c>
      <c r="B174" s="67" t="str">
        <f>IF(INDEX(Спецификация!$A$3:$I$500,ROW()-3,COLUMN())="","",INDEX(Спецификация!$A$3:$I$500,ROW()-3,COLUMN()))</f>
        <v>4.4</v>
      </c>
      <c r="C174" s="67" t="str">
        <f>IF(INDEX(Спецификация!$A$3:$I$500,ROW()-3,COLUMN())="","",INDEX(Спецификация!$A$3:$I$500,ROW()-3,COLUMN()))</f>
        <v xml:space="preserve">ESCA Ответвитель Т-обр. верт. вниз 100х100мм </v>
      </c>
      <c r="D174" s="67" t="str">
        <f>IF(INDEX(Спецификация!$A$3:$I$500,ROW()-3,COLUMN())="","",INDEX(Спецификация!$A$3:$I$500,ROW()-3,COLUMN()))</f>
        <v xml:space="preserve"> </v>
      </c>
      <c r="E174" s="67" t="str">
        <f>IF(INDEX(Спецификация!$A$3:$I$500,ROW()-3,COLUMN())="","",INDEX(Спецификация!$A$3:$I$500,ROW()-3,COLUMN()))</f>
        <v>CLM50D-OVN-100-100</v>
      </c>
      <c r="F174" s="67" t="str">
        <f>IF(INDEX(Спецификация!$A$3:$I$500,ROW()-3,COLUMN())="","",INDEX(Спецификация!$A$3:$I$500,ROW()-3,COLUMN()))</f>
        <v/>
      </c>
      <c r="G174" s="67" t="str">
        <f>IF(INDEX(Спецификация!$A$3:$I$500,ROW()-3,COLUMN())="","",INDEX(Спецификация!$A$3:$I$500,ROW()-3,COLUMN()))</f>
        <v>шт</v>
      </c>
      <c r="H174" s="67">
        <f>IF(INDEX(Спецификация!$A$3:$I$500,ROW()-3,COLUMN())="","",INDEX(Спецификация!$A$3:$I$500,ROW()-3,COLUMN()))</f>
        <v>1</v>
      </c>
      <c r="I174" s="154" t="str">
        <f>IF(INDEX(Спецификация!$A$3:$I$500,ROW()-3,COLUMN())="","",INDEX(Спецификация!$A$3:$I$500,ROW()-3,COLUMN()))</f>
        <v>ЭМ</v>
      </c>
      <c r="J174" s="81" t="str">
        <f>Проект.!L174</f>
        <v/>
      </c>
      <c r="K174" s="81" t="str">
        <f>Проект.!M174</f>
        <v/>
      </c>
      <c r="L174" s="81" t="str">
        <f>IF(Проект.!Q174="","",Проект.!Q174)</f>
        <v/>
      </c>
      <c r="M174" s="82" t="str">
        <f>IF(Проект.!K174="Указать проектировщика","",Проект.!K174)</f>
        <v/>
      </c>
      <c r="N174" s="82" t="str">
        <f>IF(Проект.!N174="","",Проект.!N174)</f>
        <v/>
      </c>
      <c r="O174" s="80" t="str">
        <f>IF(Проект.!O174="","",Проект.!O174)</f>
        <v/>
      </c>
      <c r="P174" s="80" t="str">
        <f>IF(Проект.!P174="","",Проект.!P174)</f>
        <v/>
      </c>
      <c r="Q174" s="68"/>
      <c r="R174" s="76"/>
      <c r="S174" s="27" t="s">
        <v>324</v>
      </c>
      <c r="T174" s="22"/>
      <c r="U174" s="26">
        <f t="shared" si="4"/>
        <v>-1</v>
      </c>
      <c r="V174" s="68"/>
      <c r="W174" s="92"/>
      <c r="X174" s="92">
        <f t="shared" si="5"/>
        <v>0</v>
      </c>
      <c r="Y174" s="68" t="s">
        <v>357</v>
      </c>
    </row>
    <row r="175" spans="1:25" ht="41.4" customHeight="1" x14ac:dyDescent="0.3">
      <c r="A175" s="67">
        <f>IF(INDEX(Спецификация!$A$3:$I$500,ROW()-3,COLUMN())="","",INDEX(Спецификация!$A$3:$I$500,ROW()-3,COLUMN()))</f>
        <v>16</v>
      </c>
      <c r="B175" s="67" t="str">
        <f>IF(INDEX(Спецификация!$A$3:$I$500,ROW()-3,COLUMN())="","",INDEX(Спецификация!$A$3:$I$500,ROW()-3,COLUMN()))</f>
        <v>4.5</v>
      </c>
      <c r="C175" s="67" t="str">
        <f>IF(INDEX(Спецификация!$A$3:$I$500,ROW()-3,COLUMN())="","",INDEX(Спецификация!$A$3:$I$500,ROW()-3,COLUMN()))</f>
        <v xml:space="preserve">ESCA Лоток неперфорированный 100х100х3000 </v>
      </c>
      <c r="D175" s="67" t="str">
        <f>IF(INDEX(Спецификация!$A$3:$I$500,ROW()-3,COLUMN())="","",INDEX(Спецификация!$A$3:$I$500,ROW()-3,COLUMN()))</f>
        <v xml:space="preserve"> </v>
      </c>
      <c r="E175" s="67" t="str">
        <f>IF(INDEX(Спецификация!$A$3:$I$500,ROW()-3,COLUMN())="","",INDEX(Спецификация!$A$3:$I$500,ROW()-3,COLUMN()))</f>
        <v>CLN10-100-100-3</v>
      </c>
      <c r="F175" s="67" t="str">
        <f>IF(INDEX(Спецификация!$A$3:$I$500,ROW()-3,COLUMN())="","",INDEX(Спецификация!$A$3:$I$500,ROW()-3,COLUMN()))</f>
        <v/>
      </c>
      <c r="G175" s="67" t="str">
        <f>IF(INDEX(Спецификация!$A$3:$I$500,ROW()-3,COLUMN())="","",INDEX(Спецификация!$A$3:$I$500,ROW()-3,COLUMN()))</f>
        <v>шт</v>
      </c>
      <c r="H175" s="67">
        <f>IF(INDEX(Спецификация!$A$3:$I$500,ROW()-3,COLUMN())="","",INDEX(Спецификация!$A$3:$I$500,ROW()-3,COLUMN()))</f>
        <v>2</v>
      </c>
      <c r="I175" s="154" t="str">
        <f>IF(INDEX(Спецификация!$A$3:$I$500,ROW()-3,COLUMN())="","",INDEX(Спецификация!$A$3:$I$500,ROW()-3,COLUMN()))</f>
        <v>ЭМ</v>
      </c>
      <c r="J175" s="81" t="str">
        <f>Проект.!L175</f>
        <v/>
      </c>
      <c r="K175" s="81" t="str">
        <f>Проект.!M175</f>
        <v/>
      </c>
      <c r="L175" s="81" t="str">
        <f>IF(Проект.!Q175="","",Проект.!Q175)</f>
        <v/>
      </c>
      <c r="M175" s="82" t="str">
        <f>IF(Проект.!K175="Указать проектировщика","",Проект.!K175)</f>
        <v/>
      </c>
      <c r="N175" s="82" t="str">
        <f>IF(Проект.!N175="","",Проект.!N175)</f>
        <v/>
      </c>
      <c r="O175" s="80" t="str">
        <f>IF(Проект.!O175="","",Проект.!O175)</f>
        <v/>
      </c>
      <c r="P175" s="80" t="str">
        <f>IF(Проект.!P175="","",Проект.!P175)</f>
        <v/>
      </c>
      <c r="Q175" s="68"/>
      <c r="R175" s="76"/>
      <c r="S175" s="27" t="s">
        <v>324</v>
      </c>
      <c r="T175" s="22"/>
      <c r="U175" s="26">
        <f t="shared" si="4"/>
        <v>-2</v>
      </c>
      <c r="V175" s="68"/>
      <c r="W175" s="92"/>
      <c r="X175" s="92">
        <f t="shared" si="5"/>
        <v>0</v>
      </c>
      <c r="Y175" s="68" t="s">
        <v>357</v>
      </c>
    </row>
    <row r="176" spans="1:25" ht="41.4" customHeight="1" x14ac:dyDescent="0.3">
      <c r="A176" s="67">
        <f>IF(INDEX(Спецификация!$A$3:$I$500,ROW()-3,COLUMN())="","",INDEX(Спецификация!$A$3:$I$500,ROW()-3,COLUMN()))</f>
        <v>17</v>
      </c>
      <c r="B176" s="67" t="str">
        <f>IF(INDEX(Спецификация!$A$3:$I$500,ROW()-3,COLUMN())="","",INDEX(Спецификация!$A$3:$I$500,ROW()-3,COLUMN()))</f>
        <v>4.6</v>
      </c>
      <c r="C176" s="67" t="str">
        <f>IF(INDEX(Спецификация!$A$3:$I$500,ROW()-3,COLUMN())="","",INDEX(Спецификация!$A$3:$I$500,ROW()-3,COLUMN()))</f>
        <v>Крышка на лоток осн. 100х3000мм</v>
      </c>
      <c r="D176" s="67" t="str">
        <f>IF(INDEX(Спецификация!$A$3:$I$500,ROW()-3,COLUMN())="","",INDEX(Спецификация!$A$3:$I$500,ROW()-3,COLUMN()))</f>
        <v xml:space="preserve"> </v>
      </c>
      <c r="E176" s="67" t="str">
        <f>IF(INDEX(Спецификация!$A$3:$I$500,ROW()-3,COLUMN())="","",INDEX(Спецификация!$A$3:$I$500,ROW()-3,COLUMN()))</f>
        <v>CLP1K-100-1</v>
      </c>
      <c r="F176" s="67" t="str">
        <f>IF(INDEX(Спецификация!$A$3:$I$500,ROW()-3,COLUMN())="","",INDEX(Спецификация!$A$3:$I$500,ROW()-3,COLUMN()))</f>
        <v/>
      </c>
      <c r="G176" s="67" t="str">
        <f>IF(INDEX(Спецификация!$A$3:$I$500,ROW()-3,COLUMN())="","",INDEX(Спецификация!$A$3:$I$500,ROW()-3,COLUMN()))</f>
        <v>шт</v>
      </c>
      <c r="H176" s="67">
        <f>IF(INDEX(Спецификация!$A$3:$I$500,ROW()-3,COLUMN())="","",INDEX(Спецификация!$A$3:$I$500,ROW()-3,COLUMN()))</f>
        <v>2</v>
      </c>
      <c r="I176" s="154" t="str">
        <f>IF(INDEX(Спецификация!$A$3:$I$500,ROW()-3,COLUMN())="","",INDEX(Спецификация!$A$3:$I$500,ROW()-3,COLUMN()))</f>
        <v>ЭМ</v>
      </c>
      <c r="J176" s="81" t="str">
        <f>Проект.!L176</f>
        <v/>
      </c>
      <c r="K176" s="81" t="str">
        <f>Проект.!M176</f>
        <v/>
      </c>
      <c r="L176" s="81" t="str">
        <f>IF(Проект.!Q176="","",Проект.!Q176)</f>
        <v/>
      </c>
      <c r="M176" s="82" t="str">
        <f>IF(Проект.!K176="Указать проектировщика","",Проект.!K176)</f>
        <v/>
      </c>
      <c r="N176" s="82" t="str">
        <f>IF(Проект.!N176="","",Проект.!N176)</f>
        <v/>
      </c>
      <c r="O176" s="80" t="str">
        <f>IF(Проект.!O176="","",Проект.!O176)</f>
        <v/>
      </c>
      <c r="P176" s="80" t="str">
        <f>IF(Проект.!P176="","",Проект.!P176)</f>
        <v/>
      </c>
      <c r="Q176" s="68"/>
      <c r="R176" s="76"/>
      <c r="S176" s="27" t="s">
        <v>324</v>
      </c>
      <c r="T176" s="22"/>
      <c r="U176" s="26">
        <f t="shared" si="4"/>
        <v>-2</v>
      </c>
      <c r="V176" s="68"/>
      <c r="W176" s="92"/>
      <c r="X176" s="92">
        <f t="shared" si="5"/>
        <v>0</v>
      </c>
      <c r="Y176" s="68" t="s">
        <v>357</v>
      </c>
    </row>
    <row r="177" spans="1:25" ht="41.4" customHeight="1" x14ac:dyDescent="0.3">
      <c r="A177" s="67" t="str">
        <f>IF(INDEX(Спецификация!$A$3:$I$500,ROW()-3,COLUMN())="","",INDEX(Спецификация!$A$3:$I$500,ROW()-3,COLUMN()))</f>
        <v/>
      </c>
      <c r="B177" s="67" t="str">
        <f>IF(INDEX(Спецификация!$A$3:$I$500,ROW()-3,COLUMN())="","",INDEX(Спецификация!$A$3:$I$500,ROW()-3,COLUMN()))</f>
        <v>4.7</v>
      </c>
      <c r="C177" s="67" t="str">
        <f>IF(INDEX(Спецификация!$A$3:$I$500,ROW()-3,COLUMN())="","",INDEX(Спецификация!$A$3:$I$500,ROW()-3,COLUMN()))</f>
        <v xml:space="preserve">ESCA Ответвитель Т-обр. 100х100мм </v>
      </c>
      <c r="D177" s="67" t="str">
        <f>IF(INDEX(Спецификация!$A$3:$I$500,ROW()-3,COLUMN())="","",INDEX(Спецификация!$A$3:$I$500,ROW()-3,COLUMN()))</f>
        <v xml:space="preserve"> </v>
      </c>
      <c r="E177" s="67" t="str">
        <f>IF(INDEX(Спецификация!$A$3:$I$500,ROW()-3,COLUMN())="","",INDEX(Спецификация!$A$3:$I$500,ROW()-3,COLUMN()))</f>
        <v>CLP1T-100-100</v>
      </c>
      <c r="F177" s="67" t="str">
        <f>IF(INDEX(Спецификация!$A$3:$I$500,ROW()-3,COLUMN())="","",INDEX(Спецификация!$A$3:$I$500,ROW()-3,COLUMN()))</f>
        <v/>
      </c>
      <c r="G177" s="67" t="str">
        <f>IF(INDEX(Спецификация!$A$3:$I$500,ROW()-3,COLUMN())="","",INDEX(Спецификация!$A$3:$I$500,ROW()-3,COLUMN()))</f>
        <v/>
      </c>
      <c r="H177" s="67">
        <f>IF(INDEX(Спецификация!$A$3:$I$500,ROW()-3,COLUMN())="","",INDEX(Спецификация!$A$3:$I$500,ROW()-3,COLUMN()))</f>
        <v>3</v>
      </c>
      <c r="I177" s="154" t="str">
        <f>IF(INDEX(Спецификация!$A$3:$I$500,ROW()-3,COLUMN())="","",INDEX(Спецификация!$A$3:$I$500,ROW()-3,COLUMN()))</f>
        <v>ЭМ</v>
      </c>
      <c r="J177" s="81" t="str">
        <f>Проект.!L177</f>
        <v/>
      </c>
      <c r="K177" s="81" t="str">
        <f>Проект.!M177</f>
        <v/>
      </c>
      <c r="L177" s="81" t="str">
        <f>IF(Проект.!Q177="","",Проект.!Q177)</f>
        <v/>
      </c>
      <c r="M177" s="82" t="str">
        <f>IF(Проект.!K177="Указать проектировщика","",Проект.!K177)</f>
        <v/>
      </c>
      <c r="N177" s="82" t="str">
        <f>IF(Проект.!N177="","",Проект.!N177)</f>
        <v/>
      </c>
      <c r="O177" s="80" t="str">
        <f>IF(Проект.!O177="","",Проект.!O177)</f>
        <v/>
      </c>
      <c r="P177" s="80" t="str">
        <f>IF(Проект.!P177="","",Проект.!P177)</f>
        <v/>
      </c>
      <c r="Q177" s="68"/>
      <c r="R177" s="76"/>
      <c r="S177" s="27" t="s">
        <v>324</v>
      </c>
      <c r="T177" s="22"/>
      <c r="U177" s="26">
        <f t="shared" si="4"/>
        <v>-3</v>
      </c>
      <c r="V177" s="68"/>
      <c r="W177" s="92"/>
      <c r="X177" s="92">
        <f t="shared" si="5"/>
        <v>0</v>
      </c>
      <c r="Y177" s="68" t="s">
        <v>357</v>
      </c>
    </row>
    <row r="178" spans="1:25" ht="41.4" customHeight="1" x14ac:dyDescent="0.3">
      <c r="A178" s="67">
        <f>IF(INDEX(Спецификация!$A$3:$I$500,ROW()-3,COLUMN())="","",INDEX(Спецификация!$A$3:$I$500,ROW()-3,COLUMN()))</f>
        <v>18</v>
      </c>
      <c r="B178" s="67" t="str">
        <f>IF(INDEX(Спецификация!$A$3:$I$500,ROW()-3,COLUMN())="","",INDEX(Спецификация!$A$3:$I$500,ROW()-3,COLUMN()))</f>
        <v>4.8</v>
      </c>
      <c r="C178" s="67" t="str">
        <f>IF(INDEX(Спецификация!$A$3:$I$500,ROW()-3,COLUMN())="","",INDEX(Спецификация!$A$3:$I$500,ROW()-3,COLUMN()))</f>
        <v>Комплект соединительный КС М6х10</v>
      </c>
      <c r="D178" s="67" t="str">
        <f>IF(INDEX(Спецификация!$A$3:$I$500,ROW()-3,COLUMN())="","",INDEX(Спецификация!$A$3:$I$500,ROW()-3,COLUMN()))</f>
        <v xml:space="preserve"> </v>
      </c>
      <c r="E178" s="67" t="str">
        <f>IF(INDEX(Спецификация!$A$3:$I$500,ROW()-3,COLUMN())="","",INDEX(Спецификация!$A$3:$I$500,ROW()-3,COLUMN()))</f>
        <v>CLP1M-CS-6-10-1</v>
      </c>
      <c r="F178" s="67" t="str">
        <f>IF(INDEX(Спецификация!$A$3:$I$500,ROW()-3,COLUMN())="","",INDEX(Спецификация!$A$3:$I$500,ROW()-3,COLUMN()))</f>
        <v/>
      </c>
      <c r="G178" s="67" t="str">
        <f>IF(INDEX(Спецификация!$A$3:$I$500,ROW()-3,COLUMN())="","",INDEX(Спецификация!$A$3:$I$500,ROW()-3,COLUMN()))</f>
        <v>шт</v>
      </c>
      <c r="H178" s="67">
        <f>IF(INDEX(Спецификация!$A$3:$I$500,ROW()-3,COLUMN())="","",INDEX(Спецификация!$A$3:$I$500,ROW()-3,COLUMN()))</f>
        <v>250</v>
      </c>
      <c r="I178" s="154" t="str">
        <f>IF(INDEX(Спецификация!$A$3:$I$500,ROW()-3,COLUMN())="","",INDEX(Спецификация!$A$3:$I$500,ROW()-3,COLUMN()))</f>
        <v>ЭМ</v>
      </c>
      <c r="J178" s="81" t="str">
        <f>Проект.!L178</f>
        <v/>
      </c>
      <c r="K178" s="81" t="str">
        <f>Проект.!M178</f>
        <v/>
      </c>
      <c r="L178" s="81" t="str">
        <f>IF(Проект.!Q178="","",Проект.!Q178)</f>
        <v/>
      </c>
      <c r="M178" s="82" t="str">
        <f>IF(Проект.!K178="Указать проектировщика","",Проект.!K178)</f>
        <v/>
      </c>
      <c r="N178" s="82" t="str">
        <f>IF(Проект.!N178="","",Проект.!N178)</f>
        <v/>
      </c>
      <c r="O178" s="80" t="str">
        <f>IF(Проект.!O178="","",Проект.!O178)</f>
        <v/>
      </c>
      <c r="P178" s="80" t="str">
        <f>IF(Проект.!P178="","",Проект.!P178)</f>
        <v/>
      </c>
      <c r="Q178" s="68"/>
      <c r="R178" s="76"/>
      <c r="S178" s="27" t="s">
        <v>324</v>
      </c>
      <c r="T178" s="22"/>
      <c r="U178" s="26">
        <f t="shared" si="4"/>
        <v>-250</v>
      </c>
      <c r="V178" s="68"/>
      <c r="W178" s="92"/>
      <c r="X178" s="92">
        <f t="shared" si="5"/>
        <v>0</v>
      </c>
      <c r="Y178" s="68" t="s">
        <v>357</v>
      </c>
    </row>
    <row r="179" spans="1:25" ht="41.4" customHeight="1" x14ac:dyDescent="0.3">
      <c r="A179" s="67">
        <f>IF(INDEX(Спецификация!$A$3:$I$500,ROW()-3,COLUMN())="","",INDEX(Спецификация!$A$3:$I$500,ROW()-3,COLUMN()))</f>
        <v>19</v>
      </c>
      <c r="B179" s="67" t="str">
        <f>IF(INDEX(Спецификация!$A$3:$I$500,ROW()-3,COLUMN())="","",INDEX(Спецификация!$A$3:$I$500,ROW()-3,COLUMN()))</f>
        <v>4.9</v>
      </c>
      <c r="C179" s="67" t="str">
        <f>IF(INDEX(Спецификация!$A$3:$I$500,ROW()-3,COLUMN())="","",INDEX(Спецификация!$A$3:$I$500,ROW()-3,COLUMN()))</f>
        <v xml:space="preserve">Консоль BSL40, 200 мм </v>
      </c>
      <c r="D179" s="67" t="str">
        <f>IF(INDEX(Спецификация!$A$3:$I$500,ROW()-3,COLUMN())="","",INDEX(Спецификация!$A$3:$I$500,ROW()-3,COLUMN()))</f>
        <v xml:space="preserve"> </v>
      </c>
      <c r="E179" s="67" t="str">
        <f>IF(INDEX(Спецификация!$A$3:$I$500,ROW()-3,COLUMN())="","",INDEX(Спецификация!$A$3:$I$500,ROW()-3,COLUMN()))</f>
        <v>BSL.40.2015</v>
      </c>
      <c r="F179" s="67" t="str">
        <f>IF(INDEX(Спецификация!$A$3:$I$500,ROW()-3,COLUMN())="","",INDEX(Спецификация!$A$3:$I$500,ROW()-3,COLUMN()))</f>
        <v/>
      </c>
      <c r="G179" s="67" t="str">
        <f>IF(INDEX(Спецификация!$A$3:$I$500,ROW()-3,COLUMN())="","",INDEX(Спецификация!$A$3:$I$500,ROW()-3,COLUMN()))</f>
        <v>шт</v>
      </c>
      <c r="H179" s="67">
        <f>IF(INDEX(Спецификация!$A$3:$I$500,ROW()-3,COLUMN())="","",INDEX(Спецификация!$A$3:$I$500,ROW()-3,COLUMN()))</f>
        <v>40</v>
      </c>
      <c r="I179" s="154" t="str">
        <f>IF(INDEX(Спецификация!$A$3:$I$500,ROW()-3,COLUMN())="","",INDEX(Спецификация!$A$3:$I$500,ROW()-3,COLUMN()))</f>
        <v>ЭМ</v>
      </c>
      <c r="J179" s="81" t="str">
        <f>Проект.!L179</f>
        <v/>
      </c>
      <c r="K179" s="81" t="str">
        <f>Проект.!M179</f>
        <v/>
      </c>
      <c r="L179" s="81" t="str">
        <f>IF(Проект.!Q179="","",Проект.!Q179)</f>
        <v/>
      </c>
      <c r="M179" s="82" t="str">
        <f>IF(Проект.!K179="Указать проектировщика","",Проект.!K179)</f>
        <v/>
      </c>
      <c r="N179" s="82" t="str">
        <f>IF(Проект.!N179="","",Проект.!N179)</f>
        <v/>
      </c>
      <c r="O179" s="80" t="str">
        <f>IF(Проект.!O179="","",Проект.!O179)</f>
        <v/>
      </c>
      <c r="P179" s="80" t="str">
        <f>IF(Проект.!P179="","",Проект.!P179)</f>
        <v/>
      </c>
      <c r="Q179" s="68"/>
      <c r="R179" s="76"/>
      <c r="S179" s="27" t="s">
        <v>324</v>
      </c>
      <c r="T179" s="22"/>
      <c r="U179" s="26">
        <f t="shared" si="4"/>
        <v>-40</v>
      </c>
      <c r="V179" s="68"/>
      <c r="W179" s="92"/>
      <c r="X179" s="92">
        <f t="shared" si="5"/>
        <v>0</v>
      </c>
      <c r="Y179" s="68" t="s">
        <v>357</v>
      </c>
    </row>
    <row r="180" spans="1:25" ht="41.4" customHeight="1" x14ac:dyDescent="0.3">
      <c r="A180" s="67">
        <f>IF(INDEX(Спецификация!$A$3:$I$500,ROW()-3,COLUMN())="","",INDEX(Спецификация!$A$3:$I$500,ROW()-3,COLUMN()))</f>
        <v>20</v>
      </c>
      <c r="B180" s="67" t="str">
        <f>IF(INDEX(Спецификация!$A$3:$I$500,ROW()-3,COLUMN())="","",INDEX(Спецификация!$A$3:$I$500,ROW()-3,COLUMN()))</f>
        <v>4.10</v>
      </c>
      <c r="C180" s="67" t="str">
        <f>IF(INDEX(Спецификация!$A$3:$I$500,ROW()-3,COLUMN())="","",INDEX(Спецификация!$A$3:$I$500,ROW()-3,COLUMN()))</f>
        <v>Профиль оцинкованный, МР 50х30х2000</v>
      </c>
      <c r="D180" s="67" t="str">
        <f>IF(INDEX(Спецификация!$A$3:$I$500,ROW()-3,COLUMN())="","",INDEX(Спецификация!$A$3:$I$500,ROW()-3,COLUMN()))</f>
        <v xml:space="preserve"> </v>
      </c>
      <c r="E180" s="67" t="str">
        <f>IF(INDEX(Спецификация!$A$3:$I$500,ROW()-3,COLUMN())="","",INDEX(Спецификация!$A$3:$I$500,ROW()-3,COLUMN()))</f>
        <v>MP.TUH.5030.20. FS</v>
      </c>
      <c r="F180" s="67" t="str">
        <f>IF(INDEX(Спецификация!$A$3:$I$500,ROW()-3,COLUMN())="","",INDEX(Спецификация!$A$3:$I$500,ROW()-3,COLUMN()))</f>
        <v/>
      </c>
      <c r="G180" s="67" t="str">
        <f>IF(INDEX(Спецификация!$A$3:$I$500,ROW()-3,COLUMN())="","",INDEX(Спецификация!$A$3:$I$500,ROW()-3,COLUMN()))</f>
        <v>шт</v>
      </c>
      <c r="H180" s="67">
        <f>IF(INDEX(Спецификация!$A$3:$I$500,ROW()-3,COLUMN())="","",INDEX(Спецификация!$A$3:$I$500,ROW()-3,COLUMN()))</f>
        <v>15</v>
      </c>
      <c r="I180" s="154" t="str">
        <f>IF(INDEX(Спецификация!$A$3:$I$500,ROW()-3,COLUMN())="","",INDEX(Спецификация!$A$3:$I$500,ROW()-3,COLUMN()))</f>
        <v>ЭМ</v>
      </c>
      <c r="J180" s="81" t="str">
        <f>Проект.!L180</f>
        <v/>
      </c>
      <c r="K180" s="81" t="str">
        <f>Проект.!M180</f>
        <v/>
      </c>
      <c r="L180" s="81" t="str">
        <f>IF(Проект.!Q180="","",Проект.!Q180)</f>
        <v/>
      </c>
      <c r="M180" s="82" t="str">
        <f>IF(Проект.!K180="Указать проектировщика","",Проект.!K180)</f>
        <v/>
      </c>
      <c r="N180" s="82" t="str">
        <f>IF(Проект.!N180="","",Проект.!N180)</f>
        <v/>
      </c>
      <c r="O180" s="80" t="str">
        <f>IF(Проект.!O180="","",Проект.!O180)</f>
        <v/>
      </c>
      <c r="P180" s="80" t="str">
        <f>IF(Проект.!P180="","",Проект.!P180)</f>
        <v/>
      </c>
      <c r="Q180" s="68"/>
      <c r="R180" s="76"/>
      <c r="S180" s="27" t="s">
        <v>324</v>
      </c>
      <c r="T180" s="22"/>
      <c r="U180" s="26">
        <f t="shared" si="4"/>
        <v>-15</v>
      </c>
      <c r="V180" s="68"/>
      <c r="W180" s="92"/>
      <c r="X180" s="92">
        <f t="shared" si="5"/>
        <v>0</v>
      </c>
      <c r="Y180" s="68" t="s">
        <v>357</v>
      </c>
    </row>
    <row r="181" spans="1:25" ht="41.4" customHeight="1" x14ac:dyDescent="0.3">
      <c r="A181" s="67" t="str">
        <f>IF(INDEX(Спецификация!$A$3:$I$500,ROW()-3,COLUMN())="","",INDEX(Спецификация!$A$3:$I$500,ROW()-3,COLUMN()))</f>
        <v/>
      </c>
      <c r="B181" s="67" t="str">
        <f>IF(INDEX(Спецификация!$A$3:$I$500,ROW()-3,COLUMN())="","",INDEX(Спецификация!$A$3:$I$500,ROW()-3,COLUMN()))</f>
        <v>4.11</v>
      </c>
      <c r="C181" s="67" t="str">
        <f>IF(INDEX(Спецификация!$A$3:$I$500,ROW()-3,COLUMN())="","",INDEX(Спецификация!$A$3:$I$500,ROW()-3,COLUMN()))</f>
        <v>Коробка ответвительная, d80x40мм, IP44, к.н. 53600R, DKC</v>
      </c>
      <c r="D181" s="67" t="str">
        <f>IF(INDEX(Спецификация!$A$3:$I$500,ROW()-3,COLUMN())="","",INDEX(Спецификация!$A$3:$I$500,ROW()-3,COLUMN()))</f>
        <v xml:space="preserve"> </v>
      </c>
      <c r="E181" s="67" t="str">
        <f>IF(INDEX(Спецификация!$A$3:$I$500,ROW()-3,COLUMN())="","",INDEX(Спецификация!$A$3:$I$500,ROW()-3,COLUMN()))</f>
        <v>53600R</v>
      </c>
      <c r="F181" s="67" t="str">
        <f>IF(INDEX(Спецификация!$A$3:$I$500,ROW()-3,COLUMN())="","",INDEX(Спецификация!$A$3:$I$500,ROW()-3,COLUMN()))</f>
        <v/>
      </c>
      <c r="G181" s="67" t="str">
        <f>IF(INDEX(Спецификация!$A$3:$I$500,ROW()-3,COLUMN())="","",INDEX(Спецификация!$A$3:$I$500,ROW()-3,COLUMN()))</f>
        <v/>
      </c>
      <c r="H181" s="67">
        <f>IF(INDEX(Спецификация!$A$3:$I$500,ROW()-3,COLUMN())="","",INDEX(Спецификация!$A$3:$I$500,ROW()-3,COLUMN()))</f>
        <v>1</v>
      </c>
      <c r="I181" s="154" t="str">
        <f>IF(INDEX(Спецификация!$A$3:$I$500,ROW()-3,COLUMN())="","",INDEX(Спецификация!$A$3:$I$500,ROW()-3,COLUMN()))</f>
        <v>ЭМ</v>
      </c>
      <c r="J181" s="81" t="str">
        <f>Проект.!L181</f>
        <v/>
      </c>
      <c r="K181" s="81" t="str">
        <f>Проект.!M181</f>
        <v/>
      </c>
      <c r="L181" s="81" t="str">
        <f>IF(Проект.!Q181="","",Проект.!Q181)</f>
        <v/>
      </c>
      <c r="M181" s="82" t="str">
        <f>IF(Проект.!K181="Указать проектировщика","",Проект.!K181)</f>
        <v/>
      </c>
      <c r="N181" s="82" t="str">
        <f>IF(Проект.!N181="","",Проект.!N181)</f>
        <v/>
      </c>
      <c r="O181" s="80" t="str">
        <f>IF(Проект.!O181="","",Проект.!O181)</f>
        <v/>
      </c>
      <c r="P181" s="80" t="str">
        <f>IF(Проект.!P181="","",Проект.!P181)</f>
        <v/>
      </c>
      <c r="Q181" s="68"/>
      <c r="R181" s="76"/>
      <c r="S181" s="27" t="s">
        <v>324</v>
      </c>
      <c r="T181" s="22"/>
      <c r="U181" s="26">
        <f t="shared" si="4"/>
        <v>-1</v>
      </c>
      <c r="V181" s="68"/>
      <c r="W181" s="92"/>
      <c r="X181" s="92">
        <f t="shared" si="5"/>
        <v>0</v>
      </c>
      <c r="Y181" s="68" t="s">
        <v>357</v>
      </c>
    </row>
    <row r="182" spans="1:25" ht="41.4" customHeight="1" x14ac:dyDescent="0.3">
      <c r="A182" s="67">
        <f>IF(INDEX(Спецификация!$A$3:$I$500,ROW()-3,COLUMN())="","",INDEX(Спецификация!$A$3:$I$500,ROW()-3,COLUMN()))</f>
        <v>21</v>
      </c>
      <c r="B182" s="67" t="str">
        <f>IF(INDEX(Спецификация!$A$3:$I$500,ROW()-3,COLUMN())="","",INDEX(Спецификация!$A$3:$I$500,ROW()-3,COLUMN()))</f>
        <v>4.12</v>
      </c>
      <c r="C182" s="67" t="str">
        <f>IF(INDEX(Спецификация!$A$3:$I$500,ROW()-3,COLUMN())="","",INDEX(Спецификация!$A$3:$I$500,ROW()-3,COLUMN()))</f>
        <v>Гофрированная труба d=25 мм</v>
      </c>
      <c r="D182" s="67" t="str">
        <f>IF(INDEX(Спецификация!$A$3:$I$500,ROW()-3,COLUMN())="","",INDEX(Спецификация!$A$3:$I$500,ROW()-3,COLUMN()))</f>
        <v xml:space="preserve"> </v>
      </c>
      <c r="E182" s="67" t="str">
        <f>IF(INDEX(Спецификация!$A$3:$I$500,ROW()-3,COLUMN())="","",INDEX(Спецификация!$A$3:$I$500,ROW()-3,COLUMN()))</f>
        <v>арт. 57025</v>
      </c>
      <c r="F182" s="67" t="str">
        <f>IF(INDEX(Спецификация!$A$3:$I$500,ROW()-3,COLUMN())="","",INDEX(Спецификация!$A$3:$I$500,ROW()-3,COLUMN()))</f>
        <v/>
      </c>
      <c r="G182" s="67" t="str">
        <f>IF(INDEX(Спецификация!$A$3:$I$500,ROW()-3,COLUMN())="","",INDEX(Спецификация!$A$3:$I$500,ROW()-3,COLUMN()))</f>
        <v>шт</v>
      </c>
      <c r="H182" s="67">
        <f>IF(INDEX(Спецификация!$A$3:$I$500,ROW()-3,COLUMN())="","",INDEX(Спецификация!$A$3:$I$500,ROW()-3,COLUMN()))</f>
        <v>20</v>
      </c>
      <c r="I182" s="154" t="str">
        <f>IF(INDEX(Спецификация!$A$3:$I$500,ROW()-3,COLUMN())="","",INDEX(Спецификация!$A$3:$I$500,ROW()-3,COLUMN()))</f>
        <v>ЭМ</v>
      </c>
      <c r="J182" s="81" t="str">
        <f>Проект.!L182</f>
        <v/>
      </c>
      <c r="K182" s="81" t="str">
        <f>Проект.!M182</f>
        <v/>
      </c>
      <c r="L182" s="81" t="str">
        <f>IF(Проект.!Q182="","",Проект.!Q182)</f>
        <v/>
      </c>
      <c r="M182" s="82" t="str">
        <f>IF(Проект.!K182="Указать проектировщика","",Проект.!K182)</f>
        <v/>
      </c>
      <c r="N182" s="82" t="str">
        <f>IF(Проект.!N182="","",Проект.!N182)</f>
        <v/>
      </c>
      <c r="O182" s="80" t="str">
        <f>IF(Проект.!O182="","",Проект.!O182)</f>
        <v/>
      </c>
      <c r="P182" s="80" t="str">
        <f>IF(Проект.!P182="","",Проект.!P182)</f>
        <v/>
      </c>
      <c r="Q182" s="68"/>
      <c r="R182" s="76"/>
      <c r="S182" s="27" t="s">
        <v>324</v>
      </c>
      <c r="T182" s="22"/>
      <c r="U182" s="26">
        <f t="shared" si="4"/>
        <v>-20</v>
      </c>
      <c r="V182" s="68"/>
      <c r="W182" s="92"/>
      <c r="X182" s="92">
        <f t="shared" si="5"/>
        <v>0</v>
      </c>
      <c r="Y182" s="68" t="s">
        <v>357</v>
      </c>
    </row>
    <row r="183" spans="1:25" ht="41.4" customHeight="1" x14ac:dyDescent="0.3">
      <c r="A183" s="67">
        <f>IF(INDEX(Спецификация!$A$3:$I$500,ROW()-3,COLUMN())="","",INDEX(Спецификация!$A$3:$I$500,ROW()-3,COLUMN()))</f>
        <v>22</v>
      </c>
      <c r="B183" s="67" t="str">
        <f>IF(INDEX(Спецификация!$A$3:$I$500,ROW()-3,COLUMN())="","",INDEX(Спецификация!$A$3:$I$500,ROW()-3,COLUMN()))</f>
        <v>4.13</v>
      </c>
      <c r="C183" s="67" t="str">
        <f>IF(INDEX(Спецификация!$A$3:$I$500,ROW()-3,COLUMN())="","",INDEX(Спецификация!$A$3:$I$500,ROW()-3,COLUMN()))</f>
        <v>Гофрированная труба d=20 мм</v>
      </c>
      <c r="D183" s="67" t="str">
        <f>IF(INDEX(Спецификация!$A$3:$I$500,ROW()-3,COLUMN())="","",INDEX(Спецификация!$A$3:$I$500,ROW()-3,COLUMN()))</f>
        <v xml:space="preserve"> </v>
      </c>
      <c r="E183" s="67" t="str">
        <f>IF(INDEX(Спецификация!$A$3:$I$500,ROW()-3,COLUMN())="","",INDEX(Спецификация!$A$3:$I$500,ROW()-3,COLUMN()))</f>
        <v>арт. 57020</v>
      </c>
      <c r="F183" s="67" t="str">
        <f>IF(INDEX(Спецификация!$A$3:$I$500,ROW()-3,COLUMN())="","",INDEX(Спецификация!$A$3:$I$500,ROW()-3,COLUMN()))</f>
        <v/>
      </c>
      <c r="G183" s="67" t="str">
        <f>IF(INDEX(Спецификация!$A$3:$I$500,ROW()-3,COLUMN())="","",INDEX(Спецификация!$A$3:$I$500,ROW()-3,COLUMN()))</f>
        <v>шт</v>
      </c>
      <c r="H183" s="67">
        <f>IF(INDEX(Спецификация!$A$3:$I$500,ROW()-3,COLUMN())="","",INDEX(Спецификация!$A$3:$I$500,ROW()-3,COLUMN()))</f>
        <v>50</v>
      </c>
      <c r="I183" s="154" t="str">
        <f>IF(INDEX(Спецификация!$A$3:$I$500,ROW()-3,COLUMN())="","",INDEX(Спецификация!$A$3:$I$500,ROW()-3,COLUMN()))</f>
        <v>ЭМ</v>
      </c>
      <c r="J183" s="81" t="str">
        <f>Проект.!L183</f>
        <v/>
      </c>
      <c r="K183" s="81" t="str">
        <f>Проект.!M183</f>
        <v/>
      </c>
      <c r="L183" s="81" t="str">
        <f>IF(Проект.!Q183="","",Проект.!Q183)</f>
        <v/>
      </c>
      <c r="M183" s="82" t="str">
        <f>IF(Проект.!K183="Указать проектировщика","",Проект.!K183)</f>
        <v/>
      </c>
      <c r="N183" s="82" t="str">
        <f>IF(Проект.!N183="","",Проект.!N183)</f>
        <v/>
      </c>
      <c r="O183" s="80" t="str">
        <f>IF(Проект.!O183="","",Проект.!O183)</f>
        <v/>
      </c>
      <c r="P183" s="80" t="str">
        <f>IF(Проект.!P183="","",Проект.!P183)</f>
        <v/>
      </c>
      <c r="Q183" s="68"/>
      <c r="R183" s="76"/>
      <c r="S183" s="27" t="s">
        <v>324</v>
      </c>
      <c r="T183" s="22"/>
      <c r="U183" s="26">
        <f t="shared" si="4"/>
        <v>-50</v>
      </c>
      <c r="V183" s="68"/>
      <c r="W183" s="92"/>
      <c r="X183" s="92">
        <f t="shared" si="5"/>
        <v>0</v>
      </c>
      <c r="Y183" s="68" t="s">
        <v>357</v>
      </c>
    </row>
    <row r="184" spans="1:25" ht="41.4" customHeight="1" x14ac:dyDescent="0.3">
      <c r="A184" s="67">
        <f>IF(INDEX(Спецификация!$A$3:$I$500,ROW()-3,COLUMN())="","",INDEX(Спецификация!$A$3:$I$500,ROW()-3,COLUMN()))</f>
        <v>23</v>
      </c>
      <c r="B184" s="67" t="str">
        <f>IF(INDEX(Спецификация!$A$3:$I$500,ROW()-3,COLUMN())="","",INDEX(Спецификация!$A$3:$I$500,ROW()-3,COLUMN()))</f>
        <v>4.14</v>
      </c>
      <c r="C184" s="67" t="str">
        <f>IF(INDEX(Спецификация!$A$3:$I$500,ROW()-3,COLUMN())="","",INDEX(Спецификация!$A$3:$I$500,ROW()-3,COLUMN()))</f>
        <v>Переходник армированная труба-коробка d=25 мм</v>
      </c>
      <c r="D184" s="67" t="str">
        <f>IF(INDEX(Спецификация!$A$3:$I$500,ROW()-3,COLUMN())="","",INDEX(Спецификация!$A$3:$I$500,ROW()-3,COLUMN()))</f>
        <v xml:space="preserve"> </v>
      </c>
      <c r="E184" s="67" t="str">
        <f>IF(INDEX(Спецификация!$A$3:$I$500,ROW()-3,COLUMN())="","",INDEX(Спецификация!$A$3:$I$500,ROW()-3,COLUMN()))</f>
        <v>арт. 55125</v>
      </c>
      <c r="F184" s="67" t="str">
        <f>IF(INDEX(Спецификация!$A$3:$I$500,ROW()-3,COLUMN())="","",INDEX(Спецификация!$A$3:$I$500,ROW()-3,COLUMN()))</f>
        <v/>
      </c>
      <c r="G184" s="67" t="str">
        <f>IF(INDEX(Спецификация!$A$3:$I$500,ROW()-3,COLUMN())="","",INDEX(Спецификация!$A$3:$I$500,ROW()-3,COLUMN()))</f>
        <v>шт</v>
      </c>
      <c r="H184" s="67">
        <f>IF(INDEX(Спецификация!$A$3:$I$500,ROW()-3,COLUMN())="","",INDEX(Спецификация!$A$3:$I$500,ROW()-3,COLUMN()))</f>
        <v>4</v>
      </c>
      <c r="I184" s="154" t="str">
        <f>IF(INDEX(Спецификация!$A$3:$I$500,ROW()-3,COLUMN())="","",INDEX(Спецификация!$A$3:$I$500,ROW()-3,COLUMN()))</f>
        <v>ЭМ</v>
      </c>
      <c r="J184" s="81" t="str">
        <f>Проект.!L184</f>
        <v/>
      </c>
      <c r="K184" s="81" t="str">
        <f>Проект.!M184</f>
        <v/>
      </c>
      <c r="L184" s="81" t="str">
        <f>IF(Проект.!Q184="","",Проект.!Q184)</f>
        <v/>
      </c>
      <c r="M184" s="82" t="str">
        <f>IF(Проект.!K184="Указать проектировщика","",Проект.!K184)</f>
        <v/>
      </c>
      <c r="N184" s="82" t="str">
        <f>IF(Проект.!N184="","",Проект.!N184)</f>
        <v/>
      </c>
      <c r="O184" s="80" t="str">
        <f>IF(Проект.!O184="","",Проект.!O184)</f>
        <v/>
      </c>
      <c r="P184" s="80" t="str">
        <f>IF(Проект.!P184="","",Проект.!P184)</f>
        <v/>
      </c>
      <c r="Q184" s="68"/>
      <c r="R184" s="76"/>
      <c r="S184" s="27" t="s">
        <v>324</v>
      </c>
      <c r="T184" s="22"/>
      <c r="U184" s="26">
        <f t="shared" si="4"/>
        <v>-4</v>
      </c>
      <c r="V184" s="68"/>
      <c r="W184" s="92"/>
      <c r="X184" s="92">
        <f t="shared" si="5"/>
        <v>0</v>
      </c>
      <c r="Y184" s="68" t="s">
        <v>357</v>
      </c>
    </row>
    <row r="185" spans="1:25" ht="41.4" customHeight="1" x14ac:dyDescent="0.3">
      <c r="A185" s="67">
        <f>IF(INDEX(Спецификация!$A$3:$I$500,ROW()-3,COLUMN())="","",INDEX(Спецификация!$A$3:$I$500,ROW()-3,COLUMN()))</f>
        <v>24</v>
      </c>
      <c r="B185" s="67" t="str">
        <f>IF(INDEX(Спецификация!$A$3:$I$500,ROW()-3,COLUMN())="","",INDEX(Спецификация!$A$3:$I$500,ROW()-3,COLUMN()))</f>
        <v>4.15</v>
      </c>
      <c r="C185" s="67" t="str">
        <f>IF(INDEX(Спецификация!$A$3:$I$500,ROW()-3,COLUMN())="","",INDEX(Спецификация!$A$3:$I$500,ROW()-3,COLUMN()))</f>
        <v>Переходник армированная труба-коробка d=20 мм</v>
      </c>
      <c r="D185" s="67" t="str">
        <f>IF(INDEX(Спецификация!$A$3:$I$500,ROW()-3,COLUMN())="","",INDEX(Спецификация!$A$3:$I$500,ROW()-3,COLUMN()))</f>
        <v xml:space="preserve"> </v>
      </c>
      <c r="E185" s="67" t="str">
        <f>IF(INDEX(Спецификация!$A$3:$I$500,ROW()-3,COLUMN())="","",INDEX(Спецификация!$A$3:$I$500,ROW()-3,COLUMN()))</f>
        <v>арт. 55120</v>
      </c>
      <c r="F185" s="67" t="str">
        <f>IF(INDEX(Спецификация!$A$3:$I$500,ROW()-3,COLUMN())="","",INDEX(Спецификация!$A$3:$I$500,ROW()-3,COLUMN()))</f>
        <v/>
      </c>
      <c r="G185" s="67" t="str">
        <f>IF(INDEX(Спецификация!$A$3:$I$500,ROW()-3,COLUMN())="","",INDEX(Спецификация!$A$3:$I$500,ROW()-3,COLUMN()))</f>
        <v>шт</v>
      </c>
      <c r="H185" s="67">
        <f>IF(INDEX(Спецификация!$A$3:$I$500,ROW()-3,COLUMN())="","",INDEX(Спецификация!$A$3:$I$500,ROW()-3,COLUMN()))</f>
        <v>25</v>
      </c>
      <c r="I185" s="154" t="str">
        <f>IF(INDEX(Спецификация!$A$3:$I$500,ROW()-3,COLUMN())="","",INDEX(Спецификация!$A$3:$I$500,ROW()-3,COLUMN()))</f>
        <v>ЭМ</v>
      </c>
      <c r="J185" s="81" t="str">
        <f>Проект.!L185</f>
        <v/>
      </c>
      <c r="K185" s="81" t="str">
        <f>Проект.!M185</f>
        <v/>
      </c>
      <c r="L185" s="81" t="str">
        <f>IF(Проект.!Q185="","",Проект.!Q185)</f>
        <v/>
      </c>
      <c r="M185" s="82" t="str">
        <f>IF(Проект.!K185="Указать проектировщика","",Проект.!K185)</f>
        <v/>
      </c>
      <c r="N185" s="82" t="str">
        <f>IF(Проект.!N185="","",Проект.!N185)</f>
        <v/>
      </c>
      <c r="O185" s="80" t="str">
        <f>IF(Проект.!O185="","",Проект.!O185)</f>
        <v/>
      </c>
      <c r="P185" s="80" t="str">
        <f>IF(Проект.!P185="","",Проект.!P185)</f>
        <v/>
      </c>
      <c r="Q185" s="68"/>
      <c r="R185" s="76"/>
      <c r="S185" s="27" t="s">
        <v>324</v>
      </c>
      <c r="T185" s="22"/>
      <c r="U185" s="26">
        <f t="shared" si="4"/>
        <v>-25</v>
      </c>
      <c r="V185" s="68"/>
      <c r="W185" s="92"/>
      <c r="X185" s="92">
        <f t="shared" si="5"/>
        <v>0</v>
      </c>
      <c r="Y185" s="68" t="s">
        <v>357</v>
      </c>
    </row>
    <row r="186" spans="1:25" ht="41.4" customHeight="1" x14ac:dyDescent="0.3">
      <c r="A186" s="67" t="str">
        <f>IF(INDEX(Спецификация!$A$3:$I$500,ROW()-3,COLUMN())="","",INDEX(Спецификация!$A$3:$I$500,ROW()-3,COLUMN()))</f>
        <v/>
      </c>
      <c r="B186" s="67" t="str">
        <f>IF(INDEX(Спецификация!$A$3:$I$500,ROW()-3,COLUMN())="","",INDEX(Спецификация!$A$3:$I$500,ROW()-3,COLUMN()))</f>
        <v>4.16</v>
      </c>
      <c r="C186" s="67" t="str">
        <f>IF(INDEX(Спецификация!$A$3:$I$500,ROW()-3,COLUMN())="","",INDEX(Спецификация!$A$3:$I$500,ROW()-3,COLUMN()))</f>
        <v xml:space="preserve">Бирка маркировочная </v>
      </c>
      <c r="D186" s="67" t="str">
        <f>IF(INDEX(Спецификация!$A$3:$I$500,ROW()-3,COLUMN())="","",INDEX(Спецификация!$A$3:$I$500,ROW()-3,COLUMN()))</f>
        <v>У-134</v>
      </c>
      <c r="E186" s="67">
        <f>IF(INDEX(Спецификация!$A$3:$I$500,ROW()-3,COLUMN())="","",INDEX(Спецификация!$A$3:$I$500,ROW()-3,COLUMN()))</f>
        <v>19013</v>
      </c>
      <c r="F186" s="67" t="str">
        <f>IF(INDEX(Спецификация!$A$3:$I$500,ROW()-3,COLUMN())="","",INDEX(Спецификация!$A$3:$I$500,ROW()-3,COLUMN()))</f>
        <v/>
      </c>
      <c r="G186" s="67" t="str">
        <f>IF(INDEX(Спецификация!$A$3:$I$500,ROW()-3,COLUMN())="","",INDEX(Спецификация!$A$3:$I$500,ROW()-3,COLUMN()))</f>
        <v/>
      </c>
      <c r="H186" s="67">
        <f>IF(INDEX(Спецификация!$A$3:$I$500,ROW()-3,COLUMN())="","",INDEX(Спецификация!$A$3:$I$500,ROW()-3,COLUMN()))</f>
        <v>1</v>
      </c>
      <c r="I186" s="154" t="str">
        <f>IF(INDEX(Спецификация!$A$3:$I$500,ROW()-3,COLUMN())="","",INDEX(Спецификация!$A$3:$I$500,ROW()-3,COLUMN()))</f>
        <v>ЭМ</v>
      </c>
      <c r="J186" s="81" t="str">
        <f>Проект.!L186</f>
        <v/>
      </c>
      <c r="K186" s="81" t="str">
        <f>Проект.!M186</f>
        <v/>
      </c>
      <c r="L186" s="81" t="str">
        <f>IF(Проект.!Q186="","",Проект.!Q186)</f>
        <v/>
      </c>
      <c r="M186" s="82" t="str">
        <f>IF(Проект.!K186="Указать проектировщика","",Проект.!K186)</f>
        <v/>
      </c>
      <c r="N186" s="82" t="str">
        <f>IF(Проект.!N186="","",Проект.!N186)</f>
        <v/>
      </c>
      <c r="O186" s="80" t="str">
        <f>IF(Проект.!O186="","",Проект.!O186)</f>
        <v/>
      </c>
      <c r="P186" s="80" t="str">
        <f>IF(Проект.!P186="","",Проект.!P186)</f>
        <v/>
      </c>
      <c r="Q186" s="68"/>
      <c r="R186" s="76"/>
      <c r="S186" s="27" t="s">
        <v>324</v>
      </c>
      <c r="T186" s="22"/>
      <c r="U186" s="26">
        <f t="shared" si="4"/>
        <v>-1</v>
      </c>
      <c r="V186" s="68"/>
      <c r="W186" s="92"/>
      <c r="X186" s="92">
        <f t="shared" si="5"/>
        <v>0</v>
      </c>
      <c r="Y186" s="68" t="s">
        <v>357</v>
      </c>
    </row>
    <row r="187" spans="1:25" ht="41.4" customHeight="1" x14ac:dyDescent="0.3">
      <c r="A187" s="67" t="str">
        <f>IF(INDEX(Спецификация!$A$3:$I$500,ROW()-3,COLUMN())="","",INDEX(Спецификация!$A$3:$I$500,ROW()-3,COLUMN()))</f>
        <v/>
      </c>
      <c r="B187" s="67" t="str">
        <f>IF(INDEX(Спецификация!$A$3:$I$500,ROW()-3,COLUMN())="","",INDEX(Спецификация!$A$3:$I$500,ROW()-3,COLUMN()))</f>
        <v>4.17</v>
      </c>
      <c r="C187" s="67" t="str">
        <f>IF(INDEX(Спецификация!$A$3:$I$500,ROW()-3,COLUMN())="","",INDEX(Спецификация!$A$3:$I$500,ROW()-3,COLUMN()))</f>
        <v>Хомут 3,6х250 мм, упаковка 100 шт.</v>
      </c>
      <c r="D187" s="67" t="str">
        <f>IF(INDEX(Спецификация!$A$3:$I$500,ROW()-3,COLUMN())="","",INDEX(Спецификация!$A$3:$I$500,ROW()-3,COLUMN()))</f>
        <v xml:space="preserve"> </v>
      </c>
      <c r="E187" s="67" t="str">
        <f>IF(INDEX(Спецификация!$A$3:$I$500,ROW()-3,COLUMN())="","",INDEX(Спецификация!$A$3:$I$500,ROW()-3,COLUMN()))</f>
        <v xml:space="preserve"> </v>
      </c>
      <c r="F187" s="67" t="str">
        <f>IF(INDEX(Спецификация!$A$3:$I$500,ROW()-3,COLUMN())="","",INDEX(Спецификация!$A$3:$I$500,ROW()-3,COLUMN()))</f>
        <v/>
      </c>
      <c r="G187" s="67" t="str">
        <f>IF(INDEX(Спецификация!$A$3:$I$500,ROW()-3,COLUMN())="","",INDEX(Спецификация!$A$3:$I$500,ROW()-3,COLUMN()))</f>
        <v xml:space="preserve"> </v>
      </c>
      <c r="H187" s="67">
        <f>IF(INDEX(Спецификация!$A$3:$I$500,ROW()-3,COLUMN())="","",INDEX(Спецификация!$A$3:$I$500,ROW()-3,COLUMN()))</f>
        <v>5</v>
      </c>
      <c r="I187" s="154" t="str">
        <f>IF(INDEX(Спецификация!$A$3:$I$500,ROW()-3,COLUMN())="","",INDEX(Спецификация!$A$3:$I$500,ROW()-3,COLUMN()))</f>
        <v>ЭМ</v>
      </c>
      <c r="J187" s="81" t="str">
        <f>Проект.!L187</f>
        <v/>
      </c>
      <c r="K187" s="81" t="str">
        <f>Проект.!M187</f>
        <v/>
      </c>
      <c r="L187" s="81" t="str">
        <f>IF(Проект.!Q187="","",Проект.!Q187)</f>
        <v/>
      </c>
      <c r="M187" s="82" t="str">
        <f>IF(Проект.!K187="Указать проектировщика","",Проект.!K187)</f>
        <v/>
      </c>
      <c r="N187" s="82" t="str">
        <f>IF(Проект.!N187="","",Проект.!N187)</f>
        <v/>
      </c>
      <c r="O187" s="80" t="str">
        <f>IF(Проект.!O187="","",Проект.!O187)</f>
        <v/>
      </c>
      <c r="P187" s="80" t="str">
        <f>IF(Проект.!P187="","",Проект.!P187)</f>
        <v/>
      </c>
      <c r="Q187" s="68"/>
      <c r="R187" s="76"/>
      <c r="S187" s="27" t="s">
        <v>324</v>
      </c>
      <c r="T187" s="22"/>
      <c r="U187" s="26">
        <f t="shared" si="4"/>
        <v>-5</v>
      </c>
      <c r="V187" s="68"/>
      <c r="W187" s="92"/>
      <c r="X187" s="92">
        <f t="shared" si="5"/>
        <v>0</v>
      </c>
      <c r="Y187" s="68" t="s">
        <v>357</v>
      </c>
    </row>
    <row r="188" spans="1:25" ht="41.4" customHeight="1" x14ac:dyDescent="0.3">
      <c r="A188" s="67">
        <f>IF(INDEX(Спецификация!$A$3:$I$500,ROW()-3,COLUMN())="","",INDEX(Спецификация!$A$3:$I$500,ROW()-3,COLUMN()))</f>
        <v>25</v>
      </c>
      <c r="B188" s="67" t="str">
        <f>IF(INDEX(Спецификация!$A$3:$I$500,ROW()-3,COLUMN())="","",INDEX(Спецификация!$A$3:$I$500,ROW()-3,COLUMN()))</f>
        <v xml:space="preserve"> </v>
      </c>
      <c r="C188" s="67" t="str">
        <f>IF(INDEX(Спецификация!$A$3:$I$500,ROW()-3,COLUMN())="","",INDEX(Спецификация!$A$3:$I$500,ROW()-3,COLUMN()))</f>
        <v xml:space="preserve"> </v>
      </c>
      <c r="D188" s="67" t="str">
        <f>IF(INDEX(Спецификация!$A$3:$I$500,ROW()-3,COLUMN())="","",INDEX(Спецификация!$A$3:$I$500,ROW()-3,COLUMN()))</f>
        <v xml:space="preserve"> </v>
      </c>
      <c r="E188" s="67" t="str">
        <f>IF(INDEX(Спецификация!$A$3:$I$500,ROW()-3,COLUMN())="","",INDEX(Спецификация!$A$3:$I$500,ROW()-3,COLUMN()))</f>
        <v xml:space="preserve"> </v>
      </c>
      <c r="F188" s="67" t="str">
        <f>IF(INDEX(Спецификация!$A$3:$I$500,ROW()-3,COLUMN())="","",INDEX(Спецификация!$A$3:$I$500,ROW()-3,COLUMN()))</f>
        <v/>
      </c>
      <c r="G188" s="67" t="str">
        <f>IF(INDEX(Спецификация!$A$3:$I$500,ROW()-3,COLUMN())="","",INDEX(Спецификация!$A$3:$I$500,ROW()-3,COLUMN()))</f>
        <v>шт</v>
      </c>
      <c r="H188" s="67" t="str">
        <f>IF(INDEX(Спецификация!$A$3:$I$500,ROW()-3,COLUMN())="","",INDEX(Спецификация!$A$3:$I$500,ROW()-3,COLUMN()))</f>
        <v xml:space="preserve"> </v>
      </c>
      <c r="I188" s="154" t="str">
        <f>IF(INDEX(Спецификация!$A$3:$I$500,ROW()-3,COLUMN())="","",INDEX(Спецификация!$A$3:$I$500,ROW()-3,COLUMN()))</f>
        <v>ЭМ</v>
      </c>
      <c r="J188" s="81" t="str">
        <f>Проект.!L188</f>
        <v/>
      </c>
      <c r="K188" s="81" t="str">
        <f>Проект.!M188</f>
        <v/>
      </c>
      <c r="L188" s="81" t="str">
        <f>IF(Проект.!Q188="","",Проект.!Q188)</f>
        <v/>
      </c>
      <c r="M188" s="82" t="str">
        <f>IF(Проект.!K188="Указать проектировщика","",Проект.!K188)</f>
        <v/>
      </c>
      <c r="N188" s="82" t="str">
        <f>IF(Проект.!N188="","",Проект.!N188)</f>
        <v/>
      </c>
      <c r="O188" s="80" t="str">
        <f>IF(Проект.!O188="","",Проект.!O188)</f>
        <v/>
      </c>
      <c r="P188" s="80" t="str">
        <f>IF(Проект.!P188="","",Проект.!P188)</f>
        <v/>
      </c>
      <c r="Q188" s="68"/>
      <c r="R188" s="76"/>
      <c r="S188" s="27" t="s">
        <v>324</v>
      </c>
      <c r="T188" s="22"/>
      <c r="U188" s="26" t="e">
        <f t="shared" si="4"/>
        <v>#VALUE!</v>
      </c>
      <c r="V188" s="68"/>
      <c r="W188" s="92"/>
      <c r="X188" s="92">
        <f t="shared" si="5"/>
        <v>0</v>
      </c>
      <c r="Y188" s="68" t="s">
        <v>357</v>
      </c>
    </row>
    <row r="189" spans="1:25" ht="41.4" customHeight="1" x14ac:dyDescent="0.3">
      <c r="A189" s="67">
        <f>IF(INDEX(Спецификация!$A$3:$I$500,ROW()-3,COLUMN())="","",INDEX(Спецификация!$A$3:$I$500,ROW()-3,COLUMN()))</f>
        <v>26</v>
      </c>
      <c r="B189" s="67" t="str">
        <f>IF(INDEX(Спецификация!$A$3:$I$500,ROW()-3,COLUMN())="","",INDEX(Спецификация!$A$3:$I$500,ROW()-3,COLUMN()))</f>
        <v xml:space="preserve"> </v>
      </c>
      <c r="C189" s="67" t="str">
        <f>IF(INDEX(Спецификация!$A$3:$I$500,ROW()-3,COLUMN())="","",INDEX(Спецификация!$A$3:$I$500,ROW()-3,COLUMN()))</f>
        <v xml:space="preserve"> </v>
      </c>
      <c r="D189" s="67" t="str">
        <f>IF(INDEX(Спецификация!$A$3:$I$500,ROW()-3,COLUMN())="","",INDEX(Спецификация!$A$3:$I$500,ROW()-3,COLUMN()))</f>
        <v xml:space="preserve"> </v>
      </c>
      <c r="E189" s="67" t="str">
        <f>IF(INDEX(Спецификация!$A$3:$I$500,ROW()-3,COLUMN())="","",INDEX(Спецификация!$A$3:$I$500,ROW()-3,COLUMN()))</f>
        <v xml:space="preserve"> </v>
      </c>
      <c r="F189" s="67" t="str">
        <f>IF(INDEX(Спецификация!$A$3:$I$500,ROW()-3,COLUMN())="","",INDEX(Спецификация!$A$3:$I$500,ROW()-3,COLUMN()))</f>
        <v/>
      </c>
      <c r="G189" s="67" t="str">
        <f>IF(INDEX(Спецификация!$A$3:$I$500,ROW()-3,COLUMN())="","",INDEX(Спецификация!$A$3:$I$500,ROW()-3,COLUMN()))</f>
        <v>шт</v>
      </c>
      <c r="H189" s="67" t="str">
        <f>IF(INDEX(Спецификация!$A$3:$I$500,ROW()-3,COLUMN())="","",INDEX(Спецификация!$A$3:$I$500,ROW()-3,COLUMN()))</f>
        <v xml:space="preserve"> </v>
      </c>
      <c r="I189" s="154" t="str">
        <f>IF(INDEX(Спецификация!$A$3:$I$500,ROW()-3,COLUMN())="","",INDEX(Спецификация!$A$3:$I$500,ROW()-3,COLUMN()))</f>
        <v>ЭМ</v>
      </c>
      <c r="J189" s="81" t="str">
        <f>Проект.!L189</f>
        <v/>
      </c>
      <c r="K189" s="81" t="str">
        <f>Проект.!M189</f>
        <v/>
      </c>
      <c r="L189" s="81" t="str">
        <f>IF(Проект.!Q189="","",Проект.!Q189)</f>
        <v/>
      </c>
      <c r="M189" s="82" t="str">
        <f>IF(Проект.!K189="Указать проектировщика","",Проект.!K189)</f>
        <v/>
      </c>
      <c r="N189" s="82" t="str">
        <f>IF(Проект.!N189="","",Проект.!N189)</f>
        <v/>
      </c>
      <c r="O189" s="80" t="str">
        <f>IF(Проект.!O189="","",Проект.!O189)</f>
        <v/>
      </c>
      <c r="P189" s="80" t="str">
        <f>IF(Проект.!P189="","",Проект.!P189)</f>
        <v/>
      </c>
      <c r="Q189" s="68"/>
      <c r="R189" s="76"/>
      <c r="S189" s="27" t="s">
        <v>324</v>
      </c>
      <c r="T189" s="22"/>
      <c r="U189" s="26" t="e">
        <f t="shared" si="4"/>
        <v>#VALUE!</v>
      </c>
      <c r="V189" s="68"/>
      <c r="W189" s="92"/>
      <c r="X189" s="92">
        <f t="shared" si="5"/>
        <v>0</v>
      </c>
      <c r="Y189" s="68" t="s">
        <v>357</v>
      </c>
    </row>
    <row r="190" spans="1:25" ht="41.4" customHeight="1" x14ac:dyDescent="0.3">
      <c r="A190" s="67">
        <f>IF(INDEX(Спецификация!$A$3:$I$500,ROW()-3,COLUMN())="","",INDEX(Спецификация!$A$3:$I$500,ROW()-3,COLUMN()))</f>
        <v>25</v>
      </c>
      <c r="B190" s="67" t="str">
        <f>IF(INDEX(Спецификация!$A$3:$I$500,ROW()-3,COLUMN())="","",INDEX(Спецификация!$A$3:$I$500,ROW()-3,COLUMN()))</f>
        <v xml:space="preserve"> </v>
      </c>
      <c r="C190" s="67" t="str">
        <f>IF(INDEX(Спецификация!$A$3:$I$500,ROW()-3,COLUMN())="","",INDEX(Спецификация!$A$3:$I$500,ROW()-3,COLUMN()))</f>
        <v>5. Материалы для внутреннего контура заземления</v>
      </c>
      <c r="D190" s="67" t="str">
        <f>IF(INDEX(Спецификация!$A$3:$I$500,ROW()-3,COLUMN())="","",INDEX(Спецификация!$A$3:$I$500,ROW()-3,COLUMN()))</f>
        <v xml:space="preserve"> </v>
      </c>
      <c r="E190" s="67" t="str">
        <f>IF(INDEX(Спецификация!$A$3:$I$500,ROW()-3,COLUMN())="","",INDEX(Спецификация!$A$3:$I$500,ROW()-3,COLUMN()))</f>
        <v xml:space="preserve"> </v>
      </c>
      <c r="F190" s="67" t="str">
        <f>IF(INDEX(Спецификация!$A$3:$I$500,ROW()-3,COLUMN())="","",INDEX(Спецификация!$A$3:$I$500,ROW()-3,COLUMN()))</f>
        <v/>
      </c>
      <c r="G190" s="67" t="str">
        <f>IF(INDEX(Спецификация!$A$3:$I$500,ROW()-3,COLUMN())="","",INDEX(Спецификация!$A$3:$I$500,ROW()-3,COLUMN()))</f>
        <v>шт</v>
      </c>
      <c r="H190" s="67" t="str">
        <f>IF(INDEX(Спецификация!$A$3:$I$500,ROW()-3,COLUMN())="","",INDEX(Спецификация!$A$3:$I$500,ROW()-3,COLUMN()))</f>
        <v xml:space="preserve"> </v>
      </c>
      <c r="I190" s="154" t="str">
        <f>IF(INDEX(Спецификация!$A$3:$I$500,ROW()-3,COLUMN())="","",INDEX(Спецификация!$A$3:$I$500,ROW()-3,COLUMN()))</f>
        <v>ЭМ</v>
      </c>
      <c r="J190" s="81" t="str">
        <f>Проект.!L190</f>
        <v/>
      </c>
      <c r="K190" s="81" t="str">
        <f>Проект.!M190</f>
        <v/>
      </c>
      <c r="L190" s="81" t="str">
        <f>IF(Проект.!Q190="","",Проект.!Q190)</f>
        <v/>
      </c>
      <c r="M190" s="82" t="str">
        <f>IF(Проект.!K190="Указать проектировщика","",Проект.!K190)</f>
        <v/>
      </c>
      <c r="N190" s="82" t="str">
        <f>IF(Проект.!N190="","",Проект.!N190)</f>
        <v/>
      </c>
      <c r="O190" s="80" t="str">
        <f>IF(Проект.!O190="","",Проект.!O190)</f>
        <v/>
      </c>
      <c r="P190" s="80" t="str">
        <f>IF(Проект.!P190="","",Проект.!P190)</f>
        <v/>
      </c>
      <c r="Q190" s="68"/>
      <c r="R190" s="76"/>
      <c r="S190" s="27" t="s">
        <v>324</v>
      </c>
      <c r="T190" s="22"/>
      <c r="U190" s="26" t="e">
        <f t="shared" si="4"/>
        <v>#VALUE!</v>
      </c>
      <c r="V190" s="68"/>
      <c r="W190" s="92"/>
      <c r="X190" s="92">
        <f t="shared" si="5"/>
        <v>0</v>
      </c>
      <c r="Y190" s="68" t="s">
        <v>357</v>
      </c>
    </row>
    <row r="191" spans="1:25" ht="41.4" customHeight="1" x14ac:dyDescent="0.3">
      <c r="A191" s="67">
        <f>IF(INDEX(Спецификация!$A$3:$I$500,ROW()-3,COLUMN())="","",INDEX(Спецификация!$A$3:$I$500,ROW()-3,COLUMN()))</f>
        <v>25</v>
      </c>
      <c r="B191" s="67" t="str">
        <f>IF(INDEX(Спецификация!$A$3:$I$500,ROW()-3,COLUMN())="","",INDEX(Спецификация!$A$3:$I$500,ROW()-3,COLUMN()))</f>
        <v>5.1</v>
      </c>
      <c r="C191" s="67" t="str">
        <f>IF(INDEX(Спецификация!$A$3:$I$500,ROW()-3,COLUMN())="","",INDEX(Спецификация!$A$3:$I$500,ROW()-3,COLUMN()))</f>
        <v>Полоса стальная 40х4</v>
      </c>
      <c r="D191" s="67" t="str">
        <f>IF(INDEX(Спецификация!$A$3:$I$500,ROW()-3,COLUMN())="","",INDEX(Спецификация!$A$3:$I$500,ROW()-3,COLUMN()))</f>
        <v xml:space="preserve"> </v>
      </c>
      <c r="E191" s="67" t="str">
        <f>IF(INDEX(Спецификация!$A$3:$I$500,ROW()-3,COLUMN())="","",INDEX(Спецификация!$A$3:$I$500,ROW()-3,COLUMN()))</f>
        <v xml:space="preserve"> </v>
      </c>
      <c r="F191" s="67" t="str">
        <f>IF(INDEX(Спецификация!$A$3:$I$500,ROW()-3,COLUMN())="","",INDEX(Спецификация!$A$3:$I$500,ROW()-3,COLUMN()))</f>
        <v/>
      </c>
      <c r="G191" s="67" t="str">
        <f>IF(INDEX(Спецификация!$A$3:$I$500,ROW()-3,COLUMN())="","",INDEX(Спецификация!$A$3:$I$500,ROW()-3,COLUMN()))</f>
        <v>шт</v>
      </c>
      <c r="H191" s="67">
        <f>IF(INDEX(Спецификация!$A$3:$I$500,ROW()-3,COLUMN())="","",INDEX(Спецификация!$A$3:$I$500,ROW()-3,COLUMN()))</f>
        <v>42</v>
      </c>
      <c r="I191" s="154" t="str">
        <f>IF(INDEX(Спецификация!$A$3:$I$500,ROW()-3,COLUMN())="","",INDEX(Спецификация!$A$3:$I$500,ROW()-3,COLUMN()))</f>
        <v>ЭМ</v>
      </c>
      <c r="J191" s="81" t="str">
        <f>Проект.!L191</f>
        <v/>
      </c>
      <c r="K191" s="81" t="str">
        <f>Проект.!M191</f>
        <v/>
      </c>
      <c r="L191" s="81" t="str">
        <f>IF(Проект.!Q191="","",Проект.!Q191)</f>
        <v/>
      </c>
      <c r="M191" s="82" t="str">
        <f>IF(Проект.!K191="Указать проектировщика","",Проект.!K191)</f>
        <v/>
      </c>
      <c r="N191" s="82" t="str">
        <f>IF(Проект.!N191="","",Проект.!N191)</f>
        <v/>
      </c>
      <c r="O191" s="80" t="str">
        <f>IF(Проект.!O191="","",Проект.!O191)</f>
        <v/>
      </c>
      <c r="P191" s="80" t="str">
        <f>IF(Проект.!P191="","",Проект.!P191)</f>
        <v/>
      </c>
      <c r="Q191" s="68"/>
      <c r="R191" s="76"/>
      <c r="S191" s="27" t="s">
        <v>324</v>
      </c>
      <c r="T191" s="22"/>
      <c r="U191" s="26">
        <f t="shared" si="4"/>
        <v>-42</v>
      </c>
      <c r="V191" s="68"/>
      <c r="W191" s="92"/>
      <c r="X191" s="92">
        <f t="shared" si="5"/>
        <v>0</v>
      </c>
      <c r="Y191" s="68" t="s">
        <v>357</v>
      </c>
    </row>
    <row r="192" spans="1:25" ht="41.4" customHeight="1" x14ac:dyDescent="0.3">
      <c r="A192" s="67">
        <f>IF(INDEX(Спецификация!$A$3:$I$500,ROW()-3,COLUMN())="","",INDEX(Спецификация!$A$3:$I$500,ROW()-3,COLUMN()))</f>
        <v>25</v>
      </c>
      <c r="B192" s="67" t="str">
        <f>IF(INDEX(Спецификация!$A$3:$I$500,ROW()-3,COLUMN())="","",INDEX(Спецификация!$A$3:$I$500,ROW()-3,COLUMN()))</f>
        <v>5.2</v>
      </c>
      <c r="C192" s="67" t="str">
        <f>IF(INDEX(Спецификация!$A$3:$I$500,ROW()-3,COLUMN())="","",INDEX(Спецификация!$A$3:$I$500,ROW()-3,COLUMN()))</f>
        <v>Сгон Ду 50 мм с двумя контргайками, L=200 мм</v>
      </c>
      <c r="D192" s="67" t="str">
        <f>IF(INDEX(Спецификация!$A$3:$I$500,ROW()-3,COLUMN())="","",INDEX(Спецификация!$A$3:$I$500,ROW()-3,COLUMN()))</f>
        <v xml:space="preserve"> </v>
      </c>
      <c r="E192" s="67" t="str">
        <f>IF(INDEX(Спецификация!$A$3:$I$500,ROW()-3,COLUMN())="","",INDEX(Спецификация!$A$3:$I$500,ROW()-3,COLUMN()))</f>
        <v xml:space="preserve"> </v>
      </c>
      <c r="F192" s="67" t="str">
        <f>IF(INDEX(Спецификация!$A$3:$I$500,ROW()-3,COLUMN())="","",INDEX(Спецификация!$A$3:$I$500,ROW()-3,COLUMN()))</f>
        <v/>
      </c>
      <c r="G192" s="67" t="str">
        <f>IF(INDEX(Спецификация!$A$3:$I$500,ROW()-3,COLUMN())="","",INDEX(Спецификация!$A$3:$I$500,ROW()-3,COLUMN()))</f>
        <v>шт</v>
      </c>
      <c r="H192" s="67">
        <f>IF(INDEX(Спецификация!$A$3:$I$500,ROW()-3,COLUMN())="","",INDEX(Спецификация!$A$3:$I$500,ROW()-3,COLUMN()))</f>
        <v>2</v>
      </c>
      <c r="I192" s="154" t="str">
        <f>IF(INDEX(Спецификация!$A$3:$I$500,ROW()-3,COLUMN())="","",INDEX(Спецификация!$A$3:$I$500,ROW()-3,COLUMN()))</f>
        <v>ЭМ</v>
      </c>
      <c r="J192" s="81" t="str">
        <f>Проект.!L192</f>
        <v/>
      </c>
      <c r="K192" s="81" t="str">
        <f>Проект.!M192</f>
        <v/>
      </c>
      <c r="L192" s="81" t="str">
        <f>IF(Проект.!Q192="","",Проект.!Q192)</f>
        <v/>
      </c>
      <c r="M192" s="82" t="str">
        <f>IF(Проект.!K192="Указать проектировщика","",Проект.!K192)</f>
        <v/>
      </c>
      <c r="N192" s="82" t="str">
        <f>IF(Проект.!N192="","",Проект.!N192)</f>
        <v/>
      </c>
      <c r="O192" s="80" t="str">
        <f>IF(Проект.!O192="","",Проект.!O192)</f>
        <v/>
      </c>
      <c r="P192" s="80" t="str">
        <f>IF(Проект.!P192="","",Проект.!P192)</f>
        <v/>
      </c>
      <c r="Q192" s="68"/>
      <c r="R192" s="76"/>
      <c r="S192" s="27" t="s">
        <v>324</v>
      </c>
      <c r="T192" s="22"/>
      <c r="U192" s="26">
        <f t="shared" si="4"/>
        <v>-2</v>
      </c>
      <c r="V192" s="68"/>
      <c r="W192" s="92"/>
      <c r="X192" s="92">
        <f t="shared" si="5"/>
        <v>0</v>
      </c>
      <c r="Y192" s="68" t="s">
        <v>357</v>
      </c>
    </row>
    <row r="193" spans="1:25" ht="41.4" x14ac:dyDescent="0.3">
      <c r="A193" s="67">
        <f>IF(INDEX(Спецификация!$A$3:$I$500,ROW()-3,COLUMN())="","",INDEX(Спецификация!$A$3:$I$500,ROW()-3,COLUMN()))</f>
        <v>25</v>
      </c>
      <c r="B193" s="67" t="str">
        <f>IF(INDEX(Спецификация!$A$3:$I$500,ROW()-3,COLUMN())="","",INDEX(Спецификация!$A$3:$I$500,ROW()-3,COLUMN()))</f>
        <v>5.3</v>
      </c>
      <c r="C193" s="67" t="str">
        <f>IF(INDEX(Спецификация!$A$3:$I$500,ROW()-3,COLUMN())="","",INDEX(Спецификация!$A$3:$I$500,ROW()-3,COLUMN()))</f>
        <v>Провод установочный, с медной жилой, с изоляцией желто-зеленого цвета ПуВнг-LS 1х6</v>
      </c>
      <c r="D193" s="67" t="str">
        <f>IF(INDEX(Спецификация!$A$3:$I$500,ROW()-3,COLUMN())="","",INDEX(Спецификация!$A$3:$I$500,ROW()-3,COLUMN()))</f>
        <v xml:space="preserve"> </v>
      </c>
      <c r="E193" s="67" t="str">
        <f>IF(INDEX(Спецификация!$A$3:$I$500,ROW()-3,COLUMN())="","",INDEX(Спецификация!$A$3:$I$500,ROW()-3,COLUMN()))</f>
        <v xml:space="preserve"> </v>
      </c>
      <c r="F193" s="67" t="str">
        <f>IF(INDEX(Спецификация!$A$3:$I$500,ROW()-3,COLUMN())="","",INDEX(Спецификация!$A$3:$I$500,ROW()-3,COLUMN()))</f>
        <v/>
      </c>
      <c r="G193" s="67" t="str">
        <f>IF(INDEX(Спецификация!$A$3:$I$500,ROW()-3,COLUMN())="","",INDEX(Спецификация!$A$3:$I$500,ROW()-3,COLUMN()))</f>
        <v>шт</v>
      </c>
      <c r="H193" s="67">
        <f>IF(INDEX(Спецификация!$A$3:$I$500,ROW()-3,COLUMN())="","",INDEX(Спецификация!$A$3:$I$500,ROW()-3,COLUMN()))</f>
        <v>20</v>
      </c>
      <c r="I193" s="154" t="str">
        <f>IF(INDEX(Спецификация!$A$3:$I$500,ROW()-3,COLUMN())="","",INDEX(Спецификация!$A$3:$I$500,ROW()-3,COLUMN()))</f>
        <v>ЭМ</v>
      </c>
      <c r="J193" s="81" t="str">
        <f>Проект.!L193</f>
        <v/>
      </c>
      <c r="K193" s="81" t="str">
        <f>Проект.!M193</f>
        <v/>
      </c>
      <c r="L193" s="81" t="str">
        <f>IF(Проект.!Q193="","",Проект.!Q193)</f>
        <v/>
      </c>
      <c r="M193" s="82" t="str">
        <f>IF(Проект.!K193="Указать проектировщика","",Проект.!K193)</f>
        <v/>
      </c>
      <c r="N193" s="82" t="str">
        <f>IF(Проект.!N193="","",Проект.!N193)</f>
        <v/>
      </c>
      <c r="O193" s="80" t="str">
        <f>IF(Проект.!O193="","",Проект.!O193)</f>
        <v/>
      </c>
      <c r="P193" s="80" t="str">
        <f>IF(Проект.!P193="","",Проект.!P193)</f>
        <v/>
      </c>
      <c r="Q193" s="68"/>
      <c r="R193" s="76"/>
      <c r="S193" s="27" t="s">
        <v>324</v>
      </c>
      <c r="T193" s="22"/>
      <c r="U193" s="26">
        <f t="shared" si="4"/>
        <v>-20</v>
      </c>
      <c r="V193" s="68"/>
      <c r="W193" s="92"/>
      <c r="X193" s="92">
        <f t="shared" si="5"/>
        <v>0</v>
      </c>
      <c r="Y193" s="68" t="s">
        <v>357</v>
      </c>
    </row>
    <row r="194" spans="1:25" ht="41.4" x14ac:dyDescent="0.3">
      <c r="A194" s="67" t="str">
        <f>IF(INDEX(Спецификация!$A$3:$I$500,ROW()-3,COLUMN())="","",INDEX(Спецификация!$A$3:$I$500,ROW()-3,COLUMN()))</f>
        <v/>
      </c>
      <c r="B194" s="67" t="str">
        <f>IF(INDEX(Спецификация!$A$3:$I$500,ROW()-3,COLUMN())="","",INDEX(Спецификация!$A$3:$I$500,ROW()-3,COLUMN()))</f>
        <v>5.4</v>
      </c>
      <c r="C194" s="67" t="str">
        <f>IF(INDEX(Спецификация!$A$3:$I$500,ROW()-3,COLUMN())="","",INDEX(Спецификация!$A$3:$I$500,ROW()-3,COLUMN()))</f>
        <v>Провод установочный, с медной жилой, с изоляцией желто-зеленого цвета ПуВнг-LS 1х25</v>
      </c>
      <c r="D194" s="67" t="str">
        <f>IF(INDEX(Спецификация!$A$3:$I$500,ROW()-3,COLUMN())="","",INDEX(Спецификация!$A$3:$I$500,ROW()-3,COLUMN()))</f>
        <v xml:space="preserve"> </v>
      </c>
      <c r="E194" s="67" t="str">
        <f>IF(INDEX(Спецификация!$A$3:$I$500,ROW()-3,COLUMN())="","",INDEX(Спецификация!$A$3:$I$500,ROW()-3,COLUMN()))</f>
        <v xml:space="preserve"> </v>
      </c>
      <c r="F194" s="67" t="str">
        <f>IF(INDEX(Спецификация!$A$3:$I$500,ROW()-3,COLUMN())="","",INDEX(Спецификация!$A$3:$I$500,ROW()-3,COLUMN()))</f>
        <v/>
      </c>
      <c r="G194" s="67" t="str">
        <f>IF(INDEX(Спецификация!$A$3:$I$500,ROW()-3,COLUMN())="","",INDEX(Спецификация!$A$3:$I$500,ROW()-3,COLUMN()))</f>
        <v/>
      </c>
      <c r="H194" s="67">
        <f>IF(INDEX(Спецификация!$A$3:$I$500,ROW()-3,COLUMN())="","",INDEX(Спецификация!$A$3:$I$500,ROW()-3,COLUMN()))</f>
        <v>10</v>
      </c>
      <c r="I194" s="154" t="str">
        <f>IF(INDEX(Спецификация!$A$3:$I$500,ROW()-3,COLUMN())="","",INDEX(Спецификация!$A$3:$I$500,ROW()-3,COLUMN()))</f>
        <v>ЭМ</v>
      </c>
      <c r="J194" s="81" t="str">
        <f>Проект.!L194</f>
        <v/>
      </c>
      <c r="K194" s="81" t="str">
        <f>Проект.!M194</f>
        <v/>
      </c>
      <c r="L194" s="81" t="str">
        <f>IF(Проект.!Q194="","",Проект.!Q194)</f>
        <v/>
      </c>
      <c r="M194" s="82" t="str">
        <f>IF(Проект.!K194="Указать проектировщика","",Проект.!K194)</f>
        <v/>
      </c>
      <c r="N194" s="82" t="str">
        <f>IF(Проект.!N194="","",Проект.!N194)</f>
        <v/>
      </c>
      <c r="O194" s="80" t="str">
        <f>IF(Проект.!O194="","",Проект.!O194)</f>
        <v/>
      </c>
      <c r="P194" s="80" t="str">
        <f>IF(Проект.!P194="","",Проект.!P194)</f>
        <v/>
      </c>
      <c r="Q194" s="68"/>
      <c r="R194" s="76"/>
      <c r="S194" s="27" t="s">
        <v>324</v>
      </c>
      <c r="T194" s="22"/>
      <c r="U194" s="26">
        <f t="shared" si="4"/>
        <v>-10</v>
      </c>
      <c r="V194" s="68"/>
      <c r="W194" s="92"/>
      <c r="X194" s="92">
        <f t="shared" si="5"/>
        <v>0</v>
      </c>
      <c r="Y194" s="68" t="s">
        <v>357</v>
      </c>
    </row>
    <row r="195" spans="1:25" ht="41.4" customHeight="1" x14ac:dyDescent="0.3">
      <c r="A195" s="67" t="str">
        <f>IF(INDEX(Спецификация!$A$3:$I$500,ROW()-3,COLUMN())="","",INDEX(Спецификация!$A$3:$I$500,ROW()-3,COLUMN()))</f>
        <v/>
      </c>
      <c r="B195" s="67" t="str">
        <f>IF(INDEX(Спецификация!$A$3:$I$500,ROW()-3,COLUMN())="","",INDEX(Спецификация!$A$3:$I$500,ROW()-3,COLUMN()))</f>
        <v>5.5</v>
      </c>
      <c r="C195" s="67" t="str">
        <f>IF(INDEX(Спецификация!$A$3:$I$500,ROW()-3,COLUMN())="","",INDEX(Спецификация!$A$3:$I$500,ROW()-3,COLUMN()))</f>
        <v>Наконечник кольцевой изолированный НКИ 4,0-6,0 мм2</v>
      </c>
      <c r="D195" s="67" t="str">
        <f>IF(INDEX(Спецификация!$A$3:$I$500,ROW()-3,COLUMN())="","",INDEX(Спецификация!$A$3:$I$500,ROW()-3,COLUMN()))</f>
        <v xml:space="preserve"> </v>
      </c>
      <c r="E195" s="67" t="str">
        <f>IF(INDEX(Спецификация!$A$3:$I$500,ROW()-3,COLUMN())="","",INDEX(Спецификация!$A$3:$I$500,ROW()-3,COLUMN()))</f>
        <v xml:space="preserve"> </v>
      </c>
      <c r="F195" s="67" t="str">
        <f>IF(INDEX(Спецификация!$A$3:$I$500,ROW()-3,COLUMN())="","",INDEX(Спецификация!$A$3:$I$500,ROW()-3,COLUMN()))</f>
        <v/>
      </c>
      <c r="G195" s="67" t="str">
        <f>IF(INDEX(Спецификация!$A$3:$I$500,ROW()-3,COLUMN())="","",INDEX(Спецификация!$A$3:$I$500,ROW()-3,COLUMN()))</f>
        <v/>
      </c>
      <c r="H195" s="67">
        <f>IF(INDEX(Спецификация!$A$3:$I$500,ROW()-3,COLUMN())="","",INDEX(Спецификация!$A$3:$I$500,ROW()-3,COLUMN()))</f>
        <v>20</v>
      </c>
      <c r="I195" s="154" t="str">
        <f>IF(INDEX(Спецификация!$A$3:$I$500,ROW()-3,COLUMN())="","",INDEX(Спецификация!$A$3:$I$500,ROW()-3,COLUMN()))</f>
        <v>ЭМ</v>
      </c>
      <c r="J195" s="81" t="str">
        <f>Проект.!L195</f>
        <v/>
      </c>
      <c r="K195" s="81" t="str">
        <f>Проект.!M195</f>
        <v/>
      </c>
      <c r="L195" s="81" t="str">
        <f>IF(Проект.!Q195="","",Проект.!Q195)</f>
        <v/>
      </c>
      <c r="M195" s="82" t="str">
        <f>IF(Проект.!K195="Указать проектировщика","",Проект.!K195)</f>
        <v/>
      </c>
      <c r="N195" s="82" t="str">
        <f>IF(Проект.!N195="","",Проект.!N195)</f>
        <v/>
      </c>
      <c r="O195" s="80" t="str">
        <f>IF(Проект.!O195="","",Проект.!O195)</f>
        <v/>
      </c>
      <c r="P195" s="80" t="str">
        <f>IF(Проект.!P195="","",Проект.!P195)</f>
        <v/>
      </c>
      <c r="Q195" s="68"/>
      <c r="R195" s="76"/>
      <c r="S195" s="27" t="s">
        <v>324</v>
      </c>
      <c r="T195" s="22"/>
      <c r="U195" s="26">
        <f t="shared" si="4"/>
        <v>-20</v>
      </c>
      <c r="V195" s="68"/>
      <c r="W195" s="92"/>
      <c r="X195" s="92">
        <f t="shared" si="5"/>
        <v>0</v>
      </c>
      <c r="Y195" s="68" t="s">
        <v>357</v>
      </c>
    </row>
    <row r="196" spans="1:25" ht="41.4" customHeight="1" x14ac:dyDescent="0.3">
      <c r="A196" s="67">
        <f>IF(INDEX(Спецификация!$A$3:$I$500,ROW()-3,COLUMN())="","",INDEX(Спецификация!$A$3:$I$500,ROW()-3,COLUMN()))</f>
        <v>26</v>
      </c>
      <c r="B196" s="67" t="str">
        <f>IF(INDEX(Спецификация!$A$3:$I$500,ROW()-3,COLUMN())="","",INDEX(Спецификация!$A$3:$I$500,ROW()-3,COLUMN()))</f>
        <v>5.6</v>
      </c>
      <c r="C196" s="67" t="str">
        <f>IF(INDEX(Спецификация!$A$3:$I$500,ROW()-3,COLUMN())="","",INDEX(Спецификация!$A$3:$I$500,ROW()-3,COLUMN()))</f>
        <v>Кабельный наконечник, JG-25, арт. UNP40-025-07-08</v>
      </c>
      <c r="D196" s="67" t="str">
        <f>IF(INDEX(Спецификация!$A$3:$I$500,ROW()-3,COLUMN())="","",INDEX(Спецификация!$A$3:$I$500,ROW()-3,COLUMN()))</f>
        <v xml:space="preserve"> </v>
      </c>
      <c r="E196" s="67" t="str">
        <f>IF(INDEX(Спецификация!$A$3:$I$500,ROW()-3,COLUMN())="","",INDEX(Спецификация!$A$3:$I$500,ROW()-3,COLUMN()))</f>
        <v xml:space="preserve"> </v>
      </c>
      <c r="F196" s="67" t="str">
        <f>IF(INDEX(Спецификация!$A$3:$I$500,ROW()-3,COLUMN())="","",INDEX(Спецификация!$A$3:$I$500,ROW()-3,COLUMN()))</f>
        <v/>
      </c>
      <c r="G196" s="67" t="str">
        <f>IF(INDEX(Спецификация!$A$3:$I$500,ROW()-3,COLUMN())="","",INDEX(Спецификация!$A$3:$I$500,ROW()-3,COLUMN()))</f>
        <v>шт</v>
      </c>
      <c r="H196" s="67">
        <f>IF(INDEX(Спецификация!$A$3:$I$500,ROW()-3,COLUMN())="","",INDEX(Спецификация!$A$3:$I$500,ROW()-3,COLUMN()))</f>
        <v>40</v>
      </c>
      <c r="I196" s="154" t="str">
        <f>IF(INDEX(Спецификация!$A$3:$I$500,ROW()-3,COLUMN())="","",INDEX(Спецификация!$A$3:$I$500,ROW()-3,COLUMN()))</f>
        <v>ЭМ</v>
      </c>
      <c r="J196" s="81" t="str">
        <f>Проект.!L196</f>
        <v/>
      </c>
      <c r="K196" s="81" t="str">
        <f>Проект.!M196</f>
        <v/>
      </c>
      <c r="L196" s="81" t="str">
        <f>IF(Проект.!Q196="","",Проект.!Q196)</f>
        <v/>
      </c>
      <c r="M196" s="82" t="str">
        <f>IF(Проект.!K196="Указать проектировщика","",Проект.!K196)</f>
        <v/>
      </c>
      <c r="N196" s="82" t="str">
        <f>IF(Проект.!N196="","",Проект.!N196)</f>
        <v/>
      </c>
      <c r="O196" s="80" t="str">
        <f>IF(Проект.!O196="","",Проект.!O196)</f>
        <v/>
      </c>
      <c r="P196" s="80" t="str">
        <f>IF(Проект.!P196="","",Проект.!P196)</f>
        <v/>
      </c>
      <c r="Q196" s="68"/>
      <c r="R196" s="76"/>
      <c r="S196" s="27" t="s">
        <v>324</v>
      </c>
      <c r="T196" s="22"/>
      <c r="U196" s="26">
        <f t="shared" si="4"/>
        <v>-40</v>
      </c>
      <c r="V196" s="68"/>
      <c r="W196" s="92"/>
      <c r="X196" s="92">
        <f t="shared" si="5"/>
        <v>0</v>
      </c>
      <c r="Y196" s="68" t="s">
        <v>357</v>
      </c>
    </row>
    <row r="197" spans="1:25" ht="41.4" customHeight="1" x14ac:dyDescent="0.3">
      <c r="A197" s="67">
        <f>IF(INDEX(Спецификация!$A$3:$I$500,ROW()-3,COLUMN())="","",INDEX(Спецификация!$A$3:$I$500,ROW()-3,COLUMN()))</f>
        <v>27</v>
      </c>
      <c r="B197" s="67" t="str">
        <f>IF(INDEX(Спецификация!$A$3:$I$500,ROW()-3,COLUMN())="","",INDEX(Спецификация!$A$3:$I$500,ROW()-3,COLUMN()))</f>
        <v>5.7</v>
      </c>
      <c r="C197" s="67" t="str">
        <f>IF(INDEX(Спецификация!$A$3:$I$500,ROW()-3,COLUMN())="","",INDEX(Спецификация!$A$3:$I$500,ROW()-3,COLUMN()))</f>
        <v>Металлический знак заземления D=40 мм, исполнение 1 по табл. 16 ГОСТ 21130-75</v>
      </c>
      <c r="D197" s="67" t="str">
        <f>IF(INDEX(Спецификация!$A$3:$I$500,ROW()-3,COLUMN())="","",INDEX(Спецификация!$A$3:$I$500,ROW()-3,COLUMN()))</f>
        <v xml:space="preserve"> </v>
      </c>
      <c r="E197" s="67" t="str">
        <f>IF(INDEX(Спецификация!$A$3:$I$500,ROW()-3,COLUMN())="","",INDEX(Спецификация!$A$3:$I$500,ROW()-3,COLUMN()))</f>
        <v xml:space="preserve"> </v>
      </c>
      <c r="F197" s="67" t="str">
        <f>IF(INDEX(Спецификация!$A$3:$I$500,ROW()-3,COLUMN())="","",INDEX(Спецификация!$A$3:$I$500,ROW()-3,COLUMN()))</f>
        <v/>
      </c>
      <c r="G197" s="67" t="str">
        <f>IF(INDEX(Спецификация!$A$3:$I$500,ROW()-3,COLUMN())="","",INDEX(Спецификация!$A$3:$I$500,ROW()-3,COLUMN()))</f>
        <v>шт</v>
      </c>
      <c r="H197" s="67">
        <f>IF(INDEX(Спецификация!$A$3:$I$500,ROW()-3,COLUMN())="","",INDEX(Спецификация!$A$3:$I$500,ROW()-3,COLUMN()))</f>
        <v>2</v>
      </c>
      <c r="I197" s="154" t="str">
        <f>IF(INDEX(Спецификация!$A$3:$I$500,ROW()-3,COLUMN())="","",INDEX(Спецификация!$A$3:$I$500,ROW()-3,COLUMN()))</f>
        <v>ЭМ</v>
      </c>
      <c r="J197" s="81" t="str">
        <f>Проект.!L197</f>
        <v/>
      </c>
      <c r="K197" s="81" t="str">
        <f>Проект.!M197</f>
        <v/>
      </c>
      <c r="L197" s="81" t="str">
        <f>IF(Проект.!Q197="","",Проект.!Q197)</f>
        <v/>
      </c>
      <c r="M197" s="82" t="str">
        <f>IF(Проект.!K197="Указать проектировщика","",Проект.!K197)</f>
        <v/>
      </c>
      <c r="N197" s="82" t="str">
        <f>IF(Проект.!N197="","",Проект.!N197)</f>
        <v/>
      </c>
      <c r="O197" s="80" t="str">
        <f>IF(Проект.!O197="","",Проект.!O197)</f>
        <v/>
      </c>
      <c r="P197" s="80" t="str">
        <f>IF(Проект.!P197="","",Проект.!P197)</f>
        <v/>
      </c>
      <c r="Q197" s="68"/>
      <c r="R197" s="76"/>
      <c r="S197" s="27" t="s">
        <v>324</v>
      </c>
      <c r="T197" s="22"/>
      <c r="U197" s="26">
        <f t="shared" si="4"/>
        <v>-2</v>
      </c>
      <c r="V197" s="68"/>
      <c r="W197" s="92"/>
      <c r="X197" s="92">
        <f t="shared" si="5"/>
        <v>0</v>
      </c>
      <c r="Y197" s="68" t="s">
        <v>357</v>
      </c>
    </row>
    <row r="198" spans="1:25" ht="41.4" customHeight="1" x14ac:dyDescent="0.3">
      <c r="A198" s="67">
        <f>IF(INDEX(Спецификация!$A$3:$I$500,ROW()-3,COLUMN())="","",INDEX(Спецификация!$A$3:$I$500,ROW()-3,COLUMN()))</f>
        <v>28</v>
      </c>
      <c r="B198" s="67" t="str">
        <f>IF(INDEX(Спецификация!$A$3:$I$500,ROW()-3,COLUMN())="","",INDEX(Спецификация!$A$3:$I$500,ROW()-3,COLUMN()))</f>
        <v xml:space="preserve"> </v>
      </c>
      <c r="C198" s="67" t="str">
        <f>IF(INDEX(Спецификация!$A$3:$I$500,ROW()-3,COLUMN())="","",INDEX(Спецификация!$A$3:$I$500,ROW()-3,COLUMN()))</f>
        <v xml:space="preserve"> </v>
      </c>
      <c r="D198" s="67" t="str">
        <f>IF(INDEX(Спецификация!$A$3:$I$500,ROW()-3,COLUMN())="","",INDEX(Спецификация!$A$3:$I$500,ROW()-3,COLUMN()))</f>
        <v xml:space="preserve"> </v>
      </c>
      <c r="E198" s="67" t="str">
        <f>IF(INDEX(Спецификация!$A$3:$I$500,ROW()-3,COLUMN())="","",INDEX(Спецификация!$A$3:$I$500,ROW()-3,COLUMN()))</f>
        <v xml:space="preserve"> </v>
      </c>
      <c r="F198" s="67" t="str">
        <f>IF(INDEX(Спецификация!$A$3:$I$500,ROW()-3,COLUMN())="","",INDEX(Спецификация!$A$3:$I$500,ROW()-3,COLUMN()))</f>
        <v/>
      </c>
      <c r="G198" s="67" t="str">
        <f>IF(INDEX(Спецификация!$A$3:$I$500,ROW()-3,COLUMN())="","",INDEX(Спецификация!$A$3:$I$500,ROW()-3,COLUMN()))</f>
        <v>шт</v>
      </c>
      <c r="H198" s="67" t="str">
        <f>IF(INDEX(Спецификация!$A$3:$I$500,ROW()-3,COLUMN())="","",INDEX(Спецификация!$A$3:$I$500,ROW()-3,COLUMN()))</f>
        <v xml:space="preserve"> </v>
      </c>
      <c r="I198" s="154" t="str">
        <f>IF(INDEX(Спецификация!$A$3:$I$500,ROW()-3,COLUMN())="","",INDEX(Спецификация!$A$3:$I$500,ROW()-3,COLUMN()))</f>
        <v>ЭМ</v>
      </c>
      <c r="J198" s="81" t="str">
        <f>Проект.!L198</f>
        <v/>
      </c>
      <c r="K198" s="81" t="str">
        <f>Проект.!M198</f>
        <v/>
      </c>
      <c r="L198" s="81" t="str">
        <f>IF(Проект.!Q198="","",Проект.!Q198)</f>
        <v/>
      </c>
      <c r="M198" s="82" t="str">
        <f>IF(Проект.!K198="Указать проектировщика","",Проект.!K198)</f>
        <v/>
      </c>
      <c r="N198" s="82" t="str">
        <f>IF(Проект.!N198="","",Проект.!N198)</f>
        <v/>
      </c>
      <c r="O198" s="80" t="str">
        <f>IF(Проект.!O198="","",Проект.!O198)</f>
        <v/>
      </c>
      <c r="P198" s="80" t="str">
        <f>IF(Проект.!P198="","",Проект.!P198)</f>
        <v/>
      </c>
      <c r="Q198" s="68"/>
      <c r="R198" s="76"/>
      <c r="S198" s="27" t="s">
        <v>324</v>
      </c>
      <c r="T198" s="22"/>
      <c r="U198" s="26" t="e">
        <f t="shared" si="4"/>
        <v>#VALUE!</v>
      </c>
      <c r="V198" s="68"/>
      <c r="W198" s="92"/>
      <c r="X198" s="92">
        <f t="shared" si="5"/>
        <v>0</v>
      </c>
      <c r="Y198" s="68" t="s">
        <v>357</v>
      </c>
    </row>
    <row r="199" spans="1:25" ht="41.4" customHeight="1" x14ac:dyDescent="0.3">
      <c r="A199" s="67">
        <f>IF(INDEX(Спецификация!$A$3:$I$500,ROW()-3,COLUMN())="","",INDEX(Спецификация!$A$3:$I$500,ROW()-3,COLUMN()))</f>
        <v>29</v>
      </c>
      <c r="B199" s="67" t="str">
        <f>IF(INDEX(Спецификация!$A$3:$I$500,ROW()-3,COLUMN())="","",INDEX(Спецификация!$A$3:$I$500,ROW()-3,COLUMN()))</f>
        <v xml:space="preserve"> </v>
      </c>
      <c r="C199" s="67" t="str">
        <f>IF(INDEX(Спецификация!$A$3:$I$500,ROW()-3,COLUMN())="","",INDEX(Спецификация!$A$3:$I$500,ROW()-3,COLUMN()))</f>
        <v xml:space="preserve"> </v>
      </c>
      <c r="D199" s="67" t="str">
        <f>IF(INDEX(Спецификация!$A$3:$I$500,ROW()-3,COLUMN())="","",INDEX(Спецификация!$A$3:$I$500,ROW()-3,COLUMN()))</f>
        <v xml:space="preserve"> </v>
      </c>
      <c r="E199" s="67" t="str">
        <f>IF(INDEX(Спецификация!$A$3:$I$500,ROW()-3,COLUMN())="","",INDEX(Спецификация!$A$3:$I$500,ROW()-3,COLUMN()))</f>
        <v xml:space="preserve"> </v>
      </c>
      <c r="F199" s="67" t="str">
        <f>IF(INDEX(Спецификация!$A$3:$I$500,ROW()-3,COLUMN())="","",INDEX(Спецификация!$A$3:$I$500,ROW()-3,COLUMN()))</f>
        <v/>
      </c>
      <c r="G199" s="67" t="str">
        <f>IF(INDEX(Спецификация!$A$3:$I$500,ROW()-3,COLUMN())="","",INDEX(Спецификация!$A$3:$I$500,ROW()-3,COLUMN()))</f>
        <v>шт</v>
      </c>
      <c r="H199" s="67" t="str">
        <f>IF(INDEX(Спецификация!$A$3:$I$500,ROW()-3,COLUMN())="","",INDEX(Спецификация!$A$3:$I$500,ROW()-3,COLUMN()))</f>
        <v xml:space="preserve"> </v>
      </c>
      <c r="I199" s="154" t="str">
        <f>IF(INDEX(Спецификация!$A$3:$I$500,ROW()-3,COLUMN())="","",INDEX(Спецификация!$A$3:$I$500,ROW()-3,COLUMN()))</f>
        <v>ЭМ</v>
      </c>
      <c r="J199" s="81" t="str">
        <f>Проект.!L199</f>
        <v/>
      </c>
      <c r="K199" s="81" t="str">
        <f>Проект.!M199</f>
        <v/>
      </c>
      <c r="L199" s="81" t="str">
        <f>IF(Проект.!Q199="","",Проект.!Q199)</f>
        <v/>
      </c>
      <c r="M199" s="82" t="str">
        <f>IF(Проект.!K199="Указать проектировщика","",Проект.!K199)</f>
        <v/>
      </c>
      <c r="N199" s="82" t="str">
        <f>IF(Проект.!N199="","",Проект.!N199)</f>
        <v/>
      </c>
      <c r="O199" s="80" t="str">
        <f>IF(Проект.!O199="","",Проект.!O199)</f>
        <v/>
      </c>
      <c r="P199" s="80" t="str">
        <f>IF(Проект.!P199="","",Проект.!P199)</f>
        <v/>
      </c>
      <c r="Q199" s="68"/>
      <c r="R199" s="76"/>
      <c r="S199" s="27" t="s">
        <v>324</v>
      </c>
      <c r="T199" s="22"/>
      <c r="U199" s="26" t="e">
        <f t="shared" si="4"/>
        <v>#VALUE!</v>
      </c>
      <c r="V199" s="68"/>
      <c r="W199" s="92"/>
      <c r="X199" s="92">
        <f t="shared" si="5"/>
        <v>0</v>
      </c>
      <c r="Y199" s="68" t="s">
        <v>357</v>
      </c>
    </row>
    <row r="200" spans="1:25" ht="41.4" customHeight="1" x14ac:dyDescent="0.3">
      <c r="A200" s="67">
        <f>IF(INDEX(Спецификация!$A$3:$I$500,ROW()-3,COLUMN())="","",INDEX(Спецификация!$A$3:$I$500,ROW()-3,COLUMN()))</f>
        <v>30</v>
      </c>
      <c r="B200" s="67" t="str">
        <f>IF(INDEX(Спецификация!$A$3:$I$500,ROW()-3,COLUMN())="","",INDEX(Спецификация!$A$3:$I$500,ROW()-3,COLUMN()))</f>
        <v xml:space="preserve"> </v>
      </c>
      <c r="C200" s="67" t="str">
        <f>IF(INDEX(Спецификация!$A$3:$I$500,ROW()-3,COLUMN())="","",INDEX(Спецификация!$A$3:$I$500,ROW()-3,COLUMN()))</f>
        <v xml:space="preserve"> </v>
      </c>
      <c r="D200" s="67" t="str">
        <f>IF(INDEX(Спецификация!$A$3:$I$500,ROW()-3,COLUMN())="","",INDEX(Спецификация!$A$3:$I$500,ROW()-3,COLUMN()))</f>
        <v xml:space="preserve"> </v>
      </c>
      <c r="E200" s="67" t="str">
        <f>IF(INDEX(Спецификация!$A$3:$I$500,ROW()-3,COLUMN())="","",INDEX(Спецификация!$A$3:$I$500,ROW()-3,COLUMN()))</f>
        <v xml:space="preserve"> </v>
      </c>
      <c r="F200" s="67" t="str">
        <f>IF(INDEX(Спецификация!$A$3:$I$500,ROW()-3,COLUMN())="","",INDEX(Спецификация!$A$3:$I$500,ROW()-3,COLUMN()))</f>
        <v/>
      </c>
      <c r="G200" s="67" t="str">
        <f>IF(INDEX(Спецификация!$A$3:$I$500,ROW()-3,COLUMN())="","",INDEX(Спецификация!$A$3:$I$500,ROW()-3,COLUMN()))</f>
        <v>шт</v>
      </c>
      <c r="H200" s="67" t="str">
        <f>IF(INDEX(Спецификация!$A$3:$I$500,ROW()-3,COLUMN())="","",INDEX(Спецификация!$A$3:$I$500,ROW()-3,COLUMN()))</f>
        <v xml:space="preserve"> </v>
      </c>
      <c r="I200" s="154" t="str">
        <f>IF(INDEX(Спецификация!$A$3:$I$500,ROW()-3,COLUMN())="","",INDEX(Спецификация!$A$3:$I$500,ROW()-3,COLUMN()))</f>
        <v>ЭМ</v>
      </c>
      <c r="J200" s="81" t="str">
        <f>Проект.!L200</f>
        <v/>
      </c>
      <c r="K200" s="81" t="str">
        <f>Проект.!M200</f>
        <v/>
      </c>
      <c r="L200" s="81" t="str">
        <f>IF(Проект.!Q200="","",Проект.!Q200)</f>
        <v/>
      </c>
      <c r="M200" s="82" t="str">
        <f>IF(Проект.!K200="Указать проектировщика","",Проект.!K200)</f>
        <v/>
      </c>
      <c r="N200" s="82" t="str">
        <f>IF(Проект.!N200="","",Проект.!N200)</f>
        <v/>
      </c>
      <c r="O200" s="80" t="str">
        <f>IF(Проект.!O200="","",Проект.!O200)</f>
        <v/>
      </c>
      <c r="P200" s="80" t="str">
        <f>IF(Проект.!P200="","",Проект.!P200)</f>
        <v/>
      </c>
      <c r="Q200" s="68"/>
      <c r="R200" s="76"/>
      <c r="S200" s="27" t="s">
        <v>324</v>
      </c>
      <c r="T200" s="22"/>
      <c r="U200" s="26" t="e">
        <f t="shared" ref="U200:U263" si="6">(H200-T200)*-1</f>
        <v>#VALUE!</v>
      </c>
      <c r="V200" s="68"/>
      <c r="W200" s="92"/>
      <c r="X200" s="92">
        <f t="shared" ref="X200:X263" si="7">T200*W200</f>
        <v>0</v>
      </c>
      <c r="Y200" s="68" t="s">
        <v>357</v>
      </c>
    </row>
    <row r="201" spans="1:25" ht="41.4" customHeight="1" x14ac:dyDescent="0.3">
      <c r="A201" s="67">
        <f>IF(INDEX(Спецификация!$A$3:$I$500,ROW()-3,COLUMN())="","",INDEX(Спецификация!$A$3:$I$500,ROW()-3,COLUMN()))</f>
        <v>31</v>
      </c>
      <c r="B201" s="67" t="str">
        <f>IF(INDEX(Спецификация!$A$3:$I$500,ROW()-3,COLUMN())="","",INDEX(Спецификация!$A$3:$I$500,ROW()-3,COLUMN()))</f>
        <v xml:space="preserve"> </v>
      </c>
      <c r="C201" s="67" t="str">
        <f>IF(INDEX(Спецификация!$A$3:$I$500,ROW()-3,COLUMN())="","",INDEX(Спецификация!$A$3:$I$500,ROW()-3,COLUMN()))</f>
        <v xml:space="preserve">6. Материалы для электрообогрева </v>
      </c>
      <c r="D201" s="67" t="str">
        <f>IF(INDEX(Спецификация!$A$3:$I$500,ROW()-3,COLUMN())="","",INDEX(Спецификация!$A$3:$I$500,ROW()-3,COLUMN()))</f>
        <v xml:space="preserve"> </v>
      </c>
      <c r="E201" s="67" t="str">
        <f>IF(INDEX(Спецификация!$A$3:$I$500,ROW()-3,COLUMN())="","",INDEX(Спецификация!$A$3:$I$500,ROW()-3,COLUMN()))</f>
        <v xml:space="preserve"> </v>
      </c>
      <c r="F201" s="67" t="str">
        <f>IF(INDEX(Спецификация!$A$3:$I$500,ROW()-3,COLUMN())="","",INDEX(Спецификация!$A$3:$I$500,ROW()-3,COLUMN()))</f>
        <v/>
      </c>
      <c r="G201" s="67" t="str">
        <f>IF(INDEX(Спецификация!$A$3:$I$500,ROW()-3,COLUMN())="","",INDEX(Спецификация!$A$3:$I$500,ROW()-3,COLUMN()))</f>
        <v>шт</v>
      </c>
      <c r="H201" s="67" t="str">
        <f>IF(INDEX(Спецификация!$A$3:$I$500,ROW()-3,COLUMN())="","",INDEX(Спецификация!$A$3:$I$500,ROW()-3,COLUMN()))</f>
        <v xml:space="preserve"> </v>
      </c>
      <c r="I201" s="154" t="str">
        <f>IF(INDEX(Спецификация!$A$3:$I$500,ROW()-3,COLUMN())="","",INDEX(Спецификация!$A$3:$I$500,ROW()-3,COLUMN()))</f>
        <v>ЭМ</v>
      </c>
      <c r="J201" s="81" t="str">
        <f>Проект.!L201</f>
        <v/>
      </c>
      <c r="K201" s="81" t="str">
        <f>Проект.!M201</f>
        <v/>
      </c>
      <c r="L201" s="81" t="str">
        <f>IF(Проект.!Q201="","",Проект.!Q201)</f>
        <v/>
      </c>
      <c r="M201" s="82" t="str">
        <f>IF(Проект.!K201="Указать проектировщика","",Проект.!K201)</f>
        <v/>
      </c>
      <c r="N201" s="82" t="str">
        <f>IF(Проект.!N201="","",Проект.!N201)</f>
        <v/>
      </c>
      <c r="O201" s="80" t="str">
        <f>IF(Проект.!O201="","",Проект.!O201)</f>
        <v/>
      </c>
      <c r="P201" s="80" t="str">
        <f>IF(Проект.!P201="","",Проект.!P201)</f>
        <v/>
      </c>
      <c r="Q201" s="68"/>
      <c r="R201" s="76"/>
      <c r="S201" s="27" t="s">
        <v>324</v>
      </c>
      <c r="T201" s="22"/>
      <c r="U201" s="26" t="e">
        <f t="shared" si="6"/>
        <v>#VALUE!</v>
      </c>
      <c r="V201" s="68"/>
      <c r="W201" s="92"/>
      <c r="X201" s="92">
        <f t="shared" si="7"/>
        <v>0</v>
      </c>
      <c r="Y201" s="68" t="s">
        <v>357</v>
      </c>
    </row>
    <row r="202" spans="1:25" ht="41.4" customHeight="1" x14ac:dyDescent="0.3">
      <c r="A202" s="67">
        <f>IF(INDEX(Спецификация!$A$3:$I$500,ROW()-3,COLUMN())="","",INDEX(Спецификация!$A$3:$I$500,ROW()-3,COLUMN()))</f>
        <v>32</v>
      </c>
      <c r="B202" s="67" t="str">
        <f>IF(INDEX(Спецификация!$A$3:$I$500,ROW()-3,COLUMN())="","",INDEX(Спецификация!$A$3:$I$500,ROW()-3,COLUMN()))</f>
        <v>6.1</v>
      </c>
      <c r="C202" s="67" t="str">
        <f>IF(INDEX(Спецификация!$A$3:$I$500,ROW()-3,COLUMN())="","",INDEX(Спецификация!$A$3:$I$500,ROW()-3,COLUMN()))</f>
        <v>Кабель нагревательный саморегулирующийся 16Bт/м</v>
      </c>
      <c r="D202" s="67" t="str">
        <f>IF(INDEX(Спецификация!$A$3:$I$500,ROW()-3,COLUMN())="","",INDEX(Спецификация!$A$3:$I$500,ROW()-3,COLUMN()))</f>
        <v xml:space="preserve"> </v>
      </c>
      <c r="E202" s="67" t="str">
        <f>IF(INDEX(Спецификация!$A$3:$I$500,ROW()-3,COLUMN())="","",INDEX(Спецификация!$A$3:$I$500,ROW()-3,COLUMN()))</f>
        <v xml:space="preserve"> </v>
      </c>
      <c r="F202" s="67" t="str">
        <f>IF(INDEX(Спецификация!$A$3:$I$500,ROW()-3,COLUMN())="","",INDEX(Спецификация!$A$3:$I$500,ROW()-3,COLUMN()))</f>
        <v/>
      </c>
      <c r="G202" s="67" t="str">
        <f>IF(INDEX(Спецификация!$A$3:$I$500,ROW()-3,COLUMN())="","",INDEX(Спецификация!$A$3:$I$500,ROW()-3,COLUMN()))</f>
        <v>шт</v>
      </c>
      <c r="H202" s="67">
        <f>IF(INDEX(Спецификация!$A$3:$I$500,ROW()-3,COLUMN())="","",INDEX(Спецификация!$A$3:$I$500,ROW()-3,COLUMN()))</f>
        <v>22</v>
      </c>
      <c r="I202" s="154" t="str">
        <f>IF(INDEX(Спецификация!$A$3:$I$500,ROW()-3,COLUMN())="","",INDEX(Спецификация!$A$3:$I$500,ROW()-3,COLUMN()))</f>
        <v>ЭМ</v>
      </c>
      <c r="J202" s="81" t="str">
        <f>Проект.!L202</f>
        <v/>
      </c>
      <c r="K202" s="81" t="str">
        <f>Проект.!M202</f>
        <v/>
      </c>
      <c r="L202" s="81" t="str">
        <f>IF(Проект.!Q202="","",Проект.!Q202)</f>
        <v/>
      </c>
      <c r="M202" s="82" t="str">
        <f>IF(Проект.!K202="Указать проектировщика","",Проект.!K202)</f>
        <v/>
      </c>
      <c r="N202" s="82" t="str">
        <f>IF(Проект.!N202="","",Проект.!N202)</f>
        <v/>
      </c>
      <c r="O202" s="80" t="str">
        <f>IF(Проект.!O202="","",Проект.!O202)</f>
        <v/>
      </c>
      <c r="P202" s="80" t="str">
        <f>IF(Проект.!P202="","",Проект.!P202)</f>
        <v/>
      </c>
      <c r="Q202" s="68"/>
      <c r="R202" s="76"/>
      <c r="S202" s="27" t="s">
        <v>324</v>
      </c>
      <c r="T202" s="22"/>
      <c r="U202" s="26">
        <f t="shared" si="6"/>
        <v>-22</v>
      </c>
      <c r="V202" s="68"/>
      <c r="W202" s="92"/>
      <c r="X202" s="92">
        <f t="shared" si="7"/>
        <v>0</v>
      </c>
      <c r="Y202" s="68" t="s">
        <v>357</v>
      </c>
    </row>
    <row r="203" spans="1:25" ht="41.4" customHeight="1" x14ac:dyDescent="0.3">
      <c r="A203" s="67" t="str">
        <f>IF(INDEX(Спецификация!$A$3:$I$500,ROW()-3,COLUMN())="","",INDEX(Спецификация!$A$3:$I$500,ROW()-3,COLUMN()))</f>
        <v/>
      </c>
      <c r="B203" s="67" t="str">
        <f>IF(INDEX(Спецификация!$A$3:$I$500,ROW()-3,COLUMN())="","",INDEX(Спецификация!$A$3:$I$500,ROW()-3,COLUMN()))</f>
        <v>6.2</v>
      </c>
      <c r="C203" s="67" t="str">
        <f>IF(INDEX(Спецификация!$A$3:$I$500,ROW()-3,COLUMN())="","",INDEX(Спецификация!$A$3:$I$500,ROW()-3,COLUMN()))</f>
        <v>Комплект KTY для саморегулирующегося кабеля</v>
      </c>
      <c r="D203" s="67" t="str">
        <f>IF(INDEX(Спецификация!$A$3:$I$500,ROW()-3,COLUMN())="","",INDEX(Спецификация!$A$3:$I$500,ROW()-3,COLUMN()))</f>
        <v xml:space="preserve"> </v>
      </c>
      <c r="E203" s="67" t="str">
        <f>IF(INDEX(Спецификация!$A$3:$I$500,ROW()-3,COLUMN())="","",INDEX(Спецификация!$A$3:$I$500,ROW()-3,COLUMN()))</f>
        <v xml:space="preserve"> </v>
      </c>
      <c r="F203" s="67" t="str">
        <f>IF(INDEX(Спецификация!$A$3:$I$500,ROW()-3,COLUMN())="","",INDEX(Спецификация!$A$3:$I$500,ROW()-3,COLUMN()))</f>
        <v/>
      </c>
      <c r="G203" s="67" t="str">
        <f>IF(INDEX(Спецификация!$A$3:$I$500,ROW()-3,COLUMN())="","",INDEX(Спецификация!$A$3:$I$500,ROW()-3,COLUMN()))</f>
        <v xml:space="preserve"> </v>
      </c>
      <c r="H203" s="67">
        <f>IF(INDEX(Спецификация!$A$3:$I$500,ROW()-3,COLUMN())="","",INDEX(Спецификация!$A$3:$I$500,ROW()-3,COLUMN()))</f>
        <v>5</v>
      </c>
      <c r="I203" s="154" t="str">
        <f>IF(INDEX(Спецификация!$A$3:$I$500,ROW()-3,COLUMN())="","",INDEX(Спецификация!$A$3:$I$500,ROW()-3,COLUMN()))</f>
        <v>ЭМ</v>
      </c>
      <c r="J203" s="81" t="str">
        <f>Проект.!L203</f>
        <v/>
      </c>
      <c r="K203" s="81" t="str">
        <f>Проект.!M203</f>
        <v/>
      </c>
      <c r="L203" s="81" t="str">
        <f>IF(Проект.!Q203="","",Проект.!Q203)</f>
        <v/>
      </c>
      <c r="M203" s="82" t="str">
        <f>IF(Проект.!K203="Указать проектировщика","",Проект.!K203)</f>
        <v/>
      </c>
      <c r="N203" s="82" t="str">
        <f>IF(Проект.!N203="","",Проект.!N203)</f>
        <v/>
      </c>
      <c r="O203" s="80" t="str">
        <f>IF(Проект.!O203="","",Проект.!O203)</f>
        <v/>
      </c>
      <c r="P203" s="80" t="str">
        <f>IF(Проект.!P203="","",Проект.!P203)</f>
        <v/>
      </c>
      <c r="Q203" s="68"/>
      <c r="R203" s="76"/>
      <c r="S203" s="27" t="s">
        <v>324</v>
      </c>
      <c r="T203" s="22"/>
      <c r="U203" s="26">
        <f t="shared" si="6"/>
        <v>-5</v>
      </c>
      <c r="V203" s="68"/>
      <c r="W203" s="92"/>
      <c r="X203" s="92">
        <f t="shared" si="7"/>
        <v>0</v>
      </c>
      <c r="Y203" s="68" t="s">
        <v>357</v>
      </c>
    </row>
    <row r="204" spans="1:25" ht="41.4" customHeight="1" x14ac:dyDescent="0.3">
      <c r="A204" s="67" t="str">
        <f>IF(INDEX(Спецификация!$A$3:$I$500,ROW()-3,COLUMN())="","",INDEX(Спецификация!$A$3:$I$500,ROW()-3,COLUMN()))</f>
        <v/>
      </c>
      <c r="B204" s="67" t="str">
        <f>IF(INDEX(Спецификация!$A$3:$I$500,ROW()-3,COLUMN())="","",INDEX(Спецификация!$A$3:$I$500,ROW()-3,COLUMN()))</f>
        <v>6.3</v>
      </c>
      <c r="C204" s="67" t="str">
        <f>IF(INDEX(Спецификация!$A$3:$I$500,ROW()-3,COLUMN())="","",INDEX(Спецификация!$A$3:$I$500,ROW()-3,COLUMN()))</f>
        <v>Коробка ответвительная, d80x40мм, IP44, к.н. 53600R, DKC</v>
      </c>
      <c r="D204" s="67" t="str">
        <f>IF(INDEX(Спецификация!$A$3:$I$500,ROW()-3,COLUMN())="","",INDEX(Спецификация!$A$3:$I$500,ROW()-3,COLUMN()))</f>
        <v xml:space="preserve"> </v>
      </c>
      <c r="E204" s="67" t="str">
        <f>IF(INDEX(Спецификация!$A$3:$I$500,ROW()-3,COLUMN())="","",INDEX(Спецификация!$A$3:$I$500,ROW()-3,COLUMN()))</f>
        <v>53600R</v>
      </c>
      <c r="F204" s="67" t="str">
        <f>IF(INDEX(Спецификация!$A$3:$I$500,ROW()-3,COLUMN())="","",INDEX(Спецификация!$A$3:$I$500,ROW()-3,COLUMN()))</f>
        <v/>
      </c>
      <c r="G204" s="67" t="str">
        <f>IF(INDEX(Спецификация!$A$3:$I$500,ROW()-3,COLUMN())="","",INDEX(Спецификация!$A$3:$I$500,ROW()-3,COLUMN()))</f>
        <v/>
      </c>
      <c r="H204" s="67">
        <f>IF(INDEX(Спецификация!$A$3:$I$500,ROW()-3,COLUMN())="","",INDEX(Спецификация!$A$3:$I$500,ROW()-3,COLUMN()))</f>
        <v>2</v>
      </c>
      <c r="I204" s="154" t="str">
        <f>IF(INDEX(Спецификация!$A$3:$I$500,ROW()-3,COLUMN())="","",INDEX(Спецификация!$A$3:$I$500,ROW()-3,COLUMN()))</f>
        <v>ЭМ</v>
      </c>
      <c r="J204" s="81" t="str">
        <f>Проект.!L204</f>
        <v/>
      </c>
      <c r="K204" s="81" t="str">
        <f>Проект.!M204</f>
        <v/>
      </c>
      <c r="L204" s="81" t="str">
        <f>IF(Проект.!Q204="","",Проект.!Q204)</f>
        <v/>
      </c>
      <c r="M204" s="82" t="str">
        <f>IF(Проект.!K204="Указать проектировщика","",Проект.!K204)</f>
        <v/>
      </c>
      <c r="N204" s="82" t="str">
        <f>IF(Проект.!N204="","",Проект.!N204)</f>
        <v/>
      </c>
      <c r="O204" s="80" t="str">
        <f>IF(Проект.!O204="","",Проект.!O204)</f>
        <v/>
      </c>
      <c r="P204" s="80" t="str">
        <f>IF(Проект.!P204="","",Проект.!P204)</f>
        <v/>
      </c>
      <c r="Q204" s="68"/>
      <c r="R204" s="76"/>
      <c r="S204" s="27" t="s">
        <v>324</v>
      </c>
      <c r="T204" s="22"/>
      <c r="U204" s="26">
        <f t="shared" si="6"/>
        <v>-2</v>
      </c>
      <c r="V204" s="68"/>
      <c r="W204" s="92"/>
      <c r="X204" s="92">
        <f t="shared" si="7"/>
        <v>0</v>
      </c>
      <c r="Y204" s="68" t="s">
        <v>357</v>
      </c>
    </row>
    <row r="205" spans="1:25" ht="41.4" customHeight="1" x14ac:dyDescent="0.3">
      <c r="A205" s="67">
        <f>IF(INDEX(Спецификация!$A$3:$I$500,ROW()-3,COLUMN())="","",INDEX(Спецификация!$A$3:$I$500,ROW()-3,COLUMN()))</f>
        <v>33</v>
      </c>
      <c r="B205" s="67" t="str">
        <f>IF(INDEX(Спецификация!$A$3:$I$500,ROW()-3,COLUMN())="","",INDEX(Спецификация!$A$3:$I$500,ROW()-3,COLUMN()))</f>
        <v>6.4</v>
      </c>
      <c r="C205" s="67" t="str">
        <f>IF(INDEX(Спецификация!$A$3:$I$500,ROW()-3,COLUMN())="","",INDEX(Спецификация!$A$3:$I$500,ROW()-3,COLUMN()))</f>
        <v>Клемма соединительная 5-проводная, арт. № 2273-245, WAGO</v>
      </c>
      <c r="D205" s="67" t="str">
        <f>IF(INDEX(Спецификация!$A$3:$I$500,ROW()-3,COLUMN())="","",INDEX(Спецификация!$A$3:$I$500,ROW()-3,COLUMN()))</f>
        <v>WAGO</v>
      </c>
      <c r="E205" s="67" t="str">
        <f>IF(INDEX(Спецификация!$A$3:$I$500,ROW()-3,COLUMN())="","",INDEX(Спецификация!$A$3:$I$500,ROW()-3,COLUMN()))</f>
        <v>арт. № 2273-245</v>
      </c>
      <c r="F205" s="67" t="str">
        <f>IF(INDEX(Спецификация!$A$3:$I$500,ROW()-3,COLUMN())="","",INDEX(Спецификация!$A$3:$I$500,ROW()-3,COLUMN()))</f>
        <v/>
      </c>
      <c r="G205" s="67" t="str">
        <f>IF(INDEX(Спецификация!$A$3:$I$500,ROW()-3,COLUMN())="","",INDEX(Спецификация!$A$3:$I$500,ROW()-3,COLUMN()))</f>
        <v>шт</v>
      </c>
      <c r="H205" s="67">
        <f>IF(INDEX(Спецификация!$A$3:$I$500,ROW()-3,COLUMN())="","",INDEX(Спецификация!$A$3:$I$500,ROW()-3,COLUMN()))</f>
        <v>5</v>
      </c>
      <c r="I205" s="154" t="str">
        <f>IF(INDEX(Спецификация!$A$3:$I$500,ROW()-3,COLUMN())="","",INDEX(Спецификация!$A$3:$I$500,ROW()-3,COLUMN()))</f>
        <v>ЭМ</v>
      </c>
      <c r="J205" s="81" t="str">
        <f>Проект.!L205</f>
        <v/>
      </c>
      <c r="K205" s="81" t="str">
        <f>Проект.!M205</f>
        <v/>
      </c>
      <c r="L205" s="81" t="str">
        <f>IF(Проект.!Q205="","",Проект.!Q205)</f>
        <v/>
      </c>
      <c r="M205" s="82" t="str">
        <f>IF(Проект.!K205="Указать проектировщика","",Проект.!K205)</f>
        <v/>
      </c>
      <c r="N205" s="82" t="str">
        <f>IF(Проект.!N205="","",Проект.!N205)</f>
        <v/>
      </c>
      <c r="O205" s="80" t="str">
        <f>IF(Проект.!O205="","",Проект.!O205)</f>
        <v/>
      </c>
      <c r="P205" s="80" t="str">
        <f>IF(Проект.!P205="","",Проект.!P205)</f>
        <v/>
      </c>
      <c r="Q205" s="68"/>
      <c r="R205" s="76"/>
      <c r="S205" s="27" t="s">
        <v>324</v>
      </c>
      <c r="T205" s="22"/>
      <c r="U205" s="26">
        <f t="shared" si="6"/>
        <v>-5</v>
      </c>
      <c r="V205" s="68"/>
      <c r="W205" s="92"/>
      <c r="X205" s="92">
        <f t="shared" si="7"/>
        <v>0</v>
      </c>
      <c r="Y205" s="68" t="s">
        <v>357</v>
      </c>
    </row>
    <row r="206" spans="1:25" ht="41.4" customHeight="1" x14ac:dyDescent="0.3">
      <c r="A206" s="67" t="str">
        <f>IF(INDEX(Спецификация!$A$3:$I$500,ROW()-3,COLUMN())="","",INDEX(Спецификация!$A$3:$I$500,ROW()-3,COLUMN()))</f>
        <v/>
      </c>
      <c r="B206" s="67" t="str">
        <f>IF(INDEX(Спецификация!$A$3:$I$500,ROW()-3,COLUMN())="","",INDEX(Спецификация!$A$3:$I$500,ROW()-3,COLUMN()))</f>
        <v/>
      </c>
      <c r="C206" s="67" t="str">
        <f>IF(INDEX(Спецификация!$A$3:$I$500,ROW()-3,COLUMN())="","",INDEX(Спецификация!$A$3:$I$500,ROW()-3,COLUMN()))</f>
        <v>Раздел АК</v>
      </c>
      <c r="D206" s="67" t="str">
        <f>IF(INDEX(Спецификация!$A$3:$I$500,ROW()-3,COLUMN())="","",INDEX(Спецификация!$A$3:$I$500,ROW()-3,COLUMN()))</f>
        <v/>
      </c>
      <c r="E206" s="67" t="str">
        <f>IF(INDEX(Спецификация!$A$3:$I$500,ROW()-3,COLUMN())="","",INDEX(Спецификация!$A$3:$I$500,ROW()-3,COLUMN()))</f>
        <v/>
      </c>
      <c r="F206" s="67" t="str">
        <f>IF(INDEX(Спецификация!$A$3:$I$500,ROW()-3,COLUMN())="","",INDEX(Спецификация!$A$3:$I$500,ROW()-3,COLUMN()))</f>
        <v/>
      </c>
      <c r="G206" s="67" t="str">
        <f>IF(INDEX(Спецификация!$A$3:$I$500,ROW()-3,COLUMN())="","",INDEX(Спецификация!$A$3:$I$500,ROW()-3,COLUMN()))</f>
        <v/>
      </c>
      <c r="H206" s="67" t="str">
        <f>IF(INDEX(Спецификация!$A$3:$I$500,ROW()-3,COLUMN())="","",INDEX(Спецификация!$A$3:$I$500,ROW()-3,COLUMN()))</f>
        <v/>
      </c>
      <c r="I206" s="154" t="str">
        <f>IF(INDEX(Спецификация!$A$3:$I$500,ROW()-3,COLUMN())="","",INDEX(Спецификация!$A$3:$I$500,ROW()-3,COLUMN()))</f>
        <v>АК</v>
      </c>
      <c r="J206" s="81" t="str">
        <f>Проект.!L206</f>
        <v/>
      </c>
      <c r="K206" s="81" t="str">
        <f>Проект.!M206</f>
        <v/>
      </c>
      <c r="L206" s="81" t="str">
        <f>IF(Проект.!Q206="","",Проект.!Q206)</f>
        <v/>
      </c>
      <c r="M206" s="82" t="str">
        <f>IF(Проект.!K206="Указать проектировщика","",Проект.!K206)</f>
        <v/>
      </c>
      <c r="N206" s="82" t="str">
        <f>IF(Проект.!N206="","",Проект.!N206)</f>
        <v/>
      </c>
      <c r="O206" s="80" t="str">
        <f>IF(Проект.!O206="","",Проект.!O206)</f>
        <v/>
      </c>
      <c r="P206" s="80" t="str">
        <f>IF(Проект.!P206="","",Проект.!P206)</f>
        <v/>
      </c>
      <c r="Q206" s="68"/>
      <c r="R206" s="76"/>
      <c r="S206" s="27" t="s">
        <v>324</v>
      </c>
      <c r="T206" s="22"/>
      <c r="U206" s="26" t="e">
        <f t="shared" si="6"/>
        <v>#VALUE!</v>
      </c>
      <c r="V206" s="68"/>
      <c r="W206" s="92"/>
      <c r="X206" s="92">
        <f t="shared" si="7"/>
        <v>0</v>
      </c>
      <c r="Y206" s="68" t="s">
        <v>357</v>
      </c>
    </row>
    <row r="207" spans="1:25" ht="41.4" customHeight="1" x14ac:dyDescent="0.3">
      <c r="A207" s="67">
        <f>IF(INDEX(Спецификация!$A$3:$I$500,ROW()-3,COLUMN())="","",INDEX(Спецификация!$A$3:$I$500,ROW()-3,COLUMN()))</f>
        <v>1</v>
      </c>
      <c r="B207" s="67" t="str">
        <f>IF(INDEX(Спецификация!$A$3:$I$500,ROW()-3,COLUMN())="","",INDEX(Спецификация!$A$3:$I$500,ROW()-3,COLUMN()))</f>
        <v/>
      </c>
      <c r="C207" s="67" t="str">
        <f>IF(INDEX(Спецификация!$A$3:$I$500,ROW()-3,COLUMN())="","",INDEX(Спецификация!$A$3:$I$500,ROW()-3,COLUMN()))</f>
        <v xml:space="preserve">Манометр показывающий ТМ 510Р.10 (0...1,0 МПа) G1/2 1,5 </v>
      </c>
      <c r="D207" s="67" t="str">
        <f>IF(INDEX(Спецификация!$A$3:$I$500,ROW()-3,COLUMN())="","",INDEX(Спецификация!$A$3:$I$500,ROW()-3,COLUMN()))</f>
        <v/>
      </c>
      <c r="E207" s="67" t="str">
        <f>IF(INDEX(Спецификация!$A$3:$I$500,ROW()-3,COLUMN())="","",INDEX(Спецификация!$A$3:$I$500,ROW()-3,COLUMN()))</f>
        <v>ЗАО «РОСМА»</v>
      </c>
      <c r="F207" s="67" t="str">
        <f>IF(INDEX(Спецификация!$A$3:$I$500,ROW()-3,COLUMN())="","",INDEX(Спецификация!$A$3:$I$500,ROW()-3,COLUMN()))</f>
        <v/>
      </c>
      <c r="G207" s="67" t="str">
        <f>IF(INDEX(Спецификация!$A$3:$I$500,ROW()-3,COLUMN())="","",INDEX(Спецификация!$A$3:$I$500,ROW()-3,COLUMN()))</f>
        <v>шт</v>
      </c>
      <c r="H207" s="67">
        <f>IF(INDEX(Спецификация!$A$3:$I$500,ROW()-3,COLUMN())="","",INDEX(Спецификация!$A$3:$I$500,ROW()-3,COLUMN()))</f>
        <v>14</v>
      </c>
      <c r="I207" s="154" t="str">
        <f>IF(INDEX(Спецификация!$A$3:$I$500,ROW()-3,COLUMN())="","",INDEX(Спецификация!$A$3:$I$500,ROW()-3,COLUMN()))</f>
        <v>АК</v>
      </c>
      <c r="J207" s="81" t="str">
        <f>Проект.!L207</f>
        <v/>
      </c>
      <c r="K207" s="81" t="str">
        <f>Проект.!M207</f>
        <v/>
      </c>
      <c r="L207" s="81" t="str">
        <f>IF(Проект.!Q207="","",Проект.!Q207)</f>
        <v/>
      </c>
      <c r="M207" s="82" t="str">
        <f>IF(Проект.!K207="Указать проектировщика","",Проект.!K207)</f>
        <v/>
      </c>
      <c r="N207" s="82" t="str">
        <f>IF(Проект.!N207="","",Проект.!N207)</f>
        <v/>
      </c>
      <c r="O207" s="80" t="str">
        <f>IF(Проект.!O207="","",Проект.!O207)</f>
        <v/>
      </c>
      <c r="P207" s="80" t="str">
        <f>IF(Проект.!P207="","",Проект.!P207)</f>
        <v/>
      </c>
      <c r="Q207" s="68"/>
      <c r="R207" s="76"/>
      <c r="S207" s="27" t="s">
        <v>324</v>
      </c>
      <c r="T207" s="22"/>
      <c r="U207" s="26">
        <f t="shared" si="6"/>
        <v>-14</v>
      </c>
      <c r="V207" s="68"/>
      <c r="W207" s="92"/>
      <c r="X207" s="92">
        <f t="shared" si="7"/>
        <v>0</v>
      </c>
      <c r="Y207" s="68" t="s">
        <v>357</v>
      </c>
    </row>
    <row r="208" spans="1:25" ht="41.4" customHeight="1" x14ac:dyDescent="0.3">
      <c r="A208" s="67">
        <f>IF(INDEX(Спецификация!$A$3:$I$500,ROW()-3,COLUMN())="","",INDEX(Спецификация!$A$3:$I$500,ROW()-3,COLUMN()))</f>
        <v>2</v>
      </c>
      <c r="B208" s="67" t="str">
        <f>IF(INDEX(Спецификация!$A$3:$I$500,ROW()-3,COLUMN())="","",INDEX(Спецификация!$A$3:$I$500,ROW()-3,COLUMN()))</f>
        <v/>
      </c>
      <c r="C208" s="67" t="str">
        <f>IF(INDEX(Спецификация!$A$3:$I$500,ROW()-3,COLUMN())="","",INDEX(Спецификация!$A$3:$I$500,ROW()-3,COLUMN()))</f>
        <v xml:space="preserve">Манометр показывающий  ТМ 510Р.10 (0...0,4 МПа) G1/2 1,5 </v>
      </c>
      <c r="D208" s="67" t="str">
        <f>IF(INDEX(Спецификация!$A$3:$I$500,ROW()-3,COLUMN())="","",INDEX(Спецификация!$A$3:$I$500,ROW()-3,COLUMN()))</f>
        <v/>
      </c>
      <c r="E208" s="67" t="str">
        <f>IF(INDEX(Спецификация!$A$3:$I$500,ROW()-3,COLUMN())="","",INDEX(Спецификация!$A$3:$I$500,ROW()-3,COLUMN()))</f>
        <v>ЗАО «РОСМА»</v>
      </c>
      <c r="F208" s="67" t="str">
        <f>IF(INDEX(Спецификация!$A$3:$I$500,ROW()-3,COLUMN())="","",INDEX(Спецификация!$A$3:$I$500,ROW()-3,COLUMN()))</f>
        <v/>
      </c>
      <c r="G208" s="67" t="str">
        <f>IF(INDEX(Спецификация!$A$3:$I$500,ROW()-3,COLUMN())="","",INDEX(Спецификация!$A$3:$I$500,ROW()-3,COLUMN()))</f>
        <v>шт</v>
      </c>
      <c r="H208" s="67">
        <f>IF(INDEX(Спецификация!$A$3:$I$500,ROW()-3,COLUMN())="","",INDEX(Спецификация!$A$3:$I$500,ROW()-3,COLUMN()))</f>
        <v>21</v>
      </c>
      <c r="I208" s="154" t="str">
        <f>IF(INDEX(Спецификация!$A$3:$I$500,ROW()-3,COLUMN())="","",INDEX(Спецификация!$A$3:$I$500,ROW()-3,COLUMN()))</f>
        <v>АК</v>
      </c>
      <c r="J208" s="81" t="str">
        <f>Проект.!L208</f>
        <v/>
      </c>
      <c r="K208" s="81" t="str">
        <f>Проект.!M208</f>
        <v/>
      </c>
      <c r="L208" s="81" t="str">
        <f>IF(Проект.!Q208="","",Проект.!Q208)</f>
        <v/>
      </c>
      <c r="M208" s="82" t="str">
        <f>IF(Проект.!K208="Указать проектировщика","",Проект.!K208)</f>
        <v/>
      </c>
      <c r="N208" s="82" t="str">
        <f>IF(Проект.!N208="","",Проект.!N208)</f>
        <v/>
      </c>
      <c r="O208" s="80" t="str">
        <f>IF(Проект.!O208="","",Проект.!O208)</f>
        <v/>
      </c>
      <c r="P208" s="80" t="str">
        <f>IF(Проект.!P208="","",Проект.!P208)</f>
        <v/>
      </c>
      <c r="Q208" s="68"/>
      <c r="R208" s="76"/>
      <c r="S208" s="27" t="s">
        <v>324</v>
      </c>
      <c r="T208" s="22"/>
      <c r="U208" s="26">
        <f t="shared" si="6"/>
        <v>-21</v>
      </c>
      <c r="V208" s="68"/>
      <c r="W208" s="92"/>
      <c r="X208" s="92">
        <f t="shared" si="7"/>
        <v>0</v>
      </c>
      <c r="Y208" s="68" t="s">
        <v>357</v>
      </c>
    </row>
    <row r="209" spans="1:25" ht="41.4" customHeight="1" x14ac:dyDescent="0.3">
      <c r="A209" s="67">
        <f>IF(INDEX(Спецификация!$A$3:$I$500,ROW()-3,COLUMN())="","",INDEX(Спецификация!$A$3:$I$500,ROW()-3,COLUMN()))</f>
        <v>3</v>
      </c>
      <c r="B209" s="67" t="str">
        <f>IF(INDEX(Спецификация!$A$3:$I$500,ROW()-3,COLUMN())="","",INDEX(Спецификация!$A$3:$I$500,ROW()-3,COLUMN()))</f>
        <v/>
      </c>
      <c r="C209" s="67" t="str">
        <f>IF(INDEX(Спецификация!$A$3:$I$500,ROW()-3,COLUMN())="","",INDEX(Спецификация!$A$3:$I$500,ROW()-3,COLUMN()))</f>
        <v>Термометр биметаллический показывающий радиальный, пределы измерения  0…+150 С     
 Lпогр = 100 мм, с защ. Гильзой   БТ -52.212. (0…+150) С G1/2.100.1,5</v>
      </c>
      <c r="D209" s="67" t="str">
        <f>IF(INDEX(Спецификация!$A$3:$I$500,ROW()-3,COLUMN())="","",INDEX(Спецификация!$A$3:$I$500,ROW()-3,COLUMN()))</f>
        <v/>
      </c>
      <c r="E209" s="67" t="str">
        <f>IF(INDEX(Спецификация!$A$3:$I$500,ROW()-3,COLUMN())="","",INDEX(Спецификация!$A$3:$I$500,ROW()-3,COLUMN()))</f>
        <v>ЗАО «РОСМА»</v>
      </c>
      <c r="F209" s="67" t="str">
        <f>IF(INDEX(Спецификация!$A$3:$I$500,ROW()-3,COLUMN())="","",INDEX(Спецификация!$A$3:$I$500,ROW()-3,COLUMN()))</f>
        <v/>
      </c>
      <c r="G209" s="67" t="str">
        <f>IF(INDEX(Спецификация!$A$3:$I$500,ROW()-3,COLUMN())="","",INDEX(Спецификация!$A$3:$I$500,ROW()-3,COLUMN()))</f>
        <v>шт</v>
      </c>
      <c r="H209" s="67">
        <f>IF(INDEX(Спецификация!$A$3:$I$500,ROW()-3,COLUMN())="","",INDEX(Спецификация!$A$3:$I$500,ROW()-3,COLUMN()))</f>
        <v>6</v>
      </c>
      <c r="I209" s="154" t="str">
        <f>IF(INDEX(Спецификация!$A$3:$I$500,ROW()-3,COLUMN())="","",INDEX(Спецификация!$A$3:$I$500,ROW()-3,COLUMN()))</f>
        <v>АК</v>
      </c>
      <c r="J209" s="81" t="str">
        <f>Проект.!L209</f>
        <v/>
      </c>
      <c r="K209" s="81" t="str">
        <f>Проект.!M209</f>
        <v/>
      </c>
      <c r="L209" s="81" t="str">
        <f>IF(Проект.!Q209="","",Проект.!Q209)</f>
        <v/>
      </c>
      <c r="M209" s="82" t="str">
        <f>IF(Проект.!K209="Указать проектировщика","",Проект.!K209)</f>
        <v/>
      </c>
      <c r="N209" s="82" t="str">
        <f>IF(Проект.!N209="","",Проект.!N209)</f>
        <v/>
      </c>
      <c r="O209" s="80" t="str">
        <f>IF(Проект.!O209="","",Проект.!O209)</f>
        <v/>
      </c>
      <c r="P209" s="80" t="str">
        <f>IF(Проект.!P209="","",Проект.!P209)</f>
        <v/>
      </c>
      <c r="Q209" s="68"/>
      <c r="R209" s="76"/>
      <c r="S209" s="27" t="s">
        <v>324</v>
      </c>
      <c r="T209" s="22"/>
      <c r="U209" s="26">
        <f t="shared" si="6"/>
        <v>-6</v>
      </c>
      <c r="V209" s="68"/>
      <c r="W209" s="92"/>
      <c r="X209" s="92">
        <f t="shared" si="7"/>
        <v>0</v>
      </c>
      <c r="Y209" s="68" t="s">
        <v>357</v>
      </c>
    </row>
    <row r="210" spans="1:25" ht="41.4" customHeight="1" x14ac:dyDescent="0.3">
      <c r="A210" s="67">
        <f>IF(INDEX(Спецификация!$A$3:$I$500,ROW()-3,COLUMN())="","",INDEX(Спецификация!$A$3:$I$500,ROW()-3,COLUMN()))</f>
        <v>4</v>
      </c>
      <c r="B210" s="67" t="str">
        <f>IF(INDEX(Спецификация!$A$3:$I$500,ROW()-3,COLUMN())="","",INDEX(Спецификация!$A$3:$I$500,ROW()-3,COLUMN()))</f>
        <v/>
      </c>
      <c r="C210" s="67" t="str">
        <f>IF(INDEX(Спецификация!$A$3:$I$500,ROW()-3,COLUMN())="","",INDEX(Спецификация!$A$3:$I$500,ROW()-3,COLUMN()))</f>
        <v>Термометр биметаллический показывающий радиальный, пределы измерения  0…+100 С      
Lпогр = 100 мм, с защ. Гильзой БТ-52.212(0-100C)G1/2.100.1,5</v>
      </c>
      <c r="D210" s="67" t="str">
        <f>IF(INDEX(Спецификация!$A$3:$I$500,ROW()-3,COLUMN())="","",INDEX(Спецификация!$A$3:$I$500,ROW()-3,COLUMN()))</f>
        <v/>
      </c>
      <c r="E210" s="67" t="str">
        <f>IF(INDEX(Спецификация!$A$3:$I$500,ROW()-3,COLUMN())="","",INDEX(Спецификация!$A$3:$I$500,ROW()-3,COLUMN()))</f>
        <v>ЗАО «РОСМА»</v>
      </c>
      <c r="F210" s="67" t="str">
        <f>IF(INDEX(Спецификация!$A$3:$I$500,ROW()-3,COLUMN())="","",INDEX(Спецификация!$A$3:$I$500,ROW()-3,COLUMN()))</f>
        <v/>
      </c>
      <c r="G210" s="67" t="str">
        <f>IF(INDEX(Спецификация!$A$3:$I$500,ROW()-3,COLUMN())="","",INDEX(Спецификация!$A$3:$I$500,ROW()-3,COLUMN()))</f>
        <v>шт</v>
      </c>
      <c r="H210" s="67">
        <f>IF(INDEX(Спецификация!$A$3:$I$500,ROW()-3,COLUMN())="","",INDEX(Спецификация!$A$3:$I$500,ROW()-3,COLUMN()))</f>
        <v>8</v>
      </c>
      <c r="I210" s="154" t="str">
        <f>IF(INDEX(Спецификация!$A$3:$I$500,ROW()-3,COLUMN())="","",INDEX(Спецификация!$A$3:$I$500,ROW()-3,COLUMN()))</f>
        <v>АК</v>
      </c>
      <c r="J210" s="81" t="str">
        <f>Проект.!L210</f>
        <v/>
      </c>
      <c r="K210" s="81" t="str">
        <f>Проект.!M210</f>
        <v/>
      </c>
      <c r="L210" s="81" t="str">
        <f>IF(Проект.!Q210="","",Проект.!Q210)</f>
        <v/>
      </c>
      <c r="M210" s="82" t="str">
        <f>IF(Проект.!K210="Указать проектировщика","",Проект.!K210)</f>
        <v/>
      </c>
      <c r="N210" s="82" t="str">
        <f>IF(Проект.!N210="","",Проект.!N210)</f>
        <v/>
      </c>
      <c r="O210" s="80" t="str">
        <f>IF(Проект.!O210="","",Проект.!O210)</f>
        <v/>
      </c>
      <c r="P210" s="80" t="str">
        <f>IF(Проект.!P210="","",Проект.!P210)</f>
        <v/>
      </c>
      <c r="Q210" s="68"/>
      <c r="R210" s="76"/>
      <c r="S210" s="27" t="s">
        <v>324</v>
      </c>
      <c r="T210" s="22"/>
      <c r="U210" s="26">
        <f t="shared" si="6"/>
        <v>-8</v>
      </c>
      <c r="V210" s="68"/>
      <c r="W210" s="92"/>
      <c r="X210" s="92">
        <f t="shared" si="7"/>
        <v>0</v>
      </c>
      <c r="Y210" s="68" t="s">
        <v>357</v>
      </c>
    </row>
    <row r="211" spans="1:25" ht="41.4" customHeight="1" x14ac:dyDescent="0.3">
      <c r="A211" s="67">
        <f>IF(INDEX(Спецификация!$A$3:$I$500,ROW()-3,COLUMN())="","",INDEX(Спецификация!$A$3:$I$500,ROW()-3,COLUMN()))</f>
        <v>5</v>
      </c>
      <c r="B211" s="67" t="str">
        <f>IF(INDEX(Спецификация!$A$3:$I$500,ROW()-3,COLUMN())="","",INDEX(Спецификация!$A$3:$I$500,ROW()-3,COLUMN()))</f>
        <v/>
      </c>
      <c r="C211" s="67" t="str">
        <f>IF(INDEX(Спецификация!$A$3:$I$500,ROW()-3,COLUMN())="","",INDEX(Спецификация!$A$3:$I$500,ROW()-3,COLUMN()))</f>
        <v xml:space="preserve">Термометр биметаллический показывающийрадиальный, пределы измерения -30…+70 С    
Lпогр = 64 мм, с защ. Гильзей БТ -52.212. (-30…+70) С G1/2.64.1,5 </v>
      </c>
      <c r="D211" s="67" t="str">
        <f>IF(INDEX(Спецификация!$A$3:$I$500,ROW()-3,COLUMN())="","",INDEX(Спецификация!$A$3:$I$500,ROW()-3,COLUMN()))</f>
        <v/>
      </c>
      <c r="E211" s="67" t="str">
        <f>IF(INDEX(Спецификация!$A$3:$I$500,ROW()-3,COLUMN())="","",INDEX(Спецификация!$A$3:$I$500,ROW()-3,COLUMN()))</f>
        <v>ЗАО «РОСМА»</v>
      </c>
      <c r="F211" s="67" t="str">
        <f>IF(INDEX(Спецификация!$A$3:$I$500,ROW()-3,COLUMN())="","",INDEX(Спецификация!$A$3:$I$500,ROW()-3,COLUMN()))</f>
        <v/>
      </c>
      <c r="G211" s="67" t="str">
        <f>IF(INDEX(Спецификация!$A$3:$I$500,ROW()-3,COLUMN())="","",INDEX(Спецификация!$A$3:$I$500,ROW()-3,COLUMN()))</f>
        <v>шт</v>
      </c>
      <c r="H211" s="67">
        <f>IF(INDEX(Спецификация!$A$3:$I$500,ROW()-3,COLUMN())="","",INDEX(Спецификация!$A$3:$I$500,ROW()-3,COLUMN()))</f>
        <v>1</v>
      </c>
      <c r="I211" s="154" t="str">
        <f>IF(INDEX(Спецификация!$A$3:$I$500,ROW()-3,COLUMN())="","",INDEX(Спецификация!$A$3:$I$500,ROW()-3,COLUMN()))</f>
        <v>АК</v>
      </c>
      <c r="J211" s="81" t="str">
        <f>Проект.!L211</f>
        <v/>
      </c>
      <c r="K211" s="81" t="str">
        <f>Проект.!M211</f>
        <v/>
      </c>
      <c r="L211" s="81" t="str">
        <f>IF(Проект.!Q211="","",Проект.!Q211)</f>
        <v/>
      </c>
      <c r="M211" s="82" t="str">
        <f>IF(Проект.!K211="Указать проектировщика","",Проект.!K211)</f>
        <v/>
      </c>
      <c r="N211" s="82" t="str">
        <f>IF(Проект.!N211="","",Проект.!N211)</f>
        <v/>
      </c>
      <c r="O211" s="80" t="str">
        <f>IF(Проект.!O211="","",Проект.!O211)</f>
        <v/>
      </c>
      <c r="P211" s="80" t="str">
        <f>IF(Проект.!P211="","",Проект.!P211)</f>
        <v/>
      </c>
      <c r="Q211" s="68"/>
      <c r="R211" s="76"/>
      <c r="S211" s="27" t="s">
        <v>324</v>
      </c>
      <c r="T211" s="22"/>
      <c r="U211" s="26">
        <f t="shared" si="6"/>
        <v>-1</v>
      </c>
      <c r="V211" s="68"/>
      <c r="W211" s="92"/>
      <c r="X211" s="92">
        <f t="shared" si="7"/>
        <v>0</v>
      </c>
      <c r="Y211" s="68" t="s">
        <v>357</v>
      </c>
    </row>
    <row r="212" spans="1:25" ht="41.4" x14ac:dyDescent="0.3">
      <c r="A212" s="67">
        <f>IF(INDEX(Спецификация!$A$3:$I$500,ROW()-3,COLUMN())="","",INDEX(Спецификация!$A$3:$I$500,ROW()-3,COLUMN()))</f>
        <v>6</v>
      </c>
      <c r="B212" s="67" t="str">
        <f>IF(INDEX(Спецификация!$A$3:$I$500,ROW()-3,COLUMN())="","",INDEX(Спецификация!$A$3:$I$500,ROW()-3,COLUMN()))</f>
        <v/>
      </c>
      <c r="C212" s="67" t="str">
        <f>IF(INDEX(Спецификация!$A$3:$I$500,ROW()-3,COLUMN())="","",INDEX(Спецификация!$A$3:$I$500,ROW()-3,COLUMN()))</f>
        <v xml:space="preserve"> Реле давления РД-2Р, Рmax 1,6 МПа,  (-0,02...0.8) МПа**  Модель 35 G1/2 , ? (0,04...0,15)МПа, G1/2"</v>
      </c>
      <c r="D212" s="67" t="str">
        <f>IF(INDEX(Спецификация!$A$3:$I$500,ROW()-3,COLUMN())="","",INDEX(Спецификация!$A$3:$I$500,ROW()-3,COLUMN()))</f>
        <v/>
      </c>
      <c r="E212" s="67" t="str">
        <f>IF(INDEX(Спецификация!$A$3:$I$500,ROW()-3,COLUMN())="","",INDEX(Спецификация!$A$3:$I$500,ROW()-3,COLUMN()))</f>
        <v>ЗАО «РОСМА»</v>
      </c>
      <c r="F212" s="67" t="str">
        <f>IF(INDEX(Спецификация!$A$3:$I$500,ROW()-3,COLUMN())="","",INDEX(Спецификация!$A$3:$I$500,ROW()-3,COLUMN()))</f>
        <v/>
      </c>
      <c r="G212" s="67" t="str">
        <f>IF(INDEX(Спецификация!$A$3:$I$500,ROW()-3,COLUMN())="","",INDEX(Спецификация!$A$3:$I$500,ROW()-3,COLUMN()))</f>
        <v>шт</v>
      </c>
      <c r="H212" s="67">
        <f>IF(INDEX(Спецификация!$A$3:$I$500,ROW()-3,COLUMN())="","",INDEX(Спецификация!$A$3:$I$500,ROW()-3,COLUMN()))</f>
        <v>1</v>
      </c>
      <c r="I212" s="154" t="str">
        <f>IF(INDEX(Спецификация!$A$3:$I$500,ROW()-3,COLUMN())="","",INDEX(Спецификация!$A$3:$I$500,ROW()-3,COLUMN()))</f>
        <v>АК</v>
      </c>
      <c r="J212" s="81" t="str">
        <f>Проект.!L212</f>
        <v/>
      </c>
      <c r="K212" s="81" t="str">
        <f>Проект.!M212</f>
        <v/>
      </c>
      <c r="L212" s="81" t="str">
        <f>IF(Проект.!Q212="","",Проект.!Q212)</f>
        <v/>
      </c>
      <c r="M212" s="82" t="str">
        <f>IF(Проект.!K212="Указать проектировщика","",Проект.!K212)</f>
        <v/>
      </c>
      <c r="N212" s="82" t="str">
        <f>IF(Проект.!N212="","",Проект.!N212)</f>
        <v/>
      </c>
      <c r="O212" s="80" t="str">
        <f>IF(Проект.!O212="","",Проект.!O212)</f>
        <v/>
      </c>
      <c r="P212" s="80" t="str">
        <f>IF(Проект.!P212="","",Проект.!P212)</f>
        <v/>
      </c>
      <c r="Q212" s="68"/>
      <c r="R212" s="76"/>
      <c r="S212" s="27" t="s">
        <v>324</v>
      </c>
      <c r="T212" s="22"/>
      <c r="U212" s="26">
        <f t="shared" si="6"/>
        <v>-1</v>
      </c>
      <c r="V212" s="68"/>
      <c r="W212" s="92"/>
      <c r="X212" s="92">
        <f t="shared" si="7"/>
        <v>0</v>
      </c>
      <c r="Y212" s="68" t="s">
        <v>357</v>
      </c>
    </row>
    <row r="213" spans="1:25" ht="41.4" customHeight="1" x14ac:dyDescent="0.3">
      <c r="A213" s="67">
        <f>IF(INDEX(Спецификация!$A$3:$I$500,ROW()-3,COLUMN())="","",INDEX(Спецификация!$A$3:$I$500,ROW()-3,COLUMN()))</f>
        <v>7</v>
      </c>
      <c r="B213" s="67" t="str">
        <f>IF(INDEX(Спецификация!$A$3:$I$500,ROW()-3,COLUMN())="","",INDEX(Спецификация!$A$3:$I$500,ROW()-3,COLUMN()))</f>
        <v/>
      </c>
      <c r="C213" s="67" t="str">
        <f>IF(INDEX(Спецификация!$A$3:$I$500,ROW()-3,COLUMN())="","",INDEX(Спецификация!$A$3:$I$500,ROW()-3,COLUMN()))</f>
        <v>Дифф. реле давления РДД-2Р, диапазон 0,05-0,2МПа, G1/4</v>
      </c>
      <c r="D213" s="67" t="str">
        <f>IF(INDEX(Спецификация!$A$3:$I$500,ROW()-3,COLUMN())="","",INDEX(Спецификация!$A$3:$I$500,ROW()-3,COLUMN()))</f>
        <v/>
      </c>
      <c r="E213" s="67" t="str">
        <f>IF(INDEX(Спецификация!$A$3:$I$500,ROW()-3,COLUMN())="","",INDEX(Спецификация!$A$3:$I$500,ROW()-3,COLUMN()))</f>
        <v>ЗАО «РОСМА»</v>
      </c>
      <c r="F213" s="67" t="str">
        <f>IF(INDEX(Спецификация!$A$3:$I$500,ROW()-3,COLUMN())="","",INDEX(Спецификация!$A$3:$I$500,ROW()-3,COLUMN()))</f>
        <v/>
      </c>
      <c r="G213" s="67" t="str">
        <f>IF(INDEX(Спецификация!$A$3:$I$500,ROW()-3,COLUMN())="","",INDEX(Спецификация!$A$3:$I$500,ROW()-3,COLUMN()))</f>
        <v>шт</v>
      </c>
      <c r="H213" s="67">
        <f>IF(INDEX(Спецификация!$A$3:$I$500,ROW()-3,COLUMN())="","",INDEX(Спецификация!$A$3:$I$500,ROW()-3,COLUMN()))</f>
        <v>2</v>
      </c>
      <c r="I213" s="154" t="str">
        <f>IF(INDEX(Спецификация!$A$3:$I$500,ROW()-3,COLUMN())="","",INDEX(Спецификация!$A$3:$I$500,ROW()-3,COLUMN()))</f>
        <v>АК</v>
      </c>
      <c r="J213" s="81" t="str">
        <f>Проект.!L213</f>
        <v/>
      </c>
      <c r="K213" s="81" t="str">
        <f>Проект.!M213</f>
        <v/>
      </c>
      <c r="L213" s="81" t="str">
        <f>IF(Проект.!Q213="","",Проект.!Q213)</f>
        <v/>
      </c>
      <c r="M213" s="82" t="str">
        <f>IF(Проект.!K213="Указать проектировщика","",Проект.!K213)</f>
        <v/>
      </c>
      <c r="N213" s="82" t="str">
        <f>IF(Проект.!N213="","",Проект.!N213)</f>
        <v/>
      </c>
      <c r="O213" s="80" t="str">
        <f>IF(Проект.!O213="","",Проект.!O213)</f>
        <v/>
      </c>
      <c r="P213" s="80" t="str">
        <f>IF(Проект.!P213="","",Проект.!P213)</f>
        <v/>
      </c>
      <c r="Q213" s="68"/>
      <c r="R213" s="76"/>
      <c r="S213" s="27" t="s">
        <v>324</v>
      </c>
      <c r="T213" s="22"/>
      <c r="U213" s="26">
        <f t="shared" si="6"/>
        <v>-2</v>
      </c>
      <c r="V213" s="68"/>
      <c r="W213" s="92"/>
      <c r="X213" s="92">
        <f t="shared" si="7"/>
        <v>0</v>
      </c>
      <c r="Y213" s="68" t="s">
        <v>357</v>
      </c>
    </row>
    <row r="214" spans="1:25" ht="41.4" customHeight="1" x14ac:dyDescent="0.3">
      <c r="A214" s="67">
        <f>IF(INDEX(Спецификация!$A$3:$I$500,ROW()-3,COLUMN())="","",INDEX(Спецификация!$A$3:$I$500,ROW()-3,COLUMN()))</f>
        <v>8</v>
      </c>
      <c r="B214" s="67" t="str">
        <f>IF(INDEX(Спецификация!$A$3:$I$500,ROW()-3,COLUMN())="","",INDEX(Спецификация!$A$3:$I$500,ROW()-3,COLUMN()))</f>
        <v/>
      </c>
      <c r="C214" s="67" t="str">
        <f>IF(INDEX(Спецификация!$A$3:$I$500,ROW()-3,COLUMN())="","",INDEX(Спецификация!$A$3:$I$500,ROW()-3,COLUMN()))</f>
        <v xml:space="preserve">Датчик избыточного давления (4-20)мА ПД100-ДИ 1,0-171-1,0 </v>
      </c>
      <c r="D214" s="67" t="str">
        <f>IF(INDEX(Спецификация!$A$3:$I$500,ROW()-3,COLUMN())="","",INDEX(Спецификация!$A$3:$I$500,ROW()-3,COLUMN()))</f>
        <v/>
      </c>
      <c r="E214" s="67" t="str">
        <f>IF(INDEX(Спецификация!$A$3:$I$500,ROW()-3,COLUMN())="","",INDEX(Спецификация!$A$3:$I$500,ROW()-3,COLUMN()))</f>
        <v xml:space="preserve"> НПО "ОВЕН"</v>
      </c>
      <c r="F214" s="67" t="str">
        <f>IF(INDEX(Спецификация!$A$3:$I$500,ROW()-3,COLUMN())="","",INDEX(Спецификация!$A$3:$I$500,ROW()-3,COLUMN()))</f>
        <v/>
      </c>
      <c r="G214" s="67" t="str">
        <f>IF(INDEX(Спецификация!$A$3:$I$500,ROW()-3,COLUMN())="","",INDEX(Спецификация!$A$3:$I$500,ROW()-3,COLUMN()))</f>
        <v>шт</v>
      </c>
      <c r="H214" s="67">
        <f>IF(INDEX(Спецификация!$A$3:$I$500,ROW()-3,COLUMN())="","",INDEX(Спецификация!$A$3:$I$500,ROW()-3,COLUMN()))</f>
        <v>7</v>
      </c>
      <c r="I214" s="154" t="str">
        <f>IF(INDEX(Спецификация!$A$3:$I$500,ROW()-3,COLUMN())="","",INDEX(Спецификация!$A$3:$I$500,ROW()-3,COLUMN()))</f>
        <v>АК</v>
      </c>
      <c r="J214" s="81" t="str">
        <f>Проект.!L214</f>
        <v/>
      </c>
      <c r="K214" s="81" t="str">
        <f>Проект.!M214</f>
        <v/>
      </c>
      <c r="L214" s="81" t="str">
        <f>IF(Проект.!Q214="","",Проект.!Q214)</f>
        <v/>
      </c>
      <c r="M214" s="82" t="str">
        <f>IF(Проект.!K214="Указать проектировщика","",Проект.!K214)</f>
        <v/>
      </c>
      <c r="N214" s="82" t="str">
        <f>IF(Проект.!N214="","",Проект.!N214)</f>
        <v/>
      </c>
      <c r="O214" s="80" t="str">
        <f>IF(Проект.!O214="","",Проект.!O214)</f>
        <v/>
      </c>
      <c r="P214" s="80" t="str">
        <f>IF(Проект.!P214="","",Проект.!P214)</f>
        <v/>
      </c>
      <c r="Q214" s="68"/>
      <c r="R214" s="76"/>
      <c r="S214" s="27" t="s">
        <v>324</v>
      </c>
      <c r="T214" s="22"/>
      <c r="U214" s="26">
        <f t="shared" si="6"/>
        <v>-7</v>
      </c>
      <c r="V214" s="68"/>
      <c r="W214" s="92"/>
      <c r="X214" s="92">
        <f t="shared" si="7"/>
        <v>0</v>
      </c>
      <c r="Y214" s="68" t="s">
        <v>357</v>
      </c>
    </row>
    <row r="215" spans="1:25" ht="41.4" customHeight="1" x14ac:dyDescent="0.3">
      <c r="A215" s="67">
        <f>IF(INDEX(Спецификация!$A$3:$I$500,ROW()-3,COLUMN())="","",INDEX(Спецификация!$A$3:$I$500,ROW()-3,COLUMN()))</f>
        <v>9</v>
      </c>
      <c r="B215" s="67" t="str">
        <f>IF(INDEX(Спецификация!$A$3:$I$500,ROW()-3,COLUMN())="","",INDEX(Спецификация!$A$3:$I$500,ROW()-3,COLUMN()))</f>
        <v/>
      </c>
      <c r="C215" s="67" t="str">
        <f>IF(INDEX(Спецификация!$A$3:$I$500,ROW()-3,COLUMN())="","",INDEX(Спецификация!$A$3:$I$500,ROW()-3,COLUMN()))</f>
        <v>Датчик термосопротивления с коммутационной головкой  D=8 мм, подвижный штуцер, М20*1,5 (-50...+500)гр. C, ДТС035-РТ100.В2.120</v>
      </c>
      <c r="D215" s="67" t="str">
        <f>IF(INDEX(Спецификация!$A$3:$I$500,ROW()-3,COLUMN())="","",INDEX(Спецификация!$A$3:$I$500,ROW()-3,COLUMN()))</f>
        <v/>
      </c>
      <c r="E215" s="67" t="str">
        <f>IF(INDEX(Спецификация!$A$3:$I$500,ROW()-3,COLUMN())="","",INDEX(Спецификация!$A$3:$I$500,ROW()-3,COLUMN()))</f>
        <v xml:space="preserve"> НПО "ОВЕН"</v>
      </c>
      <c r="F215" s="67" t="str">
        <f>IF(INDEX(Спецификация!$A$3:$I$500,ROW()-3,COLUMN())="","",INDEX(Спецификация!$A$3:$I$500,ROW()-3,COLUMN()))</f>
        <v/>
      </c>
      <c r="G215" s="67" t="str">
        <f>IF(INDEX(Спецификация!$A$3:$I$500,ROW()-3,COLUMN())="","",INDEX(Спецификация!$A$3:$I$500,ROW()-3,COLUMN()))</f>
        <v>шт</v>
      </c>
      <c r="H215" s="67">
        <f>IF(INDEX(Спецификация!$A$3:$I$500,ROW()-3,COLUMN())="","",INDEX(Спецификация!$A$3:$I$500,ROW()-3,COLUMN()))</f>
        <v>3</v>
      </c>
      <c r="I215" s="154" t="str">
        <f>IF(INDEX(Спецификация!$A$3:$I$500,ROW()-3,COLUMN())="","",INDEX(Спецификация!$A$3:$I$500,ROW()-3,COLUMN()))</f>
        <v>АК</v>
      </c>
      <c r="J215" s="81" t="str">
        <f>Проект.!L215</f>
        <v/>
      </c>
      <c r="K215" s="81" t="str">
        <f>Проект.!M215</f>
        <v/>
      </c>
      <c r="L215" s="81" t="str">
        <f>IF(Проект.!Q215="","",Проект.!Q215)</f>
        <v/>
      </c>
      <c r="M215" s="82" t="str">
        <f>IF(Проект.!K215="Указать проектировщика","",Проект.!K215)</f>
        <v/>
      </c>
      <c r="N215" s="82" t="str">
        <f>IF(Проект.!N215="","",Проект.!N215)</f>
        <v/>
      </c>
      <c r="O215" s="80" t="str">
        <f>IF(Проект.!O215="","",Проект.!O215)</f>
        <v/>
      </c>
      <c r="P215" s="80" t="str">
        <f>IF(Проект.!P215="","",Проект.!P215)</f>
        <v/>
      </c>
      <c r="Q215" s="68"/>
      <c r="R215" s="76"/>
      <c r="S215" s="27" t="s">
        <v>324</v>
      </c>
      <c r="T215" s="22"/>
      <c r="U215" s="26">
        <f t="shared" si="6"/>
        <v>-3</v>
      </c>
      <c r="V215" s="68"/>
      <c r="W215" s="92"/>
      <c r="X215" s="92">
        <f t="shared" si="7"/>
        <v>0</v>
      </c>
      <c r="Y215" s="68" t="s">
        <v>357</v>
      </c>
    </row>
    <row r="216" spans="1:25" ht="41.4" customHeight="1" x14ac:dyDescent="0.3">
      <c r="A216" s="67">
        <f>IF(INDEX(Спецификация!$A$3:$I$500,ROW()-3,COLUMN())="","",INDEX(Спецификация!$A$3:$I$500,ROW()-3,COLUMN()))</f>
        <v>10</v>
      </c>
      <c r="B216" s="67" t="str">
        <f>IF(INDEX(Спецификация!$A$3:$I$500,ROW()-3,COLUMN())="","",INDEX(Спецификация!$A$3:$I$500,ROW()-3,COLUMN()))</f>
        <v/>
      </c>
      <c r="C216" s="67" t="str">
        <f>IF(INDEX(Спецификация!$A$3:$I$500,ROW()-3,COLUMN())="","",INDEX(Спецификация!$A$3:$I$500,ROW()-3,COLUMN()))</f>
        <v>Гильза ГЗ.16.3.1.120, Бобышка Б.П.2.G1/2.55.1 (комплект)</v>
      </c>
      <c r="D216" s="67" t="str">
        <f>IF(INDEX(Спецификация!$A$3:$I$500,ROW()-3,COLUMN())="","",INDEX(Спецификация!$A$3:$I$500,ROW()-3,COLUMN()))</f>
        <v/>
      </c>
      <c r="E216" s="67" t="str">
        <f>IF(INDEX(Спецификация!$A$3:$I$500,ROW()-3,COLUMN())="","",INDEX(Спецификация!$A$3:$I$500,ROW()-3,COLUMN()))</f>
        <v xml:space="preserve"> НПО "ОВЕН"</v>
      </c>
      <c r="F216" s="67" t="str">
        <f>IF(INDEX(Спецификация!$A$3:$I$500,ROW()-3,COLUMN())="","",INDEX(Спецификация!$A$3:$I$500,ROW()-3,COLUMN()))</f>
        <v/>
      </c>
      <c r="G216" s="67" t="str">
        <f>IF(INDEX(Спецификация!$A$3:$I$500,ROW()-3,COLUMN())="","",INDEX(Спецификация!$A$3:$I$500,ROW()-3,COLUMN()))</f>
        <v>шт</v>
      </c>
      <c r="H216" s="67">
        <f>IF(INDEX(Спецификация!$A$3:$I$500,ROW()-3,COLUMN())="","",INDEX(Спецификация!$A$3:$I$500,ROW()-3,COLUMN()))</f>
        <v>3</v>
      </c>
      <c r="I216" s="154" t="str">
        <f>IF(INDEX(Спецификация!$A$3:$I$500,ROW()-3,COLUMN())="","",INDEX(Спецификация!$A$3:$I$500,ROW()-3,COLUMN()))</f>
        <v>АК</v>
      </c>
      <c r="J216" s="81" t="str">
        <f>Проект.!L216</f>
        <v/>
      </c>
      <c r="K216" s="81" t="str">
        <f>Проект.!M216</f>
        <v/>
      </c>
      <c r="L216" s="81" t="str">
        <f>IF(Проект.!Q216="","",Проект.!Q216)</f>
        <v/>
      </c>
      <c r="M216" s="82" t="str">
        <f>IF(Проект.!K216="Указать проектировщика","",Проект.!K216)</f>
        <v/>
      </c>
      <c r="N216" s="82" t="str">
        <f>IF(Проект.!N216="","",Проект.!N216)</f>
        <v/>
      </c>
      <c r="O216" s="80" t="str">
        <f>IF(Проект.!O216="","",Проект.!O216)</f>
        <v/>
      </c>
      <c r="P216" s="80" t="str">
        <f>IF(Проект.!P216="","",Проект.!P216)</f>
        <v/>
      </c>
      <c r="Q216" s="68"/>
      <c r="R216" s="76"/>
      <c r="S216" s="27" t="s">
        <v>324</v>
      </c>
      <c r="T216" s="22"/>
      <c r="U216" s="26">
        <f t="shared" si="6"/>
        <v>-3</v>
      </c>
      <c r="V216" s="68"/>
      <c r="W216" s="92"/>
      <c r="X216" s="92">
        <f t="shared" si="7"/>
        <v>0</v>
      </c>
      <c r="Y216" s="68" t="s">
        <v>357</v>
      </c>
    </row>
    <row r="217" spans="1:25" ht="41.4" customHeight="1" x14ac:dyDescent="0.3">
      <c r="A217" s="67">
        <f>IF(INDEX(Спецификация!$A$3:$I$500,ROW()-3,COLUMN())="","",INDEX(Спецификация!$A$3:$I$500,ROW()-3,COLUMN()))</f>
        <v>11</v>
      </c>
      <c r="B217" s="67" t="str">
        <f>IF(INDEX(Спецификация!$A$3:$I$500,ROW()-3,COLUMN())="","",INDEX(Спецификация!$A$3:$I$500,ROW()-3,COLUMN()))</f>
        <v/>
      </c>
      <c r="C217" s="67" t="str">
        <f>IF(INDEX(Спецификация!$A$3:$I$500,ROW()-3,COLUMN())="","",INDEX(Спецификация!$A$3:$I$500,ROW()-3,COLUMN()))</f>
        <v xml:space="preserve">Датчик ТС ДТС125Л-Pt100.B2.60 (-50...+100) гр.С </v>
      </c>
      <c r="D217" s="67" t="str">
        <f>IF(INDEX(Спецификация!$A$3:$I$500,ROW()-3,COLUMN())="","",INDEX(Спецификация!$A$3:$I$500,ROW()-3,COLUMN()))</f>
        <v/>
      </c>
      <c r="E217" s="67" t="str">
        <f>IF(INDEX(Спецификация!$A$3:$I$500,ROW()-3,COLUMN())="","",INDEX(Спецификация!$A$3:$I$500,ROW()-3,COLUMN()))</f>
        <v xml:space="preserve"> НПО "ОВЕН"</v>
      </c>
      <c r="F217" s="67" t="str">
        <f>IF(INDEX(Спецификация!$A$3:$I$500,ROW()-3,COLUMN())="","",INDEX(Спецификация!$A$3:$I$500,ROW()-3,COLUMN()))</f>
        <v/>
      </c>
      <c r="G217" s="67" t="str">
        <f>IF(INDEX(Спецификация!$A$3:$I$500,ROW()-3,COLUMN())="","",INDEX(Спецификация!$A$3:$I$500,ROW()-3,COLUMN()))</f>
        <v>шт</v>
      </c>
      <c r="H217" s="67">
        <f>IF(INDEX(Спецификация!$A$3:$I$500,ROW()-3,COLUMN())="","",INDEX(Спецификация!$A$3:$I$500,ROW()-3,COLUMN()))</f>
        <v>1</v>
      </c>
      <c r="I217" s="154" t="str">
        <f>IF(INDEX(Спецификация!$A$3:$I$500,ROW()-3,COLUMN())="","",INDEX(Спецификация!$A$3:$I$500,ROW()-3,COLUMN()))</f>
        <v>АК</v>
      </c>
      <c r="J217" s="81" t="str">
        <f>Проект.!L217</f>
        <v/>
      </c>
      <c r="K217" s="81" t="str">
        <f>Проект.!M217</f>
        <v/>
      </c>
      <c r="L217" s="81" t="str">
        <f>IF(Проект.!Q217="","",Проект.!Q217)</f>
        <v/>
      </c>
      <c r="M217" s="82" t="str">
        <f>IF(Проект.!K217="Указать проектировщика","",Проект.!K217)</f>
        <v/>
      </c>
      <c r="N217" s="82" t="str">
        <f>IF(Проект.!N217="","",Проект.!N217)</f>
        <v/>
      </c>
      <c r="O217" s="80" t="str">
        <f>IF(Проект.!O217="","",Проект.!O217)</f>
        <v/>
      </c>
      <c r="P217" s="80" t="str">
        <f>IF(Проект.!P217="","",Проект.!P217)</f>
        <v/>
      </c>
      <c r="Q217" s="68"/>
      <c r="R217" s="76"/>
      <c r="S217" s="27" t="s">
        <v>324</v>
      </c>
      <c r="T217" s="22"/>
      <c r="U217" s="26">
        <f t="shared" si="6"/>
        <v>-1</v>
      </c>
      <c r="V217" s="68"/>
      <c r="W217" s="92"/>
      <c r="X217" s="92">
        <f t="shared" si="7"/>
        <v>0</v>
      </c>
      <c r="Y217" s="68" t="s">
        <v>357</v>
      </c>
    </row>
    <row r="218" spans="1:25" ht="41.4" customHeight="1" x14ac:dyDescent="0.3">
      <c r="A218" s="67">
        <f>IF(INDEX(Спецификация!$A$3:$I$500,ROW()-3,COLUMN())="","",INDEX(Спецификация!$A$3:$I$500,ROW()-3,COLUMN()))</f>
        <v>12</v>
      </c>
      <c r="B218" s="67" t="str">
        <f>IF(INDEX(Спецификация!$A$3:$I$500,ROW()-3,COLUMN())="","",INDEX(Спецификация!$A$3:$I$500,ROW()-3,COLUMN()))</f>
        <v/>
      </c>
      <c r="C218" s="67" t="str">
        <f>IF(INDEX(Спецификация!$A$3:$I$500,ROW()-3,COLUMN())="","",INDEX(Спецификация!$A$3:$I$500,ROW()-3,COLUMN()))</f>
        <v>Датчик кондуктометрический ДУ.5-3</v>
      </c>
      <c r="D218" s="67" t="str">
        <f>IF(INDEX(Спецификация!$A$3:$I$500,ROW()-3,COLUMN())="","",INDEX(Спецификация!$A$3:$I$500,ROW()-3,COLUMN()))</f>
        <v/>
      </c>
      <c r="E218" s="67" t="str">
        <f>IF(INDEX(Спецификация!$A$3:$I$500,ROW()-3,COLUMN())="","",INDEX(Спецификация!$A$3:$I$500,ROW()-3,COLUMN()))</f>
        <v xml:space="preserve"> НПО "ОВЕН"</v>
      </c>
      <c r="F218" s="67" t="str">
        <f>IF(INDEX(Спецификация!$A$3:$I$500,ROW()-3,COLUMN())="","",INDEX(Спецификация!$A$3:$I$500,ROW()-3,COLUMN()))</f>
        <v/>
      </c>
      <c r="G218" s="67" t="str">
        <f>IF(INDEX(Спецификация!$A$3:$I$500,ROW()-3,COLUMN())="","",INDEX(Спецификация!$A$3:$I$500,ROW()-3,COLUMN()))</f>
        <v>шт</v>
      </c>
      <c r="H218" s="67">
        <f>IF(INDEX(Спецификация!$A$3:$I$500,ROW()-3,COLUMN())="","",INDEX(Спецификация!$A$3:$I$500,ROW()-3,COLUMN()))</f>
        <v>1</v>
      </c>
      <c r="I218" s="154" t="str">
        <f>IF(INDEX(Спецификация!$A$3:$I$500,ROW()-3,COLUMN())="","",INDEX(Спецификация!$A$3:$I$500,ROW()-3,COLUMN()))</f>
        <v>АК</v>
      </c>
      <c r="J218" s="81" t="str">
        <f>Проект.!L218</f>
        <v/>
      </c>
      <c r="K218" s="81" t="str">
        <f>Проект.!M218</f>
        <v/>
      </c>
      <c r="L218" s="81" t="str">
        <f>IF(Проект.!Q218="","",Проект.!Q218)</f>
        <v/>
      </c>
      <c r="M218" s="82" t="str">
        <f>IF(Проект.!K218="Указать проектировщика","",Проект.!K218)</f>
        <v/>
      </c>
      <c r="N218" s="82" t="str">
        <f>IF(Проект.!N218="","",Проект.!N218)</f>
        <v/>
      </c>
      <c r="O218" s="80" t="str">
        <f>IF(Проект.!O218="","",Проект.!O218)</f>
        <v/>
      </c>
      <c r="P218" s="80" t="str">
        <f>IF(Проект.!P218="","",Проект.!P218)</f>
        <v/>
      </c>
      <c r="Q218" s="68"/>
      <c r="R218" s="76"/>
      <c r="S218" s="27" t="s">
        <v>324</v>
      </c>
      <c r="T218" s="22"/>
      <c r="U218" s="26">
        <f t="shared" si="6"/>
        <v>-1</v>
      </c>
      <c r="V218" s="68"/>
      <c r="W218" s="92"/>
      <c r="X218" s="92">
        <f t="shared" si="7"/>
        <v>0</v>
      </c>
      <c r="Y218" s="68" t="s">
        <v>357</v>
      </c>
    </row>
    <row r="219" spans="1:25" ht="41.4" customHeight="1" x14ac:dyDescent="0.3">
      <c r="A219" s="67">
        <f>IF(INDEX(Спецификация!$A$3:$I$500,ROW()-3,COLUMN())="","",INDEX(Спецификация!$A$3:$I$500,ROW()-3,COLUMN()))</f>
        <v>13</v>
      </c>
      <c r="B219" s="67" t="str">
        <f>IF(INDEX(Спецификация!$A$3:$I$500,ROW()-3,COLUMN())="","",INDEX(Спецификация!$A$3:$I$500,ROW()-3,COLUMN()))</f>
        <v/>
      </c>
      <c r="C219" s="67" t="str">
        <f>IF(INDEX(Спецификация!$A$3:$I$500,ROW()-3,COLUMN())="","",INDEX(Спецификация!$A$3:$I$500,ROW()-3,COLUMN()))</f>
        <v>Контроллер уровня ОРДИНАР-Щ/A/РРР/AC220</v>
      </c>
      <c r="D219" s="67" t="str">
        <f>IF(INDEX(Спецификация!$A$3:$I$500,ROW()-3,COLUMN())="","",INDEX(Спецификация!$A$3:$I$500,ROW()-3,COLUMN()))</f>
        <v/>
      </c>
      <c r="E219" s="67" t="str">
        <f>IF(INDEX(Спецификация!$A$3:$I$500,ROW()-3,COLUMN())="","",INDEX(Спецификация!$A$3:$I$500,ROW()-3,COLUMN()))</f>
        <v>ООО "Автоматика"</v>
      </c>
      <c r="F219" s="67" t="str">
        <f>IF(INDEX(Спецификация!$A$3:$I$500,ROW()-3,COLUMN())="","",INDEX(Спецификация!$A$3:$I$500,ROW()-3,COLUMN()))</f>
        <v/>
      </c>
      <c r="G219" s="67" t="str">
        <f>IF(INDEX(Спецификация!$A$3:$I$500,ROW()-3,COLUMN())="","",INDEX(Спецификация!$A$3:$I$500,ROW()-3,COLUMN()))</f>
        <v>шт</v>
      </c>
      <c r="H219" s="67">
        <f>IF(INDEX(Спецификация!$A$3:$I$500,ROW()-3,COLUMN())="","",INDEX(Спецификация!$A$3:$I$500,ROW()-3,COLUMN()))</f>
        <v>1</v>
      </c>
      <c r="I219" s="154" t="str">
        <f>IF(INDEX(Спецификация!$A$3:$I$500,ROW()-3,COLUMN())="","",INDEX(Спецификация!$A$3:$I$500,ROW()-3,COLUMN()))</f>
        <v>АК</v>
      </c>
      <c r="J219" s="81" t="str">
        <f>Проект.!L219</f>
        <v/>
      </c>
      <c r="K219" s="81" t="str">
        <f>Проект.!M219</f>
        <v/>
      </c>
      <c r="L219" s="81" t="str">
        <f>IF(Проект.!Q219="","",Проект.!Q219)</f>
        <v/>
      </c>
      <c r="M219" s="82" t="str">
        <f>IF(Проект.!K219="Указать проектировщика","",Проект.!K219)</f>
        <v/>
      </c>
      <c r="N219" s="82" t="str">
        <f>IF(Проект.!N219="","",Проект.!N219)</f>
        <v/>
      </c>
      <c r="O219" s="80" t="str">
        <f>IF(Проект.!O219="","",Проект.!O219)</f>
        <v/>
      </c>
      <c r="P219" s="80" t="str">
        <f>IF(Проект.!P219="","",Проект.!P219)</f>
        <v/>
      </c>
      <c r="Q219" s="68"/>
      <c r="R219" s="76"/>
      <c r="S219" s="27" t="s">
        <v>324</v>
      </c>
      <c r="T219" s="22"/>
      <c r="U219" s="26">
        <f t="shared" si="6"/>
        <v>-1</v>
      </c>
      <c r="V219" s="68"/>
      <c r="W219" s="92"/>
      <c r="X219" s="92">
        <f t="shared" si="7"/>
        <v>0</v>
      </c>
      <c r="Y219" s="68" t="s">
        <v>357</v>
      </c>
    </row>
    <row r="220" spans="1:25" ht="41.4" customHeight="1" x14ac:dyDescent="0.3">
      <c r="A220" s="67">
        <f>IF(INDEX(Спецификация!$A$3:$I$500,ROW()-3,COLUMN())="","",INDEX(Спецификация!$A$3:$I$500,ROW()-3,COLUMN()))</f>
        <v>14</v>
      </c>
      <c r="B220" s="67" t="str">
        <f>IF(INDEX(Спецификация!$A$3:$I$500,ROW()-3,COLUMN())="","",INDEX(Спецификация!$A$3:$I$500,ROW()-3,COLUMN()))</f>
        <v/>
      </c>
      <c r="C220" s="67" t="str">
        <f>IF(INDEX(Спецификация!$A$3:$I$500,ROW()-3,COLUMN())="","",INDEX(Спецификация!$A$3:$I$500,ROW()-3,COLUMN()))</f>
        <v>Дифф. реле давления РДД-2Р, диапазон (0,1-0,6)МПа, G1/4</v>
      </c>
      <c r="D220" s="67" t="str">
        <f>IF(INDEX(Спецификация!$A$3:$I$500,ROW()-3,COLUMN())="","",INDEX(Спецификация!$A$3:$I$500,ROW()-3,COLUMN()))</f>
        <v/>
      </c>
      <c r="E220" s="67" t="str">
        <f>IF(INDEX(Спецификация!$A$3:$I$500,ROW()-3,COLUMN())="","",INDEX(Спецификация!$A$3:$I$500,ROW()-3,COLUMN()))</f>
        <v>ЗАО «РОСМА»</v>
      </c>
      <c r="F220" s="67" t="str">
        <f>IF(INDEX(Спецификация!$A$3:$I$500,ROW()-3,COLUMN())="","",INDEX(Спецификация!$A$3:$I$500,ROW()-3,COLUMN()))</f>
        <v/>
      </c>
      <c r="G220" s="67" t="str">
        <f>IF(INDEX(Спецификация!$A$3:$I$500,ROW()-3,COLUMN())="","",INDEX(Спецификация!$A$3:$I$500,ROW()-3,COLUMN()))</f>
        <v>шт</v>
      </c>
      <c r="H220" s="67">
        <f>IF(INDEX(Спецификация!$A$3:$I$500,ROW()-3,COLUMN())="","",INDEX(Спецификация!$A$3:$I$500,ROW()-3,COLUMN()))</f>
        <v>4</v>
      </c>
      <c r="I220" s="154" t="str">
        <f>IF(INDEX(Спецификация!$A$3:$I$500,ROW()-3,COLUMN())="","",INDEX(Спецификация!$A$3:$I$500,ROW()-3,COLUMN()))</f>
        <v>АК</v>
      </c>
      <c r="J220" s="81" t="str">
        <f>Проект.!L220</f>
        <v/>
      </c>
      <c r="K220" s="81" t="str">
        <f>Проект.!M220</f>
        <v/>
      </c>
      <c r="L220" s="81" t="str">
        <f>IF(Проект.!Q220="","",Проект.!Q220)</f>
        <v/>
      </c>
      <c r="M220" s="82" t="str">
        <f>IF(Проект.!K220="Указать проектировщика","",Проект.!K220)</f>
        <v/>
      </c>
      <c r="N220" s="82" t="str">
        <f>IF(Проект.!N220="","",Проект.!N220)</f>
        <v/>
      </c>
      <c r="O220" s="80" t="str">
        <f>IF(Проект.!O220="","",Проект.!O220)</f>
        <v/>
      </c>
      <c r="P220" s="80" t="str">
        <f>IF(Проект.!P220="","",Проект.!P220)</f>
        <v/>
      </c>
      <c r="Q220" s="68"/>
      <c r="R220" s="76"/>
      <c r="S220" s="27" t="s">
        <v>324</v>
      </c>
      <c r="T220" s="22"/>
      <c r="U220" s="26">
        <f t="shared" si="6"/>
        <v>-4</v>
      </c>
      <c r="V220" s="68"/>
      <c r="W220" s="92"/>
      <c r="X220" s="92">
        <f t="shared" si="7"/>
        <v>0</v>
      </c>
      <c r="Y220" s="68" t="s">
        <v>357</v>
      </c>
    </row>
    <row r="221" spans="1:25" ht="41.4" customHeight="1" x14ac:dyDescent="0.3">
      <c r="A221" s="67">
        <f>IF(INDEX(Спецификация!$A$3:$I$500,ROW()-3,COLUMN())="","",INDEX(Спецификация!$A$3:$I$500,ROW()-3,COLUMN()))</f>
        <v>15</v>
      </c>
      <c r="B221" s="67" t="str">
        <f>IF(INDEX(Спецификация!$A$3:$I$500,ROW()-3,COLUMN())="","",INDEX(Спецификация!$A$3:$I$500,ROW()-3,COLUMN()))</f>
        <v/>
      </c>
      <c r="C221" s="67" t="str">
        <f>IF(INDEX(Спецификация!$A$3:$I$500,ROW()-3,COLUMN())="","",INDEX(Спецификация!$A$3:$I$500,ROW()-3,COLUMN()))</f>
        <v xml:space="preserve"> </v>
      </c>
      <c r="D221" s="67" t="str">
        <f>IF(INDEX(Спецификация!$A$3:$I$500,ROW()-3,COLUMN())="","",INDEX(Спецификация!$A$3:$I$500,ROW()-3,COLUMN()))</f>
        <v/>
      </c>
      <c r="E221" s="67" t="str">
        <f>IF(INDEX(Спецификация!$A$3:$I$500,ROW()-3,COLUMN())="","",INDEX(Спецификация!$A$3:$I$500,ROW()-3,COLUMN()))</f>
        <v xml:space="preserve"> </v>
      </c>
      <c r="F221" s="67" t="str">
        <f>IF(INDEX(Спецификация!$A$3:$I$500,ROW()-3,COLUMN())="","",INDEX(Спецификация!$A$3:$I$500,ROW()-3,COLUMN()))</f>
        <v/>
      </c>
      <c r="G221" s="67" t="str">
        <f>IF(INDEX(Спецификация!$A$3:$I$500,ROW()-3,COLUMN())="","",INDEX(Спецификация!$A$3:$I$500,ROW()-3,COLUMN()))</f>
        <v/>
      </c>
      <c r="H221" s="67" t="str">
        <f>IF(INDEX(Спецификация!$A$3:$I$500,ROW()-3,COLUMN())="","",INDEX(Спецификация!$A$3:$I$500,ROW()-3,COLUMN()))</f>
        <v xml:space="preserve"> </v>
      </c>
      <c r="I221" s="154" t="str">
        <f>IF(INDEX(Спецификация!$A$3:$I$500,ROW()-3,COLUMN())="","",INDEX(Спецификация!$A$3:$I$500,ROW()-3,COLUMN()))</f>
        <v>АК</v>
      </c>
      <c r="J221" s="81" t="str">
        <f>Проект.!L221</f>
        <v/>
      </c>
      <c r="K221" s="81" t="str">
        <f>Проект.!M221</f>
        <v/>
      </c>
      <c r="L221" s="81" t="str">
        <f>IF(Проект.!Q221="","",Проект.!Q221)</f>
        <v/>
      </c>
      <c r="M221" s="82" t="str">
        <f>IF(Проект.!K221="Указать проектировщика","",Проект.!K221)</f>
        <v/>
      </c>
      <c r="N221" s="82" t="str">
        <f>IF(Проект.!N221="","",Проект.!N221)</f>
        <v/>
      </c>
      <c r="O221" s="80" t="str">
        <f>IF(Проект.!O221="","",Проект.!O221)</f>
        <v/>
      </c>
      <c r="P221" s="80" t="str">
        <f>IF(Проект.!P221="","",Проект.!P221)</f>
        <v/>
      </c>
      <c r="Q221" s="68"/>
      <c r="R221" s="76"/>
      <c r="S221" s="27" t="s">
        <v>324</v>
      </c>
      <c r="T221" s="22"/>
      <c r="U221" s="26" t="e">
        <f t="shared" si="6"/>
        <v>#VALUE!</v>
      </c>
      <c r="V221" s="68"/>
      <c r="W221" s="92"/>
      <c r="X221" s="92">
        <f t="shared" si="7"/>
        <v>0</v>
      </c>
      <c r="Y221" s="68" t="s">
        <v>357</v>
      </c>
    </row>
    <row r="222" spans="1:25" ht="41.4" x14ac:dyDescent="0.3">
      <c r="A222" s="67">
        <f>IF(INDEX(Спецификация!$A$3:$I$500,ROW()-3,COLUMN())="","",INDEX(Спецификация!$A$3:$I$500,ROW()-3,COLUMN()))</f>
        <v>16</v>
      </c>
      <c r="B222" s="67" t="str">
        <f>IF(INDEX(Спецификация!$A$3:$I$500,ROW()-3,COLUMN())="","",INDEX(Спецификация!$A$3:$I$500,ROW()-3,COLUMN()))</f>
        <v/>
      </c>
      <c r="C222" s="67" t="str">
        <f>IF(INDEX(Спецификация!$A$3:$I$500,ROW()-3,COLUMN())="","",INDEX(Спецификация!$A$3:$I$500,ROW()-3,COLUMN()))</f>
        <v xml:space="preserve"> Реле давления РД-2Р, Рmax 1,6 МПа,  (-0,02...0.8) МПа**  Модель 35 G1/2 , ? (0,04...0,15)МПа, G1/2"</v>
      </c>
      <c r="D222" s="67" t="str">
        <f>IF(INDEX(Спецификация!$A$3:$I$500,ROW()-3,COLUMN())="","",INDEX(Спецификация!$A$3:$I$500,ROW()-3,COLUMN()))</f>
        <v/>
      </c>
      <c r="E222" s="67" t="str">
        <f>IF(INDEX(Спецификация!$A$3:$I$500,ROW()-3,COLUMN())="","",INDEX(Спецификация!$A$3:$I$500,ROW()-3,COLUMN()))</f>
        <v>ЗАО «РОСМА»</v>
      </c>
      <c r="F222" s="67" t="str">
        <f>IF(INDEX(Спецификация!$A$3:$I$500,ROW()-3,COLUMN())="","",INDEX(Спецификация!$A$3:$I$500,ROW()-3,COLUMN()))</f>
        <v/>
      </c>
      <c r="G222" s="67" t="str">
        <f>IF(INDEX(Спецификация!$A$3:$I$500,ROW()-3,COLUMN())="","",INDEX(Спецификация!$A$3:$I$500,ROW()-3,COLUMN()))</f>
        <v>шт</v>
      </c>
      <c r="H222" s="67">
        <f>IF(INDEX(Спецификация!$A$3:$I$500,ROW()-3,COLUMN())="","",INDEX(Спецификация!$A$3:$I$500,ROW()-3,COLUMN()))</f>
        <v>6</v>
      </c>
      <c r="I222" s="154" t="str">
        <f>IF(INDEX(Спецификация!$A$3:$I$500,ROW()-3,COLUMN())="","",INDEX(Спецификация!$A$3:$I$500,ROW()-3,COLUMN()))</f>
        <v>АК</v>
      </c>
      <c r="J222" s="81" t="str">
        <f>Проект.!L222</f>
        <v/>
      </c>
      <c r="K222" s="81" t="str">
        <f>Проект.!M222</f>
        <v/>
      </c>
      <c r="L222" s="81" t="str">
        <f>IF(Проект.!Q222="","",Проект.!Q222)</f>
        <v/>
      </c>
      <c r="M222" s="82" t="str">
        <f>IF(Проект.!K222="Указать проектировщика","",Проект.!K222)</f>
        <v/>
      </c>
      <c r="N222" s="82" t="str">
        <f>IF(Проект.!N222="","",Проект.!N222)</f>
        <v/>
      </c>
      <c r="O222" s="80" t="str">
        <f>IF(Проект.!O222="","",Проект.!O222)</f>
        <v/>
      </c>
      <c r="P222" s="80" t="str">
        <f>IF(Проект.!P222="","",Проект.!P222)</f>
        <v/>
      </c>
      <c r="Q222" s="68"/>
      <c r="R222" s="76"/>
      <c r="S222" s="27" t="s">
        <v>324</v>
      </c>
      <c r="T222" s="22"/>
      <c r="U222" s="26">
        <f t="shared" si="6"/>
        <v>-6</v>
      </c>
      <c r="V222" s="68"/>
      <c r="W222" s="92"/>
      <c r="X222" s="92">
        <f t="shared" si="7"/>
        <v>0</v>
      </c>
      <c r="Y222" s="68" t="s">
        <v>357</v>
      </c>
    </row>
    <row r="223" spans="1:25" ht="41.4" customHeight="1" x14ac:dyDescent="0.3">
      <c r="A223" s="67">
        <f>IF(INDEX(Спецификация!$A$3:$I$500,ROW()-3,COLUMN())="","",INDEX(Спецификация!$A$3:$I$500,ROW()-3,COLUMN()))</f>
        <v>17</v>
      </c>
      <c r="B223" s="67" t="str">
        <f>IF(INDEX(Спецификация!$A$3:$I$500,ROW()-3,COLUMN())="","",INDEX(Спецификация!$A$3:$I$500,ROW()-3,COLUMN()))</f>
        <v/>
      </c>
      <c r="C223" s="67" t="str">
        <f>IF(INDEX(Спецификация!$A$3:$I$500,ROW()-3,COLUMN())="","",INDEX(Спецификация!$A$3:$I$500,ROW()-3,COLUMN()))</f>
        <v>КОТЛОВАЯ СХЕМА</v>
      </c>
      <c r="D223" s="67" t="str">
        <f>IF(INDEX(Спецификация!$A$3:$I$500,ROW()-3,COLUMN())="","",INDEX(Спецификация!$A$3:$I$500,ROW()-3,COLUMN()))</f>
        <v/>
      </c>
      <c r="E223" s="67" t="str">
        <f>IF(INDEX(Спецификация!$A$3:$I$500,ROW()-3,COLUMN())="","",INDEX(Спецификация!$A$3:$I$500,ROW()-3,COLUMN()))</f>
        <v/>
      </c>
      <c r="F223" s="67" t="str">
        <f>IF(INDEX(Спецификация!$A$3:$I$500,ROW()-3,COLUMN())="","",INDEX(Спецификация!$A$3:$I$500,ROW()-3,COLUMN()))</f>
        <v/>
      </c>
      <c r="G223" s="67" t="str">
        <f>IF(INDEX(Спецификация!$A$3:$I$500,ROW()-3,COLUMN())="","",INDEX(Спецификация!$A$3:$I$500,ROW()-3,COLUMN()))</f>
        <v/>
      </c>
      <c r="H223" s="67" t="str">
        <f>IF(INDEX(Спецификация!$A$3:$I$500,ROW()-3,COLUMN())="","",INDEX(Спецификация!$A$3:$I$500,ROW()-3,COLUMN()))</f>
        <v/>
      </c>
      <c r="I223" s="154" t="str">
        <f>IF(INDEX(Спецификация!$A$3:$I$500,ROW()-3,COLUMN())="","",INDEX(Спецификация!$A$3:$I$500,ROW()-3,COLUMN()))</f>
        <v>АК</v>
      </c>
      <c r="J223" s="81" t="str">
        <f>Проект.!L223</f>
        <v/>
      </c>
      <c r="K223" s="81" t="str">
        <f>Проект.!M223</f>
        <v/>
      </c>
      <c r="L223" s="81" t="str">
        <f>IF(Проект.!Q223="","",Проект.!Q223)</f>
        <v/>
      </c>
      <c r="M223" s="82" t="str">
        <f>IF(Проект.!K223="Указать проектировщика","",Проект.!K223)</f>
        <v/>
      </c>
      <c r="N223" s="82" t="str">
        <f>IF(Проект.!N223="","",Проект.!N223)</f>
        <v/>
      </c>
      <c r="O223" s="80" t="str">
        <f>IF(Проект.!O223="","",Проект.!O223)</f>
        <v/>
      </c>
      <c r="P223" s="80" t="str">
        <f>IF(Проект.!P223="","",Проект.!P223)</f>
        <v/>
      </c>
      <c r="Q223" s="68"/>
      <c r="R223" s="76"/>
      <c r="S223" s="27" t="s">
        <v>324</v>
      </c>
      <c r="T223" s="22"/>
      <c r="U223" s="26" t="e">
        <f t="shared" si="6"/>
        <v>#VALUE!</v>
      </c>
      <c r="V223" s="68"/>
      <c r="W223" s="92"/>
      <c r="X223" s="92">
        <f t="shared" si="7"/>
        <v>0</v>
      </c>
      <c r="Y223" s="68" t="s">
        <v>357</v>
      </c>
    </row>
    <row r="224" spans="1:25" ht="41.4" x14ac:dyDescent="0.3">
      <c r="A224" s="67">
        <f>IF(INDEX(Спецификация!$A$3:$I$500,ROW()-3,COLUMN())="","",INDEX(Спецификация!$A$3:$I$500,ROW()-3,COLUMN()))</f>
        <v>18</v>
      </c>
      <c r="B224" s="67" t="str">
        <f>IF(INDEX(Спецификация!$A$3:$I$500,ROW()-3,COLUMN())="","",INDEX(Спецификация!$A$3:$I$500,ROW()-3,COLUMN()))</f>
        <v/>
      </c>
      <c r="C224" s="67" t="str">
        <f>IF(INDEX(Спецификация!$A$3:$I$500,ROW()-3,COLUMN())="","",INDEX(Спецификация!$A$3:$I$500,ROW()-3,COLUMN()))</f>
        <v xml:space="preserve">Манометр показывающий, пределы измерения 0…0,6 МПа ТМ 610Р.00 (0...0,6) МПа  G1/2 1,5 </v>
      </c>
      <c r="D224" s="67" t="str">
        <f>IF(INDEX(Спецификация!$A$3:$I$500,ROW()-3,COLUMN())="","",INDEX(Спецификация!$A$3:$I$500,ROW()-3,COLUMN()))</f>
        <v/>
      </c>
      <c r="E224" s="67" t="str">
        <f>IF(INDEX(Спецификация!$A$3:$I$500,ROW()-3,COLUMN())="","",INDEX(Спецификация!$A$3:$I$500,ROW()-3,COLUMN()))</f>
        <v>ЗАО «РОСМА»</v>
      </c>
      <c r="F224" s="67" t="str">
        <f>IF(INDEX(Спецификация!$A$3:$I$500,ROW()-3,COLUMN())="","",INDEX(Спецификация!$A$3:$I$500,ROW()-3,COLUMN()))</f>
        <v/>
      </c>
      <c r="G224" s="67" t="str">
        <f>IF(INDEX(Спецификация!$A$3:$I$500,ROW()-3,COLUMN())="","",INDEX(Спецификация!$A$3:$I$500,ROW()-3,COLUMN()))</f>
        <v>шт</v>
      </c>
      <c r="H224" s="67">
        <f>IF(INDEX(Спецификация!$A$3:$I$500,ROW()-3,COLUMN())="","",INDEX(Спецификация!$A$3:$I$500,ROW()-3,COLUMN()))</f>
        <v>12</v>
      </c>
      <c r="I224" s="154" t="str">
        <f>IF(INDEX(Спецификация!$A$3:$I$500,ROW()-3,COLUMN())="","",INDEX(Спецификация!$A$3:$I$500,ROW()-3,COLUMN()))</f>
        <v>АК</v>
      </c>
      <c r="J224" s="81" t="str">
        <f>Проект.!L224</f>
        <v/>
      </c>
      <c r="K224" s="81" t="str">
        <f>Проект.!M224</f>
        <v/>
      </c>
      <c r="L224" s="81" t="str">
        <f>IF(Проект.!Q224="","",Проект.!Q224)</f>
        <v/>
      </c>
      <c r="M224" s="82" t="str">
        <f>IF(Проект.!K224="Указать проектировщика","",Проект.!K224)</f>
        <v/>
      </c>
      <c r="N224" s="82" t="str">
        <f>IF(Проект.!N224="","",Проект.!N224)</f>
        <v/>
      </c>
      <c r="O224" s="80" t="str">
        <f>IF(Проект.!O224="","",Проект.!O224)</f>
        <v/>
      </c>
      <c r="P224" s="80" t="str">
        <f>IF(Проект.!P224="","",Проект.!P224)</f>
        <v/>
      </c>
      <c r="Q224" s="68"/>
      <c r="R224" s="76"/>
      <c r="S224" s="27" t="s">
        <v>324</v>
      </c>
      <c r="T224" s="22"/>
      <c r="U224" s="26">
        <f t="shared" si="6"/>
        <v>-12</v>
      </c>
      <c r="V224" s="68"/>
      <c r="W224" s="92"/>
      <c r="X224" s="92">
        <f t="shared" si="7"/>
        <v>0</v>
      </c>
      <c r="Y224" s="68" t="s">
        <v>357</v>
      </c>
    </row>
    <row r="225" spans="1:25" ht="41.4" customHeight="1" x14ac:dyDescent="0.3">
      <c r="A225" s="67">
        <f>IF(INDEX(Спецификация!$A$3:$I$500,ROW()-3,COLUMN())="","",INDEX(Спецификация!$A$3:$I$500,ROW()-3,COLUMN()))</f>
        <v>19</v>
      </c>
      <c r="B225" s="67" t="str">
        <f>IF(INDEX(Спецификация!$A$3:$I$500,ROW()-3,COLUMN())="","",INDEX(Спецификация!$A$3:$I$500,ROW()-3,COLUMN()))</f>
        <v/>
      </c>
      <c r="C225" s="67" t="str">
        <f>IF(INDEX(Спецификация!$A$3:$I$500,ROW()-3,COLUMN())="","",INDEX(Спецификация!$A$3:$I$500,ROW()-3,COLUMN()))</f>
        <v>Термометр биметаллический показывающий радиальный, пределы измерения  0…+150 С      
Lпогр = 100 мм, с защ. Гильзей  БТ -52.212. (0…+150) С G1/2.100.1,5</v>
      </c>
      <c r="D225" s="67" t="str">
        <f>IF(INDEX(Спецификация!$A$3:$I$500,ROW()-3,COLUMN())="","",INDEX(Спецификация!$A$3:$I$500,ROW()-3,COLUMN()))</f>
        <v/>
      </c>
      <c r="E225" s="67" t="str">
        <f>IF(INDEX(Спецификация!$A$3:$I$500,ROW()-3,COLUMN())="","",INDEX(Спецификация!$A$3:$I$500,ROW()-3,COLUMN()))</f>
        <v>ЗАО «РОСМА»</v>
      </c>
      <c r="F225" s="67" t="str">
        <f>IF(INDEX(Спецификация!$A$3:$I$500,ROW()-3,COLUMN())="","",INDEX(Спецификация!$A$3:$I$500,ROW()-3,COLUMN()))</f>
        <v/>
      </c>
      <c r="G225" s="67" t="str">
        <f>IF(INDEX(Спецификация!$A$3:$I$500,ROW()-3,COLUMN())="","",INDEX(Спецификация!$A$3:$I$500,ROW()-3,COLUMN()))</f>
        <v>шт</v>
      </c>
      <c r="H225" s="67">
        <f>IF(INDEX(Спецификация!$A$3:$I$500,ROW()-3,COLUMN())="","",INDEX(Спецификация!$A$3:$I$500,ROW()-3,COLUMN()))</f>
        <v>6</v>
      </c>
      <c r="I225" s="154" t="str">
        <f>IF(INDEX(Спецификация!$A$3:$I$500,ROW()-3,COLUMN())="","",INDEX(Спецификация!$A$3:$I$500,ROW()-3,COLUMN()))</f>
        <v>АК</v>
      </c>
      <c r="J225" s="81" t="str">
        <f>Проект.!L225</f>
        <v/>
      </c>
      <c r="K225" s="81" t="str">
        <f>Проект.!M225</f>
        <v/>
      </c>
      <c r="L225" s="81" t="str">
        <f>IF(Проект.!Q225="","",Проект.!Q225)</f>
        <v/>
      </c>
      <c r="M225" s="82" t="str">
        <f>IF(Проект.!K225="Указать проектировщика","",Проект.!K225)</f>
        <v/>
      </c>
      <c r="N225" s="82" t="str">
        <f>IF(Проект.!N225="","",Проект.!N225)</f>
        <v/>
      </c>
      <c r="O225" s="80" t="str">
        <f>IF(Проект.!O225="","",Проект.!O225)</f>
        <v/>
      </c>
      <c r="P225" s="80" t="str">
        <f>IF(Проект.!P225="","",Проект.!P225)</f>
        <v/>
      </c>
      <c r="Q225" s="68"/>
      <c r="R225" s="76"/>
      <c r="S225" s="27" t="s">
        <v>324</v>
      </c>
      <c r="T225" s="22"/>
      <c r="U225" s="26">
        <f t="shared" si="6"/>
        <v>-6</v>
      </c>
      <c r="V225" s="68"/>
      <c r="W225" s="92"/>
      <c r="X225" s="92">
        <f t="shared" si="7"/>
        <v>0</v>
      </c>
      <c r="Y225" s="68" t="s">
        <v>357</v>
      </c>
    </row>
    <row r="226" spans="1:25" ht="41.4" customHeight="1" x14ac:dyDescent="0.3">
      <c r="A226" s="67">
        <f>IF(INDEX(Спецификация!$A$3:$I$500,ROW()-3,COLUMN())="","",INDEX(Спецификация!$A$3:$I$500,ROW()-3,COLUMN()))</f>
        <v>20</v>
      </c>
      <c r="B226" s="67" t="str">
        <f>IF(INDEX(Спецификация!$A$3:$I$500,ROW()-3,COLUMN())="","",INDEX(Спецификация!$A$3:$I$500,ROW()-3,COLUMN()))</f>
        <v/>
      </c>
      <c r="C226" s="67" t="str">
        <f>IF(INDEX(Спецификация!$A$3:$I$500,ROW()-3,COLUMN())="","",INDEX(Спецификация!$A$3:$I$500,ROW()-3,COLUMN()))</f>
        <v>Термометр биметаллический показывающий радиальный, пределы измерения 0+350С 
Lпогр=300м, с защ. Гильзей   БТ-52.212 (0–350 гр.С) G1/2. 300. 1,5</v>
      </c>
      <c r="D226" s="67" t="str">
        <f>IF(INDEX(Спецификация!$A$3:$I$500,ROW()-3,COLUMN())="","",INDEX(Спецификация!$A$3:$I$500,ROW()-3,COLUMN()))</f>
        <v/>
      </c>
      <c r="E226" s="67" t="str">
        <f>IF(INDEX(Спецификация!$A$3:$I$500,ROW()-3,COLUMN())="","",INDEX(Спецификация!$A$3:$I$500,ROW()-3,COLUMN()))</f>
        <v>ЗАО «РОСМА»</v>
      </c>
      <c r="F226" s="67" t="str">
        <f>IF(INDEX(Спецификация!$A$3:$I$500,ROW()-3,COLUMN())="","",INDEX(Спецификация!$A$3:$I$500,ROW()-3,COLUMN()))</f>
        <v/>
      </c>
      <c r="G226" s="67" t="str">
        <f>IF(INDEX(Спецификация!$A$3:$I$500,ROW()-3,COLUMN())="","",INDEX(Спецификация!$A$3:$I$500,ROW()-3,COLUMN()))</f>
        <v>шт</v>
      </c>
      <c r="H226" s="67">
        <f>IF(INDEX(Спецификация!$A$3:$I$500,ROW()-3,COLUMN())="","",INDEX(Спецификация!$A$3:$I$500,ROW()-3,COLUMN()))</f>
        <v>3</v>
      </c>
      <c r="I226" s="154" t="str">
        <f>IF(INDEX(Спецификация!$A$3:$I$500,ROW()-3,COLUMN())="","",INDEX(Спецификация!$A$3:$I$500,ROW()-3,COLUMN()))</f>
        <v>АК</v>
      </c>
      <c r="J226" s="81" t="str">
        <f>Проект.!L226</f>
        <v/>
      </c>
      <c r="K226" s="81" t="str">
        <f>Проект.!M226</f>
        <v/>
      </c>
      <c r="L226" s="81" t="str">
        <f>IF(Проект.!Q226="","",Проект.!Q226)</f>
        <v/>
      </c>
      <c r="M226" s="82" t="str">
        <f>IF(Проект.!K226="Указать проектировщика","",Проект.!K226)</f>
        <v/>
      </c>
      <c r="N226" s="82" t="str">
        <f>IF(Проект.!N226="","",Проект.!N226)</f>
        <v/>
      </c>
      <c r="O226" s="80" t="str">
        <f>IF(Проект.!O226="","",Проект.!O226)</f>
        <v/>
      </c>
      <c r="P226" s="80" t="str">
        <f>IF(Проект.!P226="","",Проект.!P226)</f>
        <v/>
      </c>
      <c r="Q226" s="68"/>
      <c r="R226" s="76"/>
      <c r="S226" s="27" t="s">
        <v>324</v>
      </c>
      <c r="T226" s="22"/>
      <c r="U226" s="26">
        <f t="shared" si="6"/>
        <v>-3</v>
      </c>
      <c r="V226" s="68"/>
      <c r="W226" s="92"/>
      <c r="X226" s="92">
        <f t="shared" si="7"/>
        <v>0</v>
      </c>
      <c r="Y226" s="68" t="s">
        <v>357</v>
      </c>
    </row>
    <row r="227" spans="1:25" ht="41.4" x14ac:dyDescent="0.3">
      <c r="A227" s="67">
        <f>IF(INDEX(Спецификация!$A$3:$I$500,ROW()-3,COLUMN())="","",INDEX(Спецификация!$A$3:$I$500,ROW()-3,COLUMN()))</f>
        <v>21</v>
      </c>
      <c r="B227" s="67" t="str">
        <f>IF(INDEX(Спецификация!$A$3:$I$500,ROW()-3,COLUMN())="","",INDEX(Спецификация!$A$3:$I$500,ROW()-3,COLUMN()))</f>
        <v/>
      </c>
      <c r="C227" s="67" t="str">
        <f>IF(INDEX(Спецификация!$A$3:$I$500,ROW()-3,COLUMN())="","",INDEX(Спецификация!$A$3:$I$500,ROW()-3,COLUMN()))</f>
        <v xml:space="preserve"> Реле давления РД-2Р, Рmax 1,6 МПа,  (-0,02...0.8) МПа**  Модель 35 G1/2 , ? (0,04...0,15)МПа, G1/2"</v>
      </c>
      <c r="D227" s="67" t="str">
        <f>IF(INDEX(Спецификация!$A$3:$I$500,ROW()-3,COLUMN())="","",INDEX(Спецификация!$A$3:$I$500,ROW()-3,COLUMN()))</f>
        <v/>
      </c>
      <c r="E227" s="67" t="str">
        <f>IF(INDEX(Спецификация!$A$3:$I$500,ROW()-3,COLUMN())="","",INDEX(Спецификация!$A$3:$I$500,ROW()-3,COLUMN()))</f>
        <v>ЗАО «РОСМА»</v>
      </c>
      <c r="F227" s="67" t="str">
        <f>IF(INDEX(Спецификация!$A$3:$I$500,ROW()-3,COLUMN())="","",INDEX(Спецификация!$A$3:$I$500,ROW()-3,COLUMN()))</f>
        <v/>
      </c>
      <c r="G227" s="67" t="str">
        <f>IF(INDEX(Спецификация!$A$3:$I$500,ROW()-3,COLUMN())="","",INDEX(Спецификация!$A$3:$I$500,ROW()-3,COLUMN()))</f>
        <v>шт</v>
      </c>
      <c r="H227" s="67">
        <f>IF(INDEX(Спецификация!$A$3:$I$500,ROW()-3,COLUMN())="","",INDEX(Спецификация!$A$3:$I$500,ROW()-3,COLUMN()))</f>
        <v>6</v>
      </c>
      <c r="I227" s="154" t="str">
        <f>IF(INDEX(Спецификация!$A$3:$I$500,ROW()-3,COLUMN())="","",INDEX(Спецификация!$A$3:$I$500,ROW()-3,COLUMN()))</f>
        <v>АК</v>
      </c>
      <c r="J227" s="81" t="str">
        <f>Проект.!L227</f>
        <v/>
      </c>
      <c r="K227" s="81" t="str">
        <f>Проект.!M227</f>
        <v/>
      </c>
      <c r="L227" s="81" t="str">
        <f>IF(Проект.!Q227="","",Проект.!Q227)</f>
        <v/>
      </c>
      <c r="M227" s="82" t="str">
        <f>IF(Проект.!K227="Указать проектировщика","",Проект.!K227)</f>
        <v/>
      </c>
      <c r="N227" s="82" t="str">
        <f>IF(Проект.!N227="","",Проект.!N227)</f>
        <v/>
      </c>
      <c r="O227" s="80" t="str">
        <f>IF(Проект.!O227="","",Проект.!O227)</f>
        <v/>
      </c>
      <c r="P227" s="80" t="str">
        <f>IF(Проект.!P227="","",Проект.!P227)</f>
        <v/>
      </c>
      <c r="Q227" s="68"/>
      <c r="R227" s="76"/>
      <c r="S227" s="27" t="s">
        <v>324</v>
      </c>
      <c r="T227" s="22"/>
      <c r="U227" s="26">
        <f t="shared" si="6"/>
        <v>-6</v>
      </c>
      <c r="V227" s="68"/>
      <c r="W227" s="92"/>
      <c r="X227" s="92">
        <f t="shared" si="7"/>
        <v>0</v>
      </c>
      <c r="Y227" s="68" t="s">
        <v>357</v>
      </c>
    </row>
    <row r="228" spans="1:25" ht="41.4" customHeight="1" x14ac:dyDescent="0.3">
      <c r="A228" s="67">
        <f>IF(INDEX(Спецификация!$A$3:$I$500,ROW()-3,COLUMN())="","",INDEX(Спецификация!$A$3:$I$500,ROW()-3,COLUMN()))</f>
        <v>22</v>
      </c>
      <c r="B228" s="67" t="str">
        <f>IF(INDEX(Спецификация!$A$3:$I$500,ROW()-3,COLUMN())="","",INDEX(Спецификация!$A$3:$I$500,ROW()-3,COLUMN()))</f>
        <v/>
      </c>
      <c r="C228" s="67" t="str">
        <f>IF(INDEX(Спецификация!$A$3:$I$500,ROW()-3,COLUMN())="","",INDEX(Спецификация!$A$3:$I$500,ROW()-3,COLUMN()))</f>
        <v>Дифф. реле давления РДД-2Р, диапазон (0,05-0,2)МПа, G1/4</v>
      </c>
      <c r="D228" s="67" t="str">
        <f>IF(INDEX(Спецификация!$A$3:$I$500,ROW()-3,COLUMN())="","",INDEX(Спецификация!$A$3:$I$500,ROW()-3,COLUMN()))</f>
        <v/>
      </c>
      <c r="E228" s="67" t="str">
        <f>IF(INDEX(Спецификация!$A$3:$I$500,ROW()-3,COLUMN())="","",INDEX(Спецификация!$A$3:$I$500,ROW()-3,COLUMN()))</f>
        <v>ЗАО «РОСМА»</v>
      </c>
      <c r="F228" s="67" t="str">
        <f>IF(INDEX(Спецификация!$A$3:$I$500,ROW()-3,COLUMN())="","",INDEX(Спецификация!$A$3:$I$500,ROW()-3,COLUMN()))</f>
        <v/>
      </c>
      <c r="G228" s="67" t="str">
        <f>IF(INDEX(Спецификация!$A$3:$I$500,ROW()-3,COLUMN())="","",INDEX(Спецификация!$A$3:$I$500,ROW()-3,COLUMN()))</f>
        <v>шт</v>
      </c>
      <c r="H228" s="67">
        <f>IF(INDEX(Спецификация!$A$3:$I$500,ROW()-3,COLUMN())="","",INDEX(Спецификация!$A$3:$I$500,ROW()-3,COLUMN()))</f>
        <v>3</v>
      </c>
      <c r="I228" s="154" t="str">
        <f>IF(INDEX(Спецификация!$A$3:$I$500,ROW()-3,COLUMN())="","",INDEX(Спецификация!$A$3:$I$500,ROW()-3,COLUMN()))</f>
        <v>АК</v>
      </c>
      <c r="J228" s="81" t="str">
        <f>Проект.!L228</f>
        <v/>
      </c>
      <c r="K228" s="81" t="str">
        <f>Проект.!M228</f>
        <v/>
      </c>
      <c r="L228" s="81" t="str">
        <f>IF(Проект.!Q228="","",Проект.!Q228)</f>
        <v/>
      </c>
      <c r="M228" s="82" t="str">
        <f>IF(Проект.!K228="Указать проектировщика","",Проект.!K228)</f>
        <v/>
      </c>
      <c r="N228" s="82" t="str">
        <f>IF(Проект.!N228="","",Проект.!N228)</f>
        <v/>
      </c>
      <c r="O228" s="80" t="str">
        <f>IF(Проект.!O228="","",Проект.!O228)</f>
        <v/>
      </c>
      <c r="P228" s="80" t="str">
        <f>IF(Проект.!P228="","",Проект.!P228)</f>
        <v/>
      </c>
      <c r="Q228" s="68"/>
      <c r="R228" s="76"/>
      <c r="S228" s="27" t="s">
        <v>324</v>
      </c>
      <c r="T228" s="22"/>
      <c r="U228" s="26">
        <f t="shared" si="6"/>
        <v>-3</v>
      </c>
      <c r="V228" s="68"/>
      <c r="W228" s="92"/>
      <c r="X228" s="92">
        <f t="shared" si="7"/>
        <v>0</v>
      </c>
      <c r="Y228" s="68" t="s">
        <v>357</v>
      </c>
    </row>
    <row r="229" spans="1:25" ht="41.4" x14ac:dyDescent="0.3">
      <c r="A229" s="67">
        <f>IF(INDEX(Спецификация!$A$3:$I$500,ROW()-3,COLUMN())="","",INDEX(Спецификация!$A$3:$I$500,ROW()-3,COLUMN()))</f>
        <v>23</v>
      </c>
      <c r="B229" s="67" t="str">
        <f>IF(INDEX(Спецификация!$A$3:$I$500,ROW()-3,COLUMN())="","",INDEX(Спецификация!$A$3:$I$500,ROW()-3,COLUMN()))</f>
        <v/>
      </c>
      <c r="C229" s="67" t="str">
        <f>IF(INDEX(Спецификация!$A$3:$I$500,ROW()-3,COLUMN())="","",INDEX(Спецификация!$A$3:$I$500,ROW()-3,COLUMN()))</f>
        <v>Датчик давления многопред. АДР-0,25.2 Диапазоны: 0...+/-125 Па, 0... +/-250 Па, 4–20мА (погрешность 1 %)</v>
      </c>
      <c r="D229" s="67" t="str">
        <f>IF(INDEX(Спецификация!$A$3:$I$500,ROW()-3,COLUMN())="","",INDEX(Спецификация!$A$3:$I$500,ROW()-3,COLUMN()))</f>
        <v/>
      </c>
      <c r="E229" s="67" t="str">
        <f>IF(INDEX(Спецификация!$A$3:$I$500,ROW()-3,COLUMN())="","",INDEX(Спецификация!$A$3:$I$500,ROW()-3,COLUMN()))</f>
        <v>КБ «АГАВА»</v>
      </c>
      <c r="F229" s="67" t="str">
        <f>IF(INDEX(Спецификация!$A$3:$I$500,ROW()-3,COLUMN())="","",INDEX(Спецификация!$A$3:$I$500,ROW()-3,COLUMN()))</f>
        <v/>
      </c>
      <c r="G229" s="67" t="str">
        <f>IF(INDEX(Спецификация!$A$3:$I$500,ROW()-3,COLUMN())="","",INDEX(Спецификация!$A$3:$I$500,ROW()-3,COLUMN()))</f>
        <v>шт</v>
      </c>
      <c r="H229" s="67">
        <f>IF(INDEX(Спецификация!$A$3:$I$500,ROW()-3,COLUMN())="","",INDEX(Спецификация!$A$3:$I$500,ROW()-3,COLUMN()))</f>
        <v>3</v>
      </c>
      <c r="I229" s="154" t="str">
        <f>IF(INDEX(Спецификация!$A$3:$I$500,ROW()-3,COLUMN())="","",INDEX(Спецификация!$A$3:$I$500,ROW()-3,COLUMN()))</f>
        <v>АК</v>
      </c>
      <c r="J229" s="81" t="str">
        <f>Проект.!L229</f>
        <v/>
      </c>
      <c r="K229" s="81" t="str">
        <f>Проект.!M229</f>
        <v/>
      </c>
      <c r="L229" s="81" t="str">
        <f>IF(Проект.!Q229="","",Проект.!Q229)</f>
        <v/>
      </c>
      <c r="M229" s="82" t="str">
        <f>IF(Проект.!K229="Указать проектировщика","",Проект.!K229)</f>
        <v/>
      </c>
      <c r="N229" s="82" t="str">
        <f>IF(Проект.!N229="","",Проект.!N229)</f>
        <v/>
      </c>
      <c r="O229" s="80" t="str">
        <f>IF(Проект.!O229="","",Проект.!O229)</f>
        <v/>
      </c>
      <c r="P229" s="80" t="str">
        <f>IF(Проект.!P229="","",Проект.!P229)</f>
        <v/>
      </c>
      <c r="Q229" s="68"/>
      <c r="R229" s="76"/>
      <c r="S229" s="27" t="s">
        <v>324</v>
      </c>
      <c r="T229" s="22"/>
      <c r="U229" s="26">
        <f t="shared" si="6"/>
        <v>-3</v>
      </c>
      <c r="V229" s="68"/>
      <c r="W229" s="92"/>
      <c r="X229" s="92">
        <f t="shared" si="7"/>
        <v>0</v>
      </c>
      <c r="Y229" s="68" t="s">
        <v>357</v>
      </c>
    </row>
    <row r="230" spans="1:25" ht="41.4" customHeight="1" x14ac:dyDescent="0.3">
      <c r="A230" s="67">
        <f>IF(INDEX(Спецификация!$A$3:$I$500,ROW()-3,COLUMN())="","",INDEX(Спецификация!$A$3:$I$500,ROW()-3,COLUMN()))</f>
        <v>24</v>
      </c>
      <c r="B230" s="67" t="str">
        <f>IF(INDEX(Спецификация!$A$3:$I$500,ROW()-3,COLUMN())="","",INDEX(Спецификация!$A$3:$I$500,ROW()-3,COLUMN()))</f>
        <v/>
      </c>
      <c r="C230" s="67" t="str">
        <f>IF(INDEX(Спецификация!$A$3:$I$500,ROW()-3,COLUMN())="","",INDEX(Спецификация!$A$3:$I$500,ROW()-3,COLUMN()))</f>
        <v>Реле протока жидкости KIPA-30-11, резьба 1" NPT с бобышкой</v>
      </c>
      <c r="D230" s="67" t="str">
        <f>IF(INDEX(Спецификация!$A$3:$I$500,ROW()-3,COLUMN())="","",INDEX(Спецификация!$A$3:$I$500,ROW()-3,COLUMN()))</f>
        <v/>
      </c>
      <c r="E230" s="67" t="str">
        <f>IF(INDEX(Спецификация!$A$3:$I$500,ROW()-3,COLUMN())="","",INDEX(Спецификация!$A$3:$I$500,ROW()-3,COLUMN()))</f>
        <v>ООО "КИПА"</v>
      </c>
      <c r="F230" s="67" t="str">
        <f>IF(INDEX(Спецификация!$A$3:$I$500,ROW()-3,COLUMN())="","",INDEX(Спецификация!$A$3:$I$500,ROW()-3,COLUMN()))</f>
        <v/>
      </c>
      <c r="G230" s="67" t="str">
        <f>IF(INDEX(Спецификация!$A$3:$I$500,ROW()-3,COLUMN())="","",INDEX(Спецификация!$A$3:$I$500,ROW()-3,COLUMN()))</f>
        <v>шт</v>
      </c>
      <c r="H230" s="67">
        <f>IF(INDEX(Спецификация!$A$3:$I$500,ROW()-3,COLUMN())="","",INDEX(Спецификация!$A$3:$I$500,ROW()-3,COLUMN()))</f>
        <v>3</v>
      </c>
      <c r="I230" s="154" t="str">
        <f>IF(INDEX(Спецификация!$A$3:$I$500,ROW()-3,COLUMN())="","",INDEX(Спецификация!$A$3:$I$500,ROW()-3,COLUMN()))</f>
        <v>АК</v>
      </c>
      <c r="J230" s="81" t="str">
        <f>Проект.!L230</f>
        <v/>
      </c>
      <c r="K230" s="81" t="str">
        <f>Проект.!M230</f>
        <v/>
      </c>
      <c r="L230" s="81" t="str">
        <f>IF(Проект.!Q230="","",Проект.!Q230)</f>
        <v/>
      </c>
      <c r="M230" s="82" t="str">
        <f>IF(Проект.!K230="Указать проектировщика","",Проект.!K230)</f>
        <v/>
      </c>
      <c r="N230" s="82" t="str">
        <f>IF(Проект.!N230="","",Проект.!N230)</f>
        <v/>
      </c>
      <c r="O230" s="80" t="str">
        <f>IF(Проект.!O230="","",Проект.!O230)</f>
        <v/>
      </c>
      <c r="P230" s="80" t="str">
        <f>IF(Проект.!P230="","",Проект.!P230)</f>
        <v/>
      </c>
      <c r="Q230" s="68"/>
      <c r="R230" s="76"/>
      <c r="S230" s="27" t="s">
        <v>324</v>
      </c>
      <c r="T230" s="22"/>
      <c r="U230" s="26">
        <f t="shared" si="6"/>
        <v>-3</v>
      </c>
      <c r="V230" s="68"/>
      <c r="W230" s="92"/>
      <c r="X230" s="92">
        <f t="shared" si="7"/>
        <v>0</v>
      </c>
      <c r="Y230" s="68" t="s">
        <v>357</v>
      </c>
    </row>
    <row r="231" spans="1:25" ht="41.4" customHeight="1" x14ac:dyDescent="0.3">
      <c r="A231" s="67">
        <f>IF(INDEX(Спецификация!$A$3:$I$500,ROW()-3,COLUMN())="","",INDEX(Спецификация!$A$3:$I$500,ROW()-3,COLUMN()))</f>
        <v>25</v>
      </c>
      <c r="B231" s="67" t="str">
        <f>IF(INDEX(Спецификация!$A$3:$I$500,ROW()-3,COLUMN())="","",INDEX(Спецификация!$A$3:$I$500,ROW()-3,COLUMN()))</f>
        <v/>
      </c>
      <c r="C231" s="67" t="str">
        <f>IF(INDEX(Спецификация!$A$3:$I$500,ROW()-3,COLUMN())="","",INDEX(Спецификация!$A$3:$I$500,ROW()-3,COLUMN()))</f>
        <v>Датчик термосопротивления с коммутационной головкой  D=8 мм, подвижный штуцер, М20*1,5 (-50...+500)гр.С ДТС035-РТ100.В2.100</v>
      </c>
      <c r="D231" s="67" t="str">
        <f>IF(INDEX(Спецификация!$A$3:$I$500,ROW()-3,COLUMN())="","",INDEX(Спецификация!$A$3:$I$500,ROW()-3,COLUMN()))</f>
        <v/>
      </c>
      <c r="E231" s="67" t="str">
        <f>IF(INDEX(Спецификация!$A$3:$I$500,ROW()-3,COLUMN())="","",INDEX(Спецификация!$A$3:$I$500,ROW()-3,COLUMN()))</f>
        <v xml:space="preserve"> НПО "ОВЕН"</v>
      </c>
      <c r="F231" s="67" t="str">
        <f>IF(INDEX(Спецификация!$A$3:$I$500,ROW()-3,COLUMN())="","",INDEX(Спецификация!$A$3:$I$500,ROW()-3,COLUMN()))</f>
        <v/>
      </c>
      <c r="G231" s="67" t="str">
        <f>IF(INDEX(Спецификация!$A$3:$I$500,ROW()-3,COLUMN())="","",INDEX(Спецификация!$A$3:$I$500,ROW()-3,COLUMN()))</f>
        <v>шт</v>
      </c>
      <c r="H231" s="67">
        <f>IF(INDEX(Спецификация!$A$3:$I$500,ROW()-3,COLUMN())="","",INDEX(Спецификация!$A$3:$I$500,ROW()-3,COLUMN()))</f>
        <v>6</v>
      </c>
      <c r="I231" s="154" t="str">
        <f>IF(INDEX(Спецификация!$A$3:$I$500,ROW()-3,COLUMN())="","",INDEX(Спецификация!$A$3:$I$500,ROW()-3,COLUMN()))</f>
        <v>АК</v>
      </c>
      <c r="J231" s="81" t="str">
        <f>Проект.!L231</f>
        <v/>
      </c>
      <c r="K231" s="81" t="str">
        <f>Проект.!M231</f>
        <v/>
      </c>
      <c r="L231" s="81" t="str">
        <f>IF(Проект.!Q231="","",Проект.!Q231)</f>
        <v/>
      </c>
      <c r="M231" s="82" t="str">
        <f>IF(Проект.!K231="Указать проектировщика","",Проект.!K231)</f>
        <v/>
      </c>
      <c r="N231" s="82" t="str">
        <f>IF(Проект.!N231="","",Проект.!N231)</f>
        <v/>
      </c>
      <c r="O231" s="80" t="str">
        <f>IF(Проект.!O231="","",Проект.!O231)</f>
        <v/>
      </c>
      <c r="P231" s="80" t="str">
        <f>IF(Проект.!P231="","",Проект.!P231)</f>
        <v/>
      </c>
      <c r="Q231" s="68"/>
      <c r="R231" s="76"/>
      <c r="S231" s="27" t="s">
        <v>324</v>
      </c>
      <c r="T231" s="22"/>
      <c r="U231" s="26">
        <f t="shared" si="6"/>
        <v>-6</v>
      </c>
      <c r="V231" s="68"/>
      <c r="W231" s="92"/>
      <c r="X231" s="92">
        <f t="shared" si="7"/>
        <v>0</v>
      </c>
      <c r="Y231" s="68" t="s">
        <v>357</v>
      </c>
    </row>
    <row r="232" spans="1:25" ht="41.4" customHeight="1" x14ac:dyDescent="0.3">
      <c r="A232" s="67">
        <f>IF(INDEX(Спецификация!$A$3:$I$500,ROW()-3,COLUMN())="","",INDEX(Спецификация!$A$3:$I$500,ROW()-3,COLUMN()))</f>
        <v>26</v>
      </c>
      <c r="B232" s="67" t="str">
        <f>IF(INDEX(Спецификация!$A$3:$I$500,ROW()-3,COLUMN())="","",INDEX(Спецификация!$A$3:$I$500,ROW()-3,COLUMN()))</f>
        <v/>
      </c>
      <c r="C232" s="67" t="str">
        <f>IF(INDEX(Спецификация!$A$3:$I$500,ROW()-3,COLUMN())="","",INDEX(Спецификация!$A$3:$I$500,ROW()-3,COLUMN()))</f>
        <v>Датчик термосопротивления с коммутационной головкой  D=8 мм, подвижный штуцер, М20*1,5 (-50...+500)гр. С ДТС035-РТ100.В2.300</v>
      </c>
      <c r="D232" s="67" t="str">
        <f>IF(INDEX(Спецификация!$A$3:$I$500,ROW()-3,COLUMN())="","",INDEX(Спецификация!$A$3:$I$500,ROW()-3,COLUMN()))</f>
        <v/>
      </c>
      <c r="E232" s="67" t="str">
        <f>IF(INDEX(Спецификация!$A$3:$I$500,ROW()-3,COLUMN())="","",INDEX(Спецификация!$A$3:$I$500,ROW()-3,COLUMN()))</f>
        <v xml:space="preserve"> НПО "ОВЕН"</v>
      </c>
      <c r="F232" s="67" t="str">
        <f>IF(INDEX(Спецификация!$A$3:$I$500,ROW()-3,COLUMN())="","",INDEX(Спецификация!$A$3:$I$500,ROW()-3,COLUMN()))</f>
        <v/>
      </c>
      <c r="G232" s="67" t="str">
        <f>IF(INDEX(Спецификация!$A$3:$I$500,ROW()-3,COLUMN())="","",INDEX(Спецификация!$A$3:$I$500,ROW()-3,COLUMN()))</f>
        <v>шт</v>
      </c>
      <c r="H232" s="67">
        <f>IF(INDEX(Спецификация!$A$3:$I$500,ROW()-3,COLUMN())="","",INDEX(Спецификация!$A$3:$I$500,ROW()-3,COLUMN()))</f>
        <v>3</v>
      </c>
      <c r="I232" s="154" t="str">
        <f>IF(INDEX(Спецификация!$A$3:$I$500,ROW()-3,COLUMN())="","",INDEX(Спецификация!$A$3:$I$500,ROW()-3,COLUMN()))</f>
        <v>АК</v>
      </c>
      <c r="J232" s="81" t="str">
        <f>Проект.!L232</f>
        <v/>
      </c>
      <c r="K232" s="81" t="str">
        <f>Проект.!M232</f>
        <v/>
      </c>
      <c r="L232" s="81" t="str">
        <f>IF(Проект.!Q232="","",Проект.!Q232)</f>
        <v/>
      </c>
      <c r="M232" s="82" t="str">
        <f>IF(Проект.!K232="Указать проектировщика","",Проект.!K232)</f>
        <v/>
      </c>
      <c r="N232" s="82" t="str">
        <f>IF(Проект.!N232="","",Проект.!N232)</f>
        <v/>
      </c>
      <c r="O232" s="80" t="str">
        <f>IF(Проект.!O232="","",Проект.!O232)</f>
        <v/>
      </c>
      <c r="P232" s="80" t="str">
        <f>IF(Проект.!P232="","",Проект.!P232)</f>
        <v/>
      </c>
      <c r="Q232" s="68"/>
      <c r="R232" s="76"/>
      <c r="S232" s="27" t="s">
        <v>324</v>
      </c>
      <c r="T232" s="22"/>
      <c r="U232" s="26">
        <f t="shared" si="6"/>
        <v>-3</v>
      </c>
      <c r="V232" s="68"/>
      <c r="W232" s="92"/>
      <c r="X232" s="92">
        <f t="shared" si="7"/>
        <v>0</v>
      </c>
      <c r="Y232" s="68" t="s">
        <v>357</v>
      </c>
    </row>
    <row r="233" spans="1:25" ht="41.4" customHeight="1" x14ac:dyDescent="0.3">
      <c r="A233" s="67">
        <f>IF(INDEX(Спецификация!$A$3:$I$500,ROW()-3,COLUMN())="","",INDEX(Спецификация!$A$3:$I$500,ROW()-3,COLUMN()))</f>
        <v>27</v>
      </c>
      <c r="B233" s="67" t="str">
        <f>IF(INDEX(Спецификация!$A$3:$I$500,ROW()-3,COLUMN())="","",INDEX(Спецификация!$A$3:$I$500,ROW()-3,COLUMN()))</f>
        <v/>
      </c>
      <c r="C233" s="67" t="str">
        <f>IF(INDEX(Спецификация!$A$3:$I$500,ROW()-3,COLUMN())="","",INDEX(Спецификация!$A$3:$I$500,ROW()-3,COLUMN()))</f>
        <v>Гильза ГЗ.16.3.1.100, Бобышка Б.П.2.G1/2.55.1 (комплект)</v>
      </c>
      <c r="D233" s="67" t="str">
        <f>IF(INDEX(Спецификация!$A$3:$I$500,ROW()-3,COLUMN())="","",INDEX(Спецификация!$A$3:$I$500,ROW()-3,COLUMN()))</f>
        <v/>
      </c>
      <c r="E233" s="67" t="str">
        <f>IF(INDEX(Спецификация!$A$3:$I$500,ROW()-3,COLUMN())="","",INDEX(Спецификация!$A$3:$I$500,ROW()-3,COLUMN()))</f>
        <v xml:space="preserve"> НПО "ОВЕН"</v>
      </c>
      <c r="F233" s="67" t="str">
        <f>IF(INDEX(Спецификация!$A$3:$I$500,ROW()-3,COLUMN())="","",INDEX(Спецификация!$A$3:$I$500,ROW()-3,COLUMN()))</f>
        <v/>
      </c>
      <c r="G233" s="67" t="str">
        <f>IF(INDEX(Спецификация!$A$3:$I$500,ROW()-3,COLUMN())="","",INDEX(Спецификация!$A$3:$I$500,ROW()-3,COLUMN()))</f>
        <v>шт</v>
      </c>
      <c r="H233" s="67">
        <f>IF(INDEX(Спецификация!$A$3:$I$500,ROW()-3,COLUMN())="","",INDEX(Спецификация!$A$3:$I$500,ROW()-3,COLUMN()))</f>
        <v>6</v>
      </c>
      <c r="I233" s="154" t="str">
        <f>IF(INDEX(Спецификация!$A$3:$I$500,ROW()-3,COLUMN())="","",INDEX(Спецификация!$A$3:$I$500,ROW()-3,COLUMN()))</f>
        <v>АК</v>
      </c>
      <c r="J233" s="81" t="str">
        <f>Проект.!L233</f>
        <v/>
      </c>
      <c r="K233" s="81" t="str">
        <f>Проект.!M233</f>
        <v/>
      </c>
      <c r="L233" s="81" t="str">
        <f>IF(Проект.!Q233="","",Проект.!Q233)</f>
        <v/>
      </c>
      <c r="M233" s="82" t="str">
        <f>IF(Проект.!K233="Указать проектировщика","",Проект.!K233)</f>
        <v/>
      </c>
      <c r="N233" s="82" t="str">
        <f>IF(Проект.!N233="","",Проект.!N233)</f>
        <v/>
      </c>
      <c r="O233" s="80" t="str">
        <f>IF(Проект.!O233="","",Проект.!O233)</f>
        <v/>
      </c>
      <c r="P233" s="80" t="str">
        <f>IF(Проект.!P233="","",Проект.!P233)</f>
        <v/>
      </c>
      <c r="Q233" s="68"/>
      <c r="R233" s="76"/>
      <c r="S233" s="27" t="s">
        <v>324</v>
      </c>
      <c r="T233" s="22"/>
      <c r="U233" s="26">
        <f t="shared" si="6"/>
        <v>-6</v>
      </c>
      <c r="V233" s="68"/>
      <c r="W233" s="92"/>
      <c r="X233" s="92">
        <f t="shared" si="7"/>
        <v>0</v>
      </c>
      <c r="Y233" s="68" t="s">
        <v>357</v>
      </c>
    </row>
    <row r="234" spans="1:25" ht="41.4" customHeight="1" x14ac:dyDescent="0.3">
      <c r="A234" s="67">
        <f>IF(INDEX(Спецификация!$A$3:$I$500,ROW()-3,COLUMN())="","",INDEX(Спецификация!$A$3:$I$500,ROW()-3,COLUMN()))</f>
        <v>28</v>
      </c>
      <c r="B234" s="67" t="str">
        <f>IF(INDEX(Спецификация!$A$3:$I$500,ROW()-3,COLUMN())="","",INDEX(Спецификация!$A$3:$I$500,ROW()-3,COLUMN()))</f>
        <v/>
      </c>
      <c r="C234" s="67" t="str">
        <f>IF(INDEX(Спецификация!$A$3:$I$500,ROW()-3,COLUMN())="","",INDEX(Спецификация!$A$3:$I$500,ROW()-3,COLUMN()))</f>
        <v>Гильза ГЗ.16.3.1.300</v>
      </c>
      <c r="D234" s="67" t="str">
        <f>IF(INDEX(Спецификация!$A$3:$I$500,ROW()-3,COLUMN())="","",INDEX(Спецификация!$A$3:$I$500,ROW()-3,COLUMN()))</f>
        <v/>
      </c>
      <c r="E234" s="67" t="str">
        <f>IF(INDEX(Спецификация!$A$3:$I$500,ROW()-3,COLUMN())="","",INDEX(Спецификация!$A$3:$I$500,ROW()-3,COLUMN()))</f>
        <v xml:space="preserve"> НПО "ОВЕН"</v>
      </c>
      <c r="F234" s="67" t="str">
        <f>IF(INDEX(Спецификация!$A$3:$I$500,ROW()-3,COLUMN())="","",INDEX(Спецификация!$A$3:$I$500,ROW()-3,COLUMN()))</f>
        <v/>
      </c>
      <c r="G234" s="67" t="str">
        <f>IF(INDEX(Спецификация!$A$3:$I$500,ROW()-3,COLUMN())="","",INDEX(Спецификация!$A$3:$I$500,ROW()-3,COLUMN()))</f>
        <v>шт</v>
      </c>
      <c r="H234" s="67">
        <f>IF(INDEX(Спецификация!$A$3:$I$500,ROW()-3,COLUMN())="","",INDEX(Спецификация!$A$3:$I$500,ROW()-3,COLUMN()))</f>
        <v>3</v>
      </c>
      <c r="I234" s="154" t="str">
        <f>IF(INDEX(Спецификация!$A$3:$I$500,ROW()-3,COLUMN())="","",INDEX(Спецификация!$A$3:$I$500,ROW()-3,COLUMN()))</f>
        <v>АК</v>
      </c>
      <c r="J234" s="81" t="str">
        <f>Проект.!L234</f>
        <v/>
      </c>
      <c r="K234" s="81" t="str">
        <f>Проект.!M234</f>
        <v/>
      </c>
      <c r="L234" s="81" t="str">
        <f>IF(Проект.!Q234="","",Проект.!Q234)</f>
        <v/>
      </c>
      <c r="M234" s="82" t="str">
        <f>IF(Проект.!K234="Указать проектировщика","",Проект.!K234)</f>
        <v/>
      </c>
      <c r="N234" s="82" t="str">
        <f>IF(Проект.!N234="","",Проект.!N234)</f>
        <v/>
      </c>
      <c r="O234" s="80" t="str">
        <f>IF(Проект.!O234="","",Проект.!O234)</f>
        <v/>
      </c>
      <c r="P234" s="80" t="str">
        <f>IF(Проект.!P234="","",Проект.!P234)</f>
        <v/>
      </c>
      <c r="Q234" s="68"/>
      <c r="R234" s="76"/>
      <c r="S234" s="27" t="s">
        <v>324</v>
      </c>
      <c r="T234" s="22"/>
      <c r="U234" s="26">
        <f t="shared" si="6"/>
        <v>-3</v>
      </c>
      <c r="V234" s="68"/>
      <c r="W234" s="92"/>
      <c r="X234" s="92">
        <f t="shared" si="7"/>
        <v>0</v>
      </c>
      <c r="Y234" s="68" t="s">
        <v>357</v>
      </c>
    </row>
    <row r="235" spans="1:25" ht="41.4" customHeight="1" x14ac:dyDescent="0.3">
      <c r="A235" s="67">
        <f>IF(INDEX(Спецификация!$A$3:$I$500,ROW()-3,COLUMN())="","",INDEX(Спецификация!$A$3:$I$500,ROW()-3,COLUMN()))</f>
        <v>29</v>
      </c>
      <c r="B235" s="67" t="str">
        <f>IF(INDEX(Спецификация!$A$3:$I$500,ROW()-3,COLUMN())="","",INDEX(Спецификация!$A$3:$I$500,ROW()-3,COLUMN()))</f>
        <v/>
      </c>
      <c r="C235" s="67" t="str">
        <f>IF(INDEX(Спецификация!$A$3:$I$500,ROW()-3,COLUMN())="","",INDEX(Спецификация!$A$3:$I$500,ROW()-3,COLUMN()))</f>
        <v>Шкаф управления котлом (ШКТР) в комплекте с STB и TR1</v>
      </c>
      <c r="D235" s="67" t="str">
        <f>IF(INDEX(Спецификация!$A$3:$I$500,ROW()-3,COLUMN())="","",INDEX(Спецификация!$A$3:$I$500,ROW()-3,COLUMN()))</f>
        <v/>
      </c>
      <c r="E235" s="67" t="str">
        <f>IF(INDEX(Спецификация!$A$3:$I$500,ROW()-3,COLUMN())="","",INDEX(Спецификация!$A$3:$I$500,ROW()-3,COLUMN()))</f>
        <v>ШКТР</v>
      </c>
      <c r="F235" s="67" t="str">
        <f>IF(INDEX(Спецификация!$A$3:$I$500,ROW()-3,COLUMN())="","",INDEX(Спецификация!$A$3:$I$500,ROW()-3,COLUMN()))</f>
        <v/>
      </c>
      <c r="G235" s="67" t="str">
        <f>IF(INDEX(Спецификация!$A$3:$I$500,ROW()-3,COLUMN())="","",INDEX(Спецификация!$A$3:$I$500,ROW()-3,COLUMN()))</f>
        <v>шт</v>
      </c>
      <c r="H235" s="67">
        <f>IF(INDEX(Спецификация!$A$3:$I$500,ROW()-3,COLUMN())="","",INDEX(Спецификация!$A$3:$I$500,ROW()-3,COLUMN()))</f>
        <v>3</v>
      </c>
      <c r="I235" s="154" t="str">
        <f>IF(INDEX(Спецификация!$A$3:$I$500,ROW()-3,COLUMN())="","",INDEX(Спецификация!$A$3:$I$500,ROW()-3,COLUMN()))</f>
        <v>АК</v>
      </c>
      <c r="J235" s="81" t="str">
        <f>Проект.!L235</f>
        <v/>
      </c>
      <c r="K235" s="81" t="str">
        <f>Проект.!M235</f>
        <v/>
      </c>
      <c r="L235" s="81" t="str">
        <f>IF(Проект.!Q235="","",Проект.!Q235)</f>
        <v/>
      </c>
      <c r="M235" s="82" t="str">
        <f>IF(Проект.!K235="Указать проектировщика","",Проект.!K235)</f>
        <v/>
      </c>
      <c r="N235" s="82" t="str">
        <f>IF(Проект.!N235="","",Проект.!N235)</f>
        <v/>
      </c>
      <c r="O235" s="80" t="str">
        <f>IF(Проект.!O235="","",Проект.!O235)</f>
        <v/>
      </c>
      <c r="P235" s="80" t="str">
        <f>IF(Проект.!P235="","",Проект.!P235)</f>
        <v/>
      </c>
      <c r="Q235" s="68"/>
      <c r="R235" s="47"/>
      <c r="S235" s="27" t="s">
        <v>324</v>
      </c>
      <c r="T235" s="22"/>
      <c r="U235" s="26">
        <f t="shared" si="6"/>
        <v>-3</v>
      </c>
      <c r="V235" s="68"/>
      <c r="W235" s="92"/>
      <c r="X235" s="92">
        <f t="shared" si="7"/>
        <v>0</v>
      </c>
      <c r="Y235" s="68" t="s">
        <v>357</v>
      </c>
    </row>
    <row r="236" spans="1:25" ht="41.4" customHeight="1" x14ac:dyDescent="0.3">
      <c r="A236" s="67">
        <f>IF(INDEX(Спецификация!$A$3:$I$500,ROW()-3,COLUMN())="","",INDEX(Спецификация!$A$3:$I$500,ROW()-3,COLUMN()))</f>
        <v>30</v>
      </c>
      <c r="B236" s="67" t="str">
        <f>IF(INDEX(Спецификация!$A$3:$I$500,ROW()-3,COLUMN())="","",INDEX(Спецификация!$A$3:$I$500,ROW()-3,COLUMN()))</f>
        <v/>
      </c>
      <c r="C236" s="67" t="str">
        <f>IF(INDEX(Спецификация!$A$3:$I$500,ROW()-3,COLUMN())="","",INDEX(Спецификация!$A$3:$I$500,ROW()-3,COLUMN()))</f>
        <v>СХЕМА ГАЗОСНАБЖЕНИЯ</v>
      </c>
      <c r="D236" s="67" t="str">
        <f>IF(INDEX(Спецификация!$A$3:$I$500,ROW()-3,COLUMN())="","",INDEX(Спецификация!$A$3:$I$500,ROW()-3,COLUMN()))</f>
        <v/>
      </c>
      <c r="E236" s="67" t="str">
        <f>IF(INDEX(Спецификация!$A$3:$I$500,ROW()-3,COLUMN())="","",INDEX(Спецификация!$A$3:$I$500,ROW()-3,COLUMN()))</f>
        <v/>
      </c>
      <c r="F236" s="67" t="str">
        <f>IF(INDEX(Спецификация!$A$3:$I$500,ROW()-3,COLUMN())="","",INDEX(Спецификация!$A$3:$I$500,ROW()-3,COLUMN()))</f>
        <v/>
      </c>
      <c r="G236" s="67" t="str">
        <f>IF(INDEX(Спецификация!$A$3:$I$500,ROW()-3,COLUMN())="","",INDEX(Спецификация!$A$3:$I$500,ROW()-3,COLUMN()))</f>
        <v/>
      </c>
      <c r="H236" s="67" t="str">
        <f>IF(INDEX(Спецификация!$A$3:$I$500,ROW()-3,COLUMN())="","",INDEX(Спецификация!$A$3:$I$500,ROW()-3,COLUMN()))</f>
        <v/>
      </c>
      <c r="I236" s="154" t="str">
        <f>IF(INDEX(Спецификация!$A$3:$I$500,ROW()-3,COLUMN())="","",INDEX(Спецификация!$A$3:$I$500,ROW()-3,COLUMN()))</f>
        <v>АК</v>
      </c>
      <c r="J236" s="81" t="str">
        <f>Проект.!L236</f>
        <v/>
      </c>
      <c r="K236" s="81" t="str">
        <f>Проект.!M236</f>
        <v/>
      </c>
      <c r="L236" s="81" t="str">
        <f>IF(Проект.!Q236="","",Проект.!Q236)</f>
        <v/>
      </c>
      <c r="M236" s="82" t="str">
        <f>IF(Проект.!K236="Указать проектировщика","",Проект.!K236)</f>
        <v/>
      </c>
      <c r="N236" s="82" t="str">
        <f>IF(Проект.!N236="","",Проект.!N236)</f>
        <v/>
      </c>
      <c r="O236" s="80" t="str">
        <f>IF(Проект.!O236="","",Проект.!O236)</f>
        <v/>
      </c>
      <c r="P236" s="80" t="str">
        <f>IF(Проект.!P236="","",Проект.!P236)</f>
        <v/>
      </c>
      <c r="Q236" s="68"/>
      <c r="R236" s="76"/>
      <c r="S236" s="27" t="s">
        <v>324</v>
      </c>
      <c r="T236" s="22"/>
      <c r="U236" s="26" t="e">
        <f t="shared" si="6"/>
        <v>#VALUE!</v>
      </c>
      <c r="V236" s="68"/>
      <c r="W236" s="92"/>
      <c r="X236" s="92">
        <f t="shared" si="7"/>
        <v>0</v>
      </c>
      <c r="Y236" s="68" t="s">
        <v>357</v>
      </c>
    </row>
    <row r="237" spans="1:25" ht="41.4" customHeight="1" x14ac:dyDescent="0.3">
      <c r="A237" s="67">
        <f>IF(INDEX(Спецификация!$A$3:$I$500,ROW()-3,COLUMN())="","",INDEX(Спецификация!$A$3:$I$500,ROW()-3,COLUMN()))</f>
        <v>31</v>
      </c>
      <c r="B237" s="67" t="str">
        <f>IF(INDEX(Спецификация!$A$3:$I$500,ROW()-3,COLUMN())="","",INDEX(Спецификация!$A$3:$I$500,ROW()-3,COLUMN()))</f>
        <v/>
      </c>
      <c r="C237" s="67" t="str">
        <f>IF(INDEX(Спецификация!$A$3:$I$500,ROW()-3,COLUMN())="","",INDEX(Спецификация!$A$3:$I$500,ROW()-3,COLUMN()))</f>
        <v>Приборы местные</v>
      </c>
      <c r="D237" s="67" t="str">
        <f>IF(INDEX(Спецификация!$A$3:$I$500,ROW()-3,COLUMN())="","",INDEX(Спецификация!$A$3:$I$500,ROW()-3,COLUMN()))</f>
        <v/>
      </c>
      <c r="E237" s="67" t="str">
        <f>IF(INDEX(Спецификация!$A$3:$I$500,ROW()-3,COLUMN())="","",INDEX(Спецификация!$A$3:$I$500,ROW()-3,COLUMN()))</f>
        <v xml:space="preserve"> </v>
      </c>
      <c r="F237" s="67" t="str">
        <f>IF(INDEX(Спецификация!$A$3:$I$500,ROW()-3,COLUMN())="","",INDEX(Спецификация!$A$3:$I$500,ROW()-3,COLUMN()))</f>
        <v/>
      </c>
      <c r="G237" s="67" t="str">
        <f>IF(INDEX(Спецификация!$A$3:$I$500,ROW()-3,COLUMN())="","",INDEX(Спецификация!$A$3:$I$500,ROW()-3,COLUMN()))</f>
        <v/>
      </c>
      <c r="H237" s="67" t="str">
        <f>IF(INDEX(Спецификация!$A$3:$I$500,ROW()-3,COLUMN())="","",INDEX(Спецификация!$A$3:$I$500,ROW()-3,COLUMN()))</f>
        <v xml:space="preserve"> </v>
      </c>
      <c r="I237" s="154" t="str">
        <f>IF(INDEX(Спецификация!$A$3:$I$500,ROW()-3,COLUMN())="","",INDEX(Спецификация!$A$3:$I$500,ROW()-3,COLUMN()))</f>
        <v>АК</v>
      </c>
      <c r="J237" s="81" t="str">
        <f>Проект.!L237</f>
        <v/>
      </c>
      <c r="K237" s="81" t="str">
        <f>Проект.!M237</f>
        <v/>
      </c>
      <c r="L237" s="81" t="str">
        <f>IF(Проект.!Q237="","",Проект.!Q237)</f>
        <v/>
      </c>
      <c r="M237" s="82" t="str">
        <f>IF(Проект.!K237="Указать проектировщика","",Проект.!K237)</f>
        <v/>
      </c>
      <c r="N237" s="82" t="str">
        <f>IF(Проект.!N237="","",Проект.!N237)</f>
        <v/>
      </c>
      <c r="O237" s="80" t="str">
        <f>IF(Проект.!O237="","",Проект.!O237)</f>
        <v/>
      </c>
      <c r="P237" s="80" t="str">
        <f>IF(Проект.!P237="","",Проект.!P237)</f>
        <v/>
      </c>
      <c r="Q237" s="68"/>
      <c r="S237" s="27" t="s">
        <v>324</v>
      </c>
      <c r="T237" s="22"/>
      <c r="U237" s="26" t="e">
        <f t="shared" si="6"/>
        <v>#VALUE!</v>
      </c>
      <c r="V237" s="68"/>
      <c r="W237" s="92"/>
      <c r="X237" s="92">
        <f t="shared" si="7"/>
        <v>0</v>
      </c>
      <c r="Y237" s="68" t="s">
        <v>357</v>
      </c>
    </row>
    <row r="238" spans="1:25" ht="41.4" customHeight="1" x14ac:dyDescent="0.3">
      <c r="A238" s="67">
        <f>IF(INDEX(Спецификация!$A$3:$I$500,ROW()-3,COLUMN())="","",INDEX(Спецификация!$A$3:$I$500,ROW()-3,COLUMN()))</f>
        <v>32</v>
      </c>
      <c r="B238" s="67" t="str">
        <f>IF(INDEX(Спецификация!$A$3:$I$500,ROW()-3,COLUMN())="","",INDEX(Спецификация!$A$3:$I$500,ROW()-3,COLUMN()))</f>
        <v/>
      </c>
      <c r="C238" s="67" t="str">
        <f>IF(INDEX(Спецификация!$A$3:$I$500,ROW()-3,COLUMN())="","",INDEX(Спецификация!$A$3:$I$500,ROW()-3,COLUMN()))</f>
        <v>Манометр  низких давлений  КМ - 22Р (0 - 60 кПа) G1/2. 1,5</v>
      </c>
      <c r="D238" s="67" t="str">
        <f>IF(INDEX(Спецификация!$A$3:$I$500,ROW()-3,COLUMN())="","",INDEX(Спецификация!$A$3:$I$500,ROW()-3,COLUMN()))</f>
        <v/>
      </c>
      <c r="E238" s="67" t="str">
        <f>IF(INDEX(Спецификация!$A$3:$I$500,ROW()-3,COLUMN())="","",INDEX(Спецификация!$A$3:$I$500,ROW()-3,COLUMN()))</f>
        <v>ЗАО «РОСМА»</v>
      </c>
      <c r="F238" s="67" t="str">
        <f>IF(INDEX(Спецификация!$A$3:$I$500,ROW()-3,COLUMN())="","",INDEX(Спецификация!$A$3:$I$500,ROW()-3,COLUMN()))</f>
        <v/>
      </c>
      <c r="G238" s="67" t="str">
        <f>IF(INDEX(Спецификация!$A$3:$I$500,ROW()-3,COLUMN())="","",INDEX(Спецификация!$A$3:$I$500,ROW()-3,COLUMN()))</f>
        <v>шт</v>
      </c>
      <c r="H238" s="67">
        <f>IF(INDEX(Спецификация!$A$3:$I$500,ROW()-3,COLUMN())="","",INDEX(Спецификация!$A$3:$I$500,ROW()-3,COLUMN()))</f>
        <v>3</v>
      </c>
      <c r="I238" s="154" t="str">
        <f>IF(INDEX(Спецификация!$A$3:$I$500,ROW()-3,COLUMN())="","",INDEX(Спецификация!$A$3:$I$500,ROW()-3,COLUMN()))</f>
        <v>АК</v>
      </c>
      <c r="J238" s="81" t="str">
        <f>Проект.!L238</f>
        <v/>
      </c>
      <c r="K238" s="81" t="str">
        <f>Проект.!M238</f>
        <v/>
      </c>
      <c r="L238" s="81" t="str">
        <f>IF(Проект.!Q238="","",Проект.!Q238)</f>
        <v/>
      </c>
      <c r="M238" s="82" t="str">
        <f>IF(Проект.!K238="Указать проектировщика","",Проект.!K238)</f>
        <v/>
      </c>
      <c r="N238" s="82" t="str">
        <f>IF(Проект.!N238="","",Проект.!N238)</f>
        <v/>
      </c>
      <c r="O238" s="80" t="str">
        <f>IF(Проект.!O238="","",Проект.!O238)</f>
        <v/>
      </c>
      <c r="P238" s="80" t="str">
        <f>IF(Проект.!P238="","",Проект.!P238)</f>
        <v/>
      </c>
      <c r="Q238" s="68"/>
      <c r="S238" s="27" t="s">
        <v>324</v>
      </c>
      <c r="T238" s="22"/>
      <c r="U238" s="26">
        <f t="shared" si="6"/>
        <v>-3</v>
      </c>
      <c r="V238" s="68"/>
      <c r="W238" s="92"/>
      <c r="X238" s="92">
        <f t="shared" si="7"/>
        <v>0</v>
      </c>
      <c r="Y238" s="68" t="s">
        <v>357</v>
      </c>
    </row>
    <row r="239" spans="1:25" ht="41.4" customHeight="1" x14ac:dyDescent="0.3">
      <c r="A239" s="67">
        <f>IF(INDEX(Спецификация!$A$3:$I$500,ROW()-3,COLUMN())="","",INDEX(Спецификация!$A$3:$I$500,ROW()-3,COLUMN()))</f>
        <v>33</v>
      </c>
      <c r="B239" s="67" t="str">
        <f>IF(INDEX(Спецификация!$A$3:$I$500,ROW()-3,COLUMN())="","",INDEX(Спецификация!$A$3:$I$500,ROW()-3,COLUMN()))</f>
        <v/>
      </c>
      <c r="C239" s="67" t="str">
        <f>IF(INDEX(Спецификация!$A$3:$I$500,ROW()-3,COLUMN())="","",INDEX(Спецификация!$A$3:$I$500,ROW()-3,COLUMN()))</f>
        <v>Термометр биметаллический показывающий  радиальный в комплекте с гильзой из нержавеющей стали БТ - 52.211  (-30...+70) гр.С G1/2. 64</v>
      </c>
      <c r="D239" s="67" t="str">
        <f>IF(INDEX(Спецификация!$A$3:$I$500,ROW()-3,COLUMN())="","",INDEX(Спецификация!$A$3:$I$500,ROW()-3,COLUMN()))</f>
        <v/>
      </c>
      <c r="E239" s="67" t="str">
        <f>IF(INDEX(Спецификация!$A$3:$I$500,ROW()-3,COLUMN())="","",INDEX(Спецификация!$A$3:$I$500,ROW()-3,COLUMN()))</f>
        <v>ЗАО «РОСМА»</v>
      </c>
      <c r="F239" s="67" t="str">
        <f>IF(INDEX(Спецификация!$A$3:$I$500,ROW()-3,COLUMN())="","",INDEX(Спецификация!$A$3:$I$500,ROW()-3,COLUMN()))</f>
        <v/>
      </c>
      <c r="G239" s="67" t="str">
        <f>IF(INDEX(Спецификация!$A$3:$I$500,ROW()-3,COLUMN())="","",INDEX(Спецификация!$A$3:$I$500,ROW()-3,COLUMN()))</f>
        <v>шт</v>
      </c>
      <c r="H239" s="67">
        <f>IF(INDEX(Спецификация!$A$3:$I$500,ROW()-3,COLUMN())="","",INDEX(Спецификация!$A$3:$I$500,ROW()-3,COLUMN()))</f>
        <v>1</v>
      </c>
      <c r="I239" s="154" t="str">
        <f>IF(INDEX(Спецификация!$A$3:$I$500,ROW()-3,COLUMN())="","",INDEX(Спецификация!$A$3:$I$500,ROW()-3,COLUMN()))</f>
        <v>АК</v>
      </c>
      <c r="J239" s="81" t="str">
        <f>Проект.!L239</f>
        <v/>
      </c>
      <c r="K239" s="81" t="str">
        <f>Проект.!M239</f>
        <v/>
      </c>
      <c r="L239" s="81" t="str">
        <f>IF(Проект.!Q239="","",Проект.!Q239)</f>
        <v/>
      </c>
      <c r="M239" s="82" t="str">
        <f>IF(Проект.!K239="Указать проектировщика","",Проект.!K239)</f>
        <v/>
      </c>
      <c r="N239" s="82" t="str">
        <f>IF(Проект.!N239="","",Проект.!N239)</f>
        <v/>
      </c>
      <c r="O239" s="80" t="str">
        <f>IF(Проект.!O239="","",Проект.!O239)</f>
        <v/>
      </c>
      <c r="P239" s="80" t="str">
        <f>IF(Проект.!P239="","",Проект.!P239)</f>
        <v/>
      </c>
      <c r="Q239" s="68"/>
      <c r="S239" s="27" t="s">
        <v>324</v>
      </c>
      <c r="T239" s="22"/>
      <c r="U239" s="26">
        <f t="shared" si="6"/>
        <v>-1</v>
      </c>
      <c r="V239" s="68"/>
      <c r="W239" s="92"/>
      <c r="X239" s="92">
        <f t="shared" si="7"/>
        <v>0</v>
      </c>
      <c r="Y239" s="68" t="s">
        <v>357</v>
      </c>
    </row>
    <row r="240" spans="1:25" ht="41.4" customHeight="1" x14ac:dyDescent="0.3">
      <c r="A240" s="67">
        <f>IF(INDEX(Спецификация!$A$3:$I$500,ROW()-3,COLUMN())="","",INDEX(Спецификация!$A$3:$I$500,ROW()-3,COLUMN()))</f>
        <v>34</v>
      </c>
      <c r="B240" s="67" t="str">
        <f>IF(INDEX(Спецификация!$A$3:$I$500,ROW()-3,COLUMN())="","",INDEX(Спецификация!$A$3:$I$500,ROW()-3,COLUMN()))</f>
        <v/>
      </c>
      <c r="C240" s="67" t="str">
        <f>IF(INDEX(Спецификация!$A$3:$I$500,ROW()-3,COLUMN())="","",INDEX(Спецификация!$A$3:$I$500,ROW()-3,COLUMN()))</f>
        <v>Реле давления газа PS-KIPA-500</v>
      </c>
      <c r="D240" s="67" t="str">
        <f>IF(INDEX(Спецификация!$A$3:$I$500,ROW()-3,COLUMN())="","",INDEX(Спецификация!$A$3:$I$500,ROW()-3,COLUMN()))</f>
        <v/>
      </c>
      <c r="E240" s="67" t="str">
        <f>IF(INDEX(Спецификация!$A$3:$I$500,ROW()-3,COLUMN())="","",INDEX(Спецификация!$A$3:$I$500,ROW()-3,COLUMN()))</f>
        <v xml:space="preserve"> </v>
      </c>
      <c r="F240" s="67" t="str">
        <f>IF(INDEX(Спецификация!$A$3:$I$500,ROW()-3,COLUMN())="","",INDEX(Спецификация!$A$3:$I$500,ROW()-3,COLUMN()))</f>
        <v/>
      </c>
      <c r="G240" s="67" t="str">
        <f>IF(INDEX(Спецификация!$A$3:$I$500,ROW()-3,COLUMN())="","",INDEX(Спецификация!$A$3:$I$500,ROW()-3,COLUMN()))</f>
        <v>шт</v>
      </c>
      <c r="H240" s="67">
        <f>IF(INDEX(Спецификация!$A$3:$I$500,ROW()-3,COLUMN())="","",INDEX(Спецификация!$A$3:$I$500,ROW()-3,COLUMN()))</f>
        <v>1</v>
      </c>
      <c r="I240" s="154" t="str">
        <f>IF(INDEX(Спецификация!$A$3:$I$500,ROW()-3,COLUMN())="","",INDEX(Спецификация!$A$3:$I$500,ROW()-3,COLUMN()))</f>
        <v>АК</v>
      </c>
      <c r="J240" s="81" t="str">
        <f>Проект.!L240</f>
        <v/>
      </c>
      <c r="K240" s="81" t="str">
        <f>Проект.!M240</f>
        <v/>
      </c>
      <c r="L240" s="81" t="str">
        <f>IF(Проект.!Q240="","",Проект.!Q240)</f>
        <v/>
      </c>
      <c r="M240" s="82" t="str">
        <f>IF(Проект.!K240="Указать проектировщика","",Проект.!K240)</f>
        <v/>
      </c>
      <c r="N240" s="82" t="str">
        <f>IF(Проект.!N240="","",Проект.!N240)</f>
        <v/>
      </c>
      <c r="O240" s="80" t="str">
        <f>IF(Проект.!O240="","",Проект.!O240)</f>
        <v/>
      </c>
      <c r="P240" s="80" t="str">
        <f>IF(Проект.!P240="","",Проект.!P240)</f>
        <v/>
      </c>
      <c r="Q240" s="68"/>
      <c r="S240" s="27" t="s">
        <v>324</v>
      </c>
      <c r="T240" s="22"/>
      <c r="U240" s="26">
        <f t="shared" si="6"/>
        <v>-1</v>
      </c>
      <c r="V240" s="68"/>
      <c r="W240" s="92"/>
      <c r="X240" s="92">
        <f t="shared" si="7"/>
        <v>0</v>
      </c>
      <c r="Y240" s="68" t="s">
        <v>357</v>
      </c>
    </row>
    <row r="241" spans="1:25" ht="41.4" x14ac:dyDescent="0.3">
      <c r="A241" s="67">
        <f>IF(INDEX(Спецификация!$A$3:$I$500,ROW()-3,COLUMN())="","",INDEX(Спецификация!$A$3:$I$500,ROW()-3,COLUMN()))</f>
        <v>35</v>
      </c>
      <c r="B241" s="67" t="str">
        <f>IF(INDEX(Спецификация!$A$3:$I$500,ROW()-3,COLUMN())="","",INDEX(Спецификация!$A$3:$I$500,ROW()-3,COLUMN()))</f>
        <v/>
      </c>
      <c r="C241" s="67" t="str">
        <f>IF(INDEX(Спецификация!$A$3:$I$500,ROW()-3,COLUMN())="","",INDEX(Спецификация!$A$3:$I$500,ROW()-3,COLUMN()))</f>
        <v>Сигнализатор загазованности СТГ-1-2 , в составе: БКС с встроенным датчиком СО+2 выносных БД на СН (комплект)</v>
      </c>
      <c r="D241" s="67" t="str">
        <f>IF(INDEX(Спецификация!$A$3:$I$500,ROW()-3,COLUMN())="","",INDEX(Спецификация!$A$3:$I$500,ROW()-3,COLUMN()))</f>
        <v/>
      </c>
      <c r="E241" s="67" t="str">
        <f>IF(INDEX(Спецификация!$A$3:$I$500,ROW()-3,COLUMN())="","",INDEX(Спецификация!$A$3:$I$500,ROW()-3,COLUMN()))</f>
        <v>Аналитприбор</v>
      </c>
      <c r="F241" s="67" t="str">
        <f>IF(INDEX(Спецификация!$A$3:$I$500,ROW()-3,COLUMN())="","",INDEX(Спецификация!$A$3:$I$500,ROW()-3,COLUMN()))</f>
        <v/>
      </c>
      <c r="G241" s="67" t="str">
        <f>IF(INDEX(Спецификация!$A$3:$I$500,ROW()-3,COLUMN())="","",INDEX(Спецификация!$A$3:$I$500,ROW()-3,COLUMN()))</f>
        <v>шт</v>
      </c>
      <c r="H241" s="67">
        <f>IF(INDEX(Спецификация!$A$3:$I$500,ROW()-3,COLUMN())="","",INDEX(Спецификация!$A$3:$I$500,ROW()-3,COLUMN()))</f>
        <v>1</v>
      </c>
      <c r="I241" s="154" t="str">
        <f>IF(INDEX(Спецификация!$A$3:$I$500,ROW()-3,COLUMN())="","",INDEX(Спецификация!$A$3:$I$500,ROW()-3,COLUMN()))</f>
        <v>АК</v>
      </c>
      <c r="J241" s="81" t="str">
        <f>Проект.!L241</f>
        <v/>
      </c>
      <c r="K241" s="81" t="str">
        <f>Проект.!M241</f>
        <v/>
      </c>
      <c r="L241" s="81" t="str">
        <f>IF(Проект.!Q241="","",Проект.!Q241)</f>
        <v/>
      </c>
      <c r="M241" s="82" t="str">
        <f>IF(Проект.!K241="Указать проектировщика","",Проект.!K241)</f>
        <v/>
      </c>
      <c r="N241" s="82" t="str">
        <f>IF(Проект.!N241="","",Проект.!N241)</f>
        <v/>
      </c>
      <c r="O241" s="80" t="str">
        <f>IF(Проект.!O241="","",Проект.!O241)</f>
        <v/>
      </c>
      <c r="P241" s="80" t="str">
        <f>IF(Проект.!P241="","",Проект.!P241)</f>
        <v/>
      </c>
      <c r="Q241" s="68"/>
      <c r="S241" s="27" t="s">
        <v>324</v>
      </c>
      <c r="T241" s="22"/>
      <c r="U241" s="26">
        <f t="shared" si="6"/>
        <v>-1</v>
      </c>
      <c r="V241" s="68"/>
      <c r="W241" s="92"/>
      <c r="X241" s="92">
        <f t="shared" si="7"/>
        <v>0</v>
      </c>
      <c r="Y241" s="68" t="s">
        <v>357</v>
      </c>
    </row>
    <row r="242" spans="1:25" ht="41.4" x14ac:dyDescent="0.3">
      <c r="A242" s="67">
        <f>IF(INDEX(Спецификация!$A$3:$I$500,ROW()-3,COLUMN())="","",INDEX(Спецификация!$A$3:$I$500,ROW()-3,COLUMN()))</f>
        <v>36</v>
      </c>
      <c r="B242" s="67" t="str">
        <f>IF(INDEX(Спецификация!$A$3:$I$500,ROW()-3,COLUMN())="","",INDEX(Спецификация!$A$3:$I$500,ROW()-3,COLUMN()))</f>
        <v/>
      </c>
      <c r="C242" s="67" t="str">
        <f>IF(INDEX(Спецификация!$A$3:$I$500,ROW()-3,COLUMN())="","",INDEX(Спецификация!$A$3:$I$500,ROW()-3,COLUMN()))</f>
        <v>Счетчик газа турбинный СГ16МТ-100-Р-2
Qmin = 5.0 м?/ч ; Qmax = 100 м?/ч; Pу = 1.6 МПа; Ду = 50</v>
      </c>
      <c r="D242" s="67" t="str">
        <f>IF(INDEX(Спецификация!$A$3:$I$500,ROW()-3,COLUMN())="","",INDEX(Спецификация!$A$3:$I$500,ROW()-3,COLUMN()))</f>
        <v/>
      </c>
      <c r="E242" s="67" t="str">
        <f>IF(INDEX(Спецификация!$A$3:$I$500,ROW()-3,COLUMN())="","",INDEX(Спецификация!$A$3:$I$500,ROW()-3,COLUMN()))</f>
        <v xml:space="preserve"> </v>
      </c>
      <c r="F242" s="67" t="str">
        <f>IF(INDEX(Спецификация!$A$3:$I$500,ROW()-3,COLUMN())="","",INDEX(Спецификация!$A$3:$I$500,ROW()-3,COLUMN()))</f>
        <v/>
      </c>
      <c r="G242" s="67" t="str">
        <f>IF(INDEX(Спецификация!$A$3:$I$500,ROW()-3,COLUMN())="","",INDEX(Спецификация!$A$3:$I$500,ROW()-3,COLUMN()))</f>
        <v>шт</v>
      </c>
      <c r="H242" s="67">
        <f>IF(INDEX(Спецификация!$A$3:$I$500,ROW()-3,COLUMN())="","",INDEX(Спецификация!$A$3:$I$500,ROW()-3,COLUMN()))</f>
        <v>3</v>
      </c>
      <c r="I242" s="154" t="str">
        <f>IF(INDEX(Спецификация!$A$3:$I$500,ROW()-3,COLUMN())="","",INDEX(Спецификация!$A$3:$I$500,ROW()-3,COLUMN()))</f>
        <v>АК</v>
      </c>
      <c r="J242" s="81" t="str">
        <f>Проект.!L242</f>
        <v/>
      </c>
      <c r="K242" s="81" t="str">
        <f>Проект.!M242</f>
        <v/>
      </c>
      <c r="L242" s="81" t="str">
        <f>IF(Проект.!Q242="","",Проект.!Q242)</f>
        <v/>
      </c>
      <c r="M242" s="82" t="str">
        <f>IF(Проект.!K242="Указать проектировщика","",Проект.!K242)</f>
        <v/>
      </c>
      <c r="N242" s="82" t="str">
        <f>IF(Проект.!N242="","",Проект.!N242)</f>
        <v/>
      </c>
      <c r="O242" s="80" t="str">
        <f>IF(Проект.!O242="","",Проект.!O242)</f>
        <v/>
      </c>
      <c r="P242" s="80" t="str">
        <f>IF(Проект.!P242="","",Проект.!P242)</f>
        <v/>
      </c>
      <c r="Q242" s="68"/>
      <c r="S242" s="27" t="s">
        <v>324</v>
      </c>
      <c r="T242" s="22"/>
      <c r="U242" s="26">
        <f t="shared" si="6"/>
        <v>-3</v>
      </c>
      <c r="V242" s="68"/>
      <c r="W242" s="92"/>
      <c r="X242" s="92">
        <f t="shared" si="7"/>
        <v>0</v>
      </c>
      <c r="Y242" s="68" t="s">
        <v>357</v>
      </c>
    </row>
    <row r="243" spans="1:25" ht="41.4" customHeight="1" x14ac:dyDescent="0.3">
      <c r="A243" s="67">
        <f>IF(INDEX(Спецификация!$A$3:$I$500,ROW()-3,COLUMN())="","",INDEX(Спецификация!$A$3:$I$500,ROW()-3,COLUMN()))</f>
        <v>37</v>
      </c>
      <c r="B243" s="67" t="str">
        <f>IF(INDEX(Спецификация!$A$3:$I$500,ROW()-3,COLUMN())="","",INDEX(Спецификация!$A$3:$I$500,ROW()-3,COLUMN()))</f>
        <v/>
      </c>
      <c r="C243" s="67" t="str">
        <f>IF(INDEX(Спецификация!$A$3:$I$500,ROW()-3,COLUMN())="","",INDEX(Спецификация!$A$3:$I$500,ROW()-3,COLUMN()))</f>
        <v xml:space="preserve">Табло СЗС  СИРИУС ОП-М-СЗ-220 К "Загазованность" Ж/ К, </v>
      </c>
      <c r="D243" s="67" t="str">
        <f>IF(INDEX(Спецификация!$A$3:$I$500,ROW()-3,COLUMN())="","",INDEX(Спецификация!$A$3:$I$500,ROW()-3,COLUMN()))</f>
        <v/>
      </c>
      <c r="E243" s="67" t="str">
        <f>IF(INDEX(Спецификация!$A$3:$I$500,ROW()-3,COLUMN())="","",INDEX(Спецификация!$A$3:$I$500,ROW()-3,COLUMN()))</f>
        <v>ООО "Компания СМД"</v>
      </c>
      <c r="F243" s="67" t="str">
        <f>IF(INDEX(Спецификация!$A$3:$I$500,ROW()-3,COLUMN())="","",INDEX(Спецификация!$A$3:$I$500,ROW()-3,COLUMN()))</f>
        <v/>
      </c>
      <c r="G243" s="67" t="str">
        <f>IF(INDEX(Спецификация!$A$3:$I$500,ROW()-3,COLUMN())="","",INDEX(Спецификация!$A$3:$I$500,ROW()-3,COLUMN()))</f>
        <v>шт</v>
      </c>
      <c r="H243" s="67">
        <f>IF(INDEX(Спецификация!$A$3:$I$500,ROW()-3,COLUMN())="","",INDEX(Спецификация!$A$3:$I$500,ROW()-3,COLUMN()))</f>
        <v>1</v>
      </c>
      <c r="I243" s="154" t="str">
        <f>IF(INDEX(Спецификация!$A$3:$I$500,ROW()-3,COLUMN())="","",INDEX(Спецификация!$A$3:$I$500,ROW()-3,COLUMN()))</f>
        <v>АК</v>
      </c>
      <c r="J243" s="81" t="str">
        <f>Проект.!L243</f>
        <v/>
      </c>
      <c r="K243" s="81" t="str">
        <f>Проект.!M243</f>
        <v/>
      </c>
      <c r="L243" s="81" t="str">
        <f>IF(Проект.!Q243="","",Проект.!Q243)</f>
        <v/>
      </c>
      <c r="M243" s="82" t="str">
        <f>IF(Проект.!K243="Указать проектировщика","",Проект.!K243)</f>
        <v/>
      </c>
      <c r="N243" s="82" t="str">
        <f>IF(Проект.!N243="","",Проект.!N243)</f>
        <v/>
      </c>
      <c r="O243" s="80" t="str">
        <f>IF(Проект.!O243="","",Проект.!O243)</f>
        <v/>
      </c>
      <c r="P243" s="80" t="str">
        <f>IF(Проект.!P243="","",Проект.!P243)</f>
        <v/>
      </c>
      <c r="Q243" s="68"/>
      <c r="S243" s="27" t="s">
        <v>324</v>
      </c>
      <c r="T243" s="22"/>
      <c r="U243" s="26">
        <f t="shared" si="6"/>
        <v>-1</v>
      </c>
      <c r="V243" s="68"/>
      <c r="W243" s="92"/>
      <c r="X243" s="92">
        <f t="shared" si="7"/>
        <v>0</v>
      </c>
      <c r="Y243" s="68" t="s">
        <v>357</v>
      </c>
    </row>
    <row r="244" spans="1:25" ht="41.4" customHeight="1" x14ac:dyDescent="0.3">
      <c r="A244" s="67">
        <f>IF(INDEX(Спецификация!$A$3:$I$500,ROW()-3,COLUMN())="","",INDEX(Спецификация!$A$3:$I$500,ROW()-3,COLUMN()))</f>
        <v>38</v>
      </c>
      <c r="B244" s="67" t="str">
        <f>IF(INDEX(Спецификация!$A$3:$I$500,ROW()-3,COLUMN())="","",INDEX(Спецификация!$A$3:$I$500,ROW()-3,COLUMN()))</f>
        <v/>
      </c>
      <c r="C244" s="67" t="str">
        <f>IF(INDEX(Спецификация!$A$3:$I$500,ROW()-3,COLUMN())="","",INDEX(Спецификация!$A$3:$I$500,ROW()-3,COLUMN()))</f>
        <v xml:space="preserve">Пост кнопочный ПКЕ 222/1 черная кнопка 9302214 </v>
      </c>
      <c r="D244" s="67" t="str">
        <f>IF(INDEX(Спецификация!$A$3:$I$500,ROW()-3,COLUMN())="","",INDEX(Спецификация!$A$3:$I$500,ROW()-3,COLUMN()))</f>
        <v/>
      </c>
      <c r="E244" s="67" t="str">
        <f>IF(INDEX(Спецификация!$A$3:$I$500,ROW()-3,COLUMN())="","",INDEX(Спецификация!$A$3:$I$500,ROW()-3,COLUMN()))</f>
        <v xml:space="preserve"> </v>
      </c>
      <c r="F244" s="67" t="str">
        <f>IF(INDEX(Спецификация!$A$3:$I$500,ROW()-3,COLUMN())="","",INDEX(Спецификация!$A$3:$I$500,ROW()-3,COLUMN()))</f>
        <v/>
      </c>
      <c r="G244" s="67" t="str">
        <f>IF(INDEX(Спецификация!$A$3:$I$500,ROW()-3,COLUMN())="","",INDEX(Спецификация!$A$3:$I$500,ROW()-3,COLUMN()))</f>
        <v>шт</v>
      </c>
      <c r="H244" s="67">
        <f>IF(INDEX(Спецификация!$A$3:$I$500,ROW()-3,COLUMN())="","",INDEX(Спецификация!$A$3:$I$500,ROW()-3,COLUMN()))</f>
        <v>1</v>
      </c>
      <c r="I244" s="154" t="str">
        <f>IF(INDEX(Спецификация!$A$3:$I$500,ROW()-3,COLUMN())="","",INDEX(Спецификация!$A$3:$I$500,ROW()-3,COLUMN()))</f>
        <v>АК</v>
      </c>
      <c r="J244" s="81" t="str">
        <f>Проект.!L244</f>
        <v/>
      </c>
      <c r="K244" s="81" t="str">
        <f>Проект.!M244</f>
        <v/>
      </c>
      <c r="L244" s="81" t="str">
        <f>IF(Проект.!Q244="","",Проект.!Q244)</f>
        <v/>
      </c>
      <c r="M244" s="82" t="str">
        <f>IF(Проект.!K244="Указать проектировщика","",Проект.!K244)</f>
        <v/>
      </c>
      <c r="N244" s="82" t="str">
        <f>IF(Проект.!N244="","",Проект.!N244)</f>
        <v/>
      </c>
      <c r="O244" s="80" t="str">
        <f>IF(Проект.!O244="","",Проект.!O244)</f>
        <v/>
      </c>
      <c r="P244" s="80" t="str">
        <f>IF(Проект.!P244="","",Проект.!P244)</f>
        <v/>
      </c>
      <c r="Q244" s="68"/>
      <c r="S244" s="27" t="s">
        <v>324</v>
      </c>
      <c r="T244" s="22"/>
      <c r="U244" s="26">
        <f t="shared" si="6"/>
        <v>-1</v>
      </c>
      <c r="V244" s="68"/>
      <c r="W244" s="92"/>
      <c r="X244" s="92">
        <f t="shared" si="7"/>
        <v>0</v>
      </c>
      <c r="Y244" s="68" t="s">
        <v>357</v>
      </c>
    </row>
    <row r="245" spans="1:25" ht="41.4" customHeight="1" x14ac:dyDescent="0.3">
      <c r="A245" s="67">
        <f>IF(INDEX(Спецификация!$A$3:$I$500,ROW()-3,COLUMN())="","",INDEX(Спецификация!$A$3:$I$500,ROW()-3,COLUMN()))</f>
        <v>39</v>
      </c>
      <c r="B245" s="67" t="str">
        <f>IF(INDEX(Спецификация!$A$3:$I$500,ROW()-3,COLUMN())="","",INDEX(Спецификация!$A$3:$I$500,ROW()-3,COLUMN()))</f>
        <v/>
      </c>
      <c r="C245" s="67" t="str">
        <f>IF(INDEX(Спецификация!$A$3:$I$500,ROW()-3,COLUMN())="","",INDEX(Спецификация!$A$3:$I$500,ROW()-3,COLUMN()))</f>
        <v>Пост управления кнопочный, ПКУ-15-21.131-54У2 (1*СКЛ11 зеленая, 220В + 1*КЕ081/2(1з+1р) черная + 1*КЕ081/2(1з+1р) красная + PG-19), пост упр. (ЭТ)</v>
      </c>
      <c r="D245" s="67" t="str">
        <f>IF(INDEX(Спецификация!$A$3:$I$500,ROW()-3,COLUMN())="","",INDEX(Спецификация!$A$3:$I$500,ROW()-3,COLUMN()))</f>
        <v/>
      </c>
      <c r="E245" s="67" t="str">
        <f>IF(INDEX(Спецификация!$A$3:$I$500,ROW()-3,COLUMN())="","",INDEX(Спецификация!$A$3:$I$500,ROW()-3,COLUMN()))</f>
        <v>ИЭК</v>
      </c>
      <c r="F245" s="67" t="str">
        <f>IF(INDEX(Спецификация!$A$3:$I$500,ROW()-3,COLUMN())="","",INDEX(Спецификация!$A$3:$I$500,ROW()-3,COLUMN()))</f>
        <v/>
      </c>
      <c r="G245" s="67" t="str">
        <f>IF(INDEX(Спецификация!$A$3:$I$500,ROW()-3,COLUMN())="","",INDEX(Спецификация!$A$3:$I$500,ROW()-3,COLUMN()))</f>
        <v>шт</v>
      </c>
      <c r="H245" s="67">
        <f>IF(INDEX(Спецификация!$A$3:$I$500,ROW()-3,COLUMN())="","",INDEX(Спецификация!$A$3:$I$500,ROW()-3,COLUMN()))</f>
        <v>1</v>
      </c>
      <c r="I245" s="154" t="str">
        <f>IF(INDEX(Спецификация!$A$3:$I$500,ROW()-3,COLUMN())="","",INDEX(Спецификация!$A$3:$I$500,ROW()-3,COLUMN()))</f>
        <v>АК</v>
      </c>
      <c r="J245" s="81" t="str">
        <f>Проект.!L245</f>
        <v/>
      </c>
      <c r="K245" s="81" t="str">
        <f>Проект.!M245</f>
        <v/>
      </c>
      <c r="L245" s="81" t="str">
        <f>IF(Проект.!Q245="","",Проект.!Q245)</f>
        <v/>
      </c>
      <c r="M245" s="82" t="str">
        <f>IF(Проект.!K245="Указать проектировщика","",Проект.!K245)</f>
        <v/>
      </c>
      <c r="N245" s="82" t="str">
        <f>IF(Проект.!N245="","",Проект.!N245)</f>
        <v/>
      </c>
      <c r="O245" s="80" t="str">
        <f>IF(Проект.!O245="","",Проект.!O245)</f>
        <v/>
      </c>
      <c r="P245" s="80" t="str">
        <f>IF(Проект.!P245="","",Проект.!P245)</f>
        <v/>
      </c>
      <c r="Q245" s="68"/>
      <c r="S245" s="27" t="s">
        <v>324</v>
      </c>
      <c r="T245" s="22"/>
      <c r="U245" s="26">
        <f t="shared" si="6"/>
        <v>-1</v>
      </c>
      <c r="V245" s="68"/>
      <c r="W245" s="92"/>
      <c r="X245" s="92">
        <f t="shared" si="7"/>
        <v>0</v>
      </c>
      <c r="Y245" s="68" t="s">
        <v>357</v>
      </c>
    </row>
    <row r="246" spans="1:25" ht="41.4" customHeight="1" x14ac:dyDescent="0.3">
      <c r="A246" s="67">
        <f>IF(INDEX(Спецификация!$A$3:$I$500,ROW()-3,COLUMN())="","",INDEX(Спецификация!$A$3:$I$500,ROW()-3,COLUMN()))</f>
        <v>40</v>
      </c>
      <c r="B246" s="67" t="str">
        <f>IF(INDEX(Спецификация!$A$3:$I$500,ROW()-3,COLUMN())="","",INDEX(Спецификация!$A$3:$I$500,ROW()-3,COLUMN()))</f>
        <v/>
      </c>
      <c r="C246" s="67" t="str">
        <f>IF(INDEX(Спецификация!$A$3:$I$500,ROW()-3,COLUMN())="","",INDEX(Спецификация!$A$3:$I$500,ROW()-3,COLUMN()))</f>
        <v>Бобышка для кранов №4 БП-КР-40-G1/2</v>
      </c>
      <c r="D246" s="67" t="str">
        <f>IF(INDEX(Спецификация!$A$3:$I$500,ROW()-3,COLUMN())="","",INDEX(Спецификация!$A$3:$I$500,ROW()-3,COLUMN()))</f>
        <v/>
      </c>
      <c r="E246" s="67" t="str">
        <f>IF(INDEX(Спецификация!$A$3:$I$500,ROW()-3,COLUMN())="","",INDEX(Спецификация!$A$3:$I$500,ROW()-3,COLUMN()))</f>
        <v>p100...p102, P17</v>
      </c>
      <c r="F246" s="67" t="str">
        <f>IF(INDEX(Спецификация!$A$3:$I$500,ROW()-3,COLUMN())="","",INDEX(Спецификация!$A$3:$I$500,ROW()-3,COLUMN()))</f>
        <v/>
      </c>
      <c r="G246" s="67" t="str">
        <f>IF(INDEX(Спецификация!$A$3:$I$500,ROW()-3,COLUMN())="","",INDEX(Спецификация!$A$3:$I$500,ROW()-3,COLUMN()))</f>
        <v>шт</v>
      </c>
      <c r="H246" s="67">
        <f>IF(INDEX(Спецификация!$A$3:$I$500,ROW()-3,COLUMN())="","",INDEX(Спецификация!$A$3:$I$500,ROW()-3,COLUMN()))</f>
        <v>5</v>
      </c>
      <c r="I246" s="154" t="str">
        <f>IF(INDEX(Спецификация!$A$3:$I$500,ROW()-3,COLUMN())="","",INDEX(Спецификация!$A$3:$I$500,ROW()-3,COLUMN()))</f>
        <v>АК</v>
      </c>
      <c r="J246" s="81" t="str">
        <f>Проект.!L246</f>
        <v/>
      </c>
      <c r="K246" s="81" t="str">
        <f>Проект.!M246</f>
        <v/>
      </c>
      <c r="L246" s="81" t="str">
        <f>IF(Проект.!Q246="","",Проект.!Q246)</f>
        <v/>
      </c>
      <c r="M246" s="82" t="str">
        <f>IF(Проект.!K246="Указать проектировщика","",Проект.!K246)</f>
        <v/>
      </c>
      <c r="N246" s="82" t="str">
        <f>IF(Проект.!N246="","",Проект.!N246)</f>
        <v/>
      </c>
      <c r="O246" s="80" t="str">
        <f>IF(Проект.!O246="","",Проект.!O246)</f>
        <v/>
      </c>
      <c r="P246" s="80" t="str">
        <f>IF(Проект.!P246="","",Проект.!P246)</f>
        <v/>
      </c>
      <c r="Q246" s="68"/>
      <c r="S246" s="27" t="s">
        <v>324</v>
      </c>
      <c r="T246" s="22"/>
      <c r="U246" s="26">
        <f t="shared" si="6"/>
        <v>-5</v>
      </c>
      <c r="V246" s="68"/>
      <c r="W246" s="92"/>
      <c r="X246" s="92">
        <f t="shared" si="7"/>
        <v>0</v>
      </c>
      <c r="Y246" s="68" t="s">
        <v>357</v>
      </c>
    </row>
    <row r="247" spans="1:25" ht="41.4" customHeight="1" x14ac:dyDescent="0.3">
      <c r="A247" s="67">
        <f>IF(INDEX(Спецификация!$A$3:$I$500,ROW()-3,COLUMN())="","",INDEX(Спецификация!$A$3:$I$500,ROW()-3,COLUMN()))</f>
        <v>41</v>
      </c>
      <c r="B247" s="67" t="str">
        <f>IF(INDEX(Спецификация!$A$3:$I$500,ROW()-3,COLUMN())="","",INDEX(Спецификация!$A$3:$I$500,ROW()-3,COLUMN()))</f>
        <v/>
      </c>
      <c r="C247" s="67" t="str">
        <f>IF(INDEX(Спецификация!$A$3:$I$500,ROW()-3,COLUMN())="","",INDEX(Спецификация!$A$3:$I$500,ROW()-3,COLUMN()))</f>
        <v>Кран шаровой для манометра ВР/ВР 1/2"х1/2" (160/10) Valtec VT.807.N.0404</v>
      </c>
      <c r="D247" s="67" t="str">
        <f>IF(INDEX(Спецификация!$A$3:$I$500,ROW()-3,COLUMN())="","",INDEX(Спецификация!$A$3:$I$500,ROW()-3,COLUMN()))</f>
        <v/>
      </c>
      <c r="E247" s="67" t="str">
        <f>IF(INDEX(Спецификация!$A$3:$I$500,ROW()-3,COLUMN())="","",INDEX(Спецификация!$A$3:$I$500,ROW()-3,COLUMN()))</f>
        <v>p100...p103, P17</v>
      </c>
      <c r="F247" s="67" t="str">
        <f>IF(INDEX(Спецификация!$A$3:$I$500,ROW()-3,COLUMN())="","",INDEX(Спецификация!$A$3:$I$500,ROW()-3,COLUMN()))</f>
        <v/>
      </c>
      <c r="G247" s="67" t="str">
        <f>IF(INDEX(Спецификация!$A$3:$I$500,ROW()-3,COLUMN())="","",INDEX(Спецификация!$A$3:$I$500,ROW()-3,COLUMN()))</f>
        <v>шт</v>
      </c>
      <c r="H247" s="67">
        <f>IF(INDEX(Спецификация!$A$3:$I$500,ROW()-3,COLUMN())="","",INDEX(Спецификация!$A$3:$I$500,ROW()-3,COLUMN()))</f>
        <v>5</v>
      </c>
      <c r="I247" s="154" t="str">
        <f>IF(INDEX(Спецификация!$A$3:$I$500,ROW()-3,COLUMN())="","",INDEX(Спецификация!$A$3:$I$500,ROW()-3,COLUMN()))</f>
        <v>АК</v>
      </c>
      <c r="J247" s="81" t="str">
        <f>Проект.!L247</f>
        <v/>
      </c>
      <c r="K247" s="81" t="str">
        <f>Проект.!M247</f>
        <v/>
      </c>
      <c r="L247" s="81" t="str">
        <f>IF(Проект.!Q247="","",Проект.!Q247)</f>
        <v/>
      </c>
      <c r="M247" s="82" t="str">
        <f>IF(Проект.!K247="Указать проектировщика","",Проект.!K247)</f>
        <v/>
      </c>
      <c r="N247" s="82" t="str">
        <f>IF(Проект.!N247="","",Проект.!N247)</f>
        <v/>
      </c>
      <c r="O247" s="80" t="str">
        <f>IF(Проект.!O247="","",Проект.!O247)</f>
        <v/>
      </c>
      <c r="P247" s="80" t="str">
        <f>IF(Проект.!P247="","",Проект.!P247)</f>
        <v/>
      </c>
      <c r="Q247" s="68"/>
      <c r="S247" s="27" t="s">
        <v>324</v>
      </c>
      <c r="T247" s="22"/>
      <c r="U247" s="26">
        <f t="shared" si="6"/>
        <v>-5</v>
      </c>
      <c r="V247" s="68"/>
      <c r="W247" s="92"/>
      <c r="X247" s="92">
        <f t="shared" si="7"/>
        <v>0</v>
      </c>
      <c r="Y247" s="68" t="s">
        <v>357</v>
      </c>
    </row>
    <row r="248" spans="1:25" ht="41.4" customHeight="1" x14ac:dyDescent="0.3">
      <c r="A248" s="67">
        <f>IF(INDEX(Спецификация!$A$3:$I$500,ROW()-3,COLUMN())="","",INDEX(Спецификация!$A$3:$I$500,ROW()-3,COLUMN()))</f>
        <v>42</v>
      </c>
      <c r="B248" s="67" t="str">
        <f>IF(INDEX(Спецификация!$A$3:$I$500,ROW()-3,COLUMN())="","",INDEX(Спецификация!$A$3:$I$500,ROW()-3,COLUMN()))</f>
        <v/>
      </c>
      <c r="C248" s="67" t="str">
        <f>IF(INDEX(Спецификация!$A$3:$I$500,ROW()-3,COLUMN())="","",INDEX(Спецификация!$A$3:$I$500,ROW()-3,COLUMN()))</f>
        <v>Трубка петлевая 90 градусов G1/2—G1/2 (внутр.—наруж.)</v>
      </c>
      <c r="D248" s="67" t="str">
        <f>IF(INDEX(Спецификация!$A$3:$I$500,ROW()-3,COLUMN())="","",INDEX(Спецификация!$A$3:$I$500,ROW()-3,COLUMN()))</f>
        <v/>
      </c>
      <c r="E248" s="67" t="str">
        <f>IF(INDEX(Спецификация!$A$3:$I$500,ROW()-3,COLUMN())="","",INDEX(Спецификация!$A$3:$I$500,ROW()-3,COLUMN()))</f>
        <v>p100...p103, Р17</v>
      </c>
      <c r="F248" s="67" t="str">
        <f>IF(INDEX(Спецификация!$A$3:$I$500,ROW()-3,COLUMN())="","",INDEX(Спецификация!$A$3:$I$500,ROW()-3,COLUMN()))</f>
        <v/>
      </c>
      <c r="G248" s="67" t="str">
        <f>IF(INDEX(Спецификация!$A$3:$I$500,ROW()-3,COLUMN())="","",INDEX(Спецификация!$A$3:$I$500,ROW()-3,COLUMN()))</f>
        <v>шт</v>
      </c>
      <c r="H248" s="67">
        <f>IF(INDEX(Спецификация!$A$3:$I$500,ROW()-3,COLUMN())="","",INDEX(Спецификация!$A$3:$I$500,ROW()-3,COLUMN()))</f>
        <v>5</v>
      </c>
      <c r="I248" s="154" t="str">
        <f>IF(INDEX(Спецификация!$A$3:$I$500,ROW()-3,COLUMN())="","",INDEX(Спецификация!$A$3:$I$500,ROW()-3,COLUMN()))</f>
        <v>АК</v>
      </c>
      <c r="J248" s="81" t="str">
        <f>Проект.!L248</f>
        <v/>
      </c>
      <c r="K248" s="81" t="str">
        <f>Проект.!M248</f>
        <v/>
      </c>
      <c r="L248" s="81" t="str">
        <f>IF(Проект.!Q248="","",Проект.!Q248)</f>
        <v/>
      </c>
      <c r="M248" s="82" t="str">
        <f>IF(Проект.!K248="Указать проектировщика","",Проект.!K248)</f>
        <v/>
      </c>
      <c r="N248" s="82" t="str">
        <f>IF(Проект.!N248="","",Проект.!N248)</f>
        <v/>
      </c>
      <c r="O248" s="80" t="str">
        <f>IF(Проект.!O248="","",Проект.!O248)</f>
        <v/>
      </c>
      <c r="P248" s="80" t="str">
        <f>IF(Проект.!P248="","",Проект.!P248)</f>
        <v/>
      </c>
      <c r="Q248" s="68"/>
      <c r="S248" s="27" t="s">
        <v>324</v>
      </c>
      <c r="T248" s="22"/>
      <c r="U248" s="26">
        <f t="shared" si="6"/>
        <v>-5</v>
      </c>
      <c r="V248" s="68"/>
      <c r="W248" s="92"/>
      <c r="X248" s="92">
        <f t="shared" si="7"/>
        <v>0</v>
      </c>
      <c r="Y248" s="68" t="s">
        <v>357</v>
      </c>
    </row>
    <row r="249" spans="1:25" ht="41.4" customHeight="1" x14ac:dyDescent="0.3">
      <c r="A249" s="67">
        <f>IF(INDEX(Спецификация!$A$3:$I$500,ROW()-3,COLUMN())="","",INDEX(Спецификация!$A$3:$I$500,ROW()-3,COLUMN()))</f>
        <v>43</v>
      </c>
      <c r="B249" s="67" t="str">
        <f>IF(INDEX(Спецификация!$A$3:$I$500,ROW()-3,COLUMN())="","",INDEX(Спецификация!$A$3:$I$500,ROW()-3,COLUMN()))</f>
        <v/>
      </c>
      <c r="C249" s="67" t="str">
        <f>IF(INDEX(Спецификация!$A$3:$I$500,ROW()-3,COLUMN())="","",INDEX(Спецификация!$A$3:$I$500,ROW()-3,COLUMN()))</f>
        <v>Ниппель G 1/2 наружная-наружная нерж.ст.</v>
      </c>
      <c r="D249" s="67" t="str">
        <f>IF(INDEX(Спецификация!$A$3:$I$500,ROW()-3,COLUMN())="","",INDEX(Спецификация!$A$3:$I$500,ROW()-3,COLUMN()))</f>
        <v/>
      </c>
      <c r="E249" s="67" t="str">
        <f>IF(INDEX(Спецификация!$A$3:$I$500,ROW()-3,COLUMN())="","",INDEX(Спецификация!$A$3:$I$500,ROW()-3,COLUMN()))</f>
        <v xml:space="preserve"> P17</v>
      </c>
      <c r="F249" s="67" t="str">
        <f>IF(INDEX(Спецификация!$A$3:$I$500,ROW()-3,COLUMN())="","",INDEX(Спецификация!$A$3:$I$500,ROW()-3,COLUMN()))</f>
        <v/>
      </c>
      <c r="G249" s="67" t="str">
        <f>IF(INDEX(Спецификация!$A$3:$I$500,ROW()-3,COLUMN())="","",INDEX(Спецификация!$A$3:$I$500,ROW()-3,COLUMN()))</f>
        <v>шт</v>
      </c>
      <c r="H249" s="67">
        <f>IF(INDEX(Спецификация!$A$3:$I$500,ROW()-3,COLUMN())="","",INDEX(Спецификация!$A$3:$I$500,ROW()-3,COLUMN()))</f>
        <v>1</v>
      </c>
      <c r="I249" s="154" t="str">
        <f>IF(INDEX(Спецификация!$A$3:$I$500,ROW()-3,COLUMN())="","",INDEX(Спецификация!$A$3:$I$500,ROW()-3,COLUMN()))</f>
        <v>АК</v>
      </c>
      <c r="J249" s="81" t="str">
        <f>Проект.!L249</f>
        <v/>
      </c>
      <c r="K249" s="81" t="str">
        <f>Проект.!M249</f>
        <v/>
      </c>
      <c r="L249" s="81" t="str">
        <f>IF(Проект.!Q249="","",Проект.!Q249)</f>
        <v/>
      </c>
      <c r="M249" s="82" t="str">
        <f>IF(Проект.!K249="Указать проектировщика","",Проект.!K249)</f>
        <v/>
      </c>
      <c r="N249" s="82" t="str">
        <f>IF(Проект.!N249="","",Проект.!N249)</f>
        <v/>
      </c>
      <c r="O249" s="80" t="str">
        <f>IF(Проект.!O249="","",Проект.!O249)</f>
        <v/>
      </c>
      <c r="P249" s="80" t="str">
        <f>IF(Проект.!P249="","",Проект.!P249)</f>
        <v/>
      </c>
      <c r="Q249" s="68"/>
      <c r="S249" s="27" t="s">
        <v>324</v>
      </c>
      <c r="T249" s="22"/>
      <c r="U249" s="26">
        <f t="shared" si="6"/>
        <v>-1</v>
      </c>
      <c r="V249" s="68"/>
      <c r="W249" s="92"/>
      <c r="X249" s="92">
        <f t="shared" si="7"/>
        <v>0</v>
      </c>
      <c r="Y249" s="68" t="s">
        <v>357</v>
      </c>
    </row>
    <row r="250" spans="1:25" ht="41.4" customHeight="1" x14ac:dyDescent="0.3">
      <c r="A250" s="67">
        <f>IF(INDEX(Спецификация!$A$3:$I$500,ROW()-3,COLUMN())="","",INDEX(Спецификация!$A$3:$I$500,ROW()-3,COLUMN()))</f>
        <v>44</v>
      </c>
      <c r="B250" s="67" t="str">
        <f>IF(INDEX(Спецификация!$A$3:$I$500,ROW()-3,COLUMN())="","",INDEX(Спецификация!$A$3:$I$500,ROW()-3,COLUMN()))</f>
        <v/>
      </c>
      <c r="C250" s="67" t="str">
        <f>IF(INDEX(Спецификация!$A$3:$I$500,ROW()-3,COLUMN())="","",INDEX(Спецификация!$A$3:$I$500,ROW()-3,COLUMN()))</f>
        <v xml:space="preserve">Бобышка для термометра БП-БТ-30-G1/2   </v>
      </c>
      <c r="D250" s="67" t="str">
        <f>IF(INDEX(Спецификация!$A$3:$I$500,ROW()-3,COLUMN())="","",INDEX(Спецификация!$A$3:$I$500,ROW()-3,COLUMN()))</f>
        <v/>
      </c>
      <c r="E250" s="67" t="str">
        <f>IF(INDEX(Спецификация!$A$3:$I$500,ROW()-3,COLUMN())="","",INDEX(Спецификация!$A$3:$I$500,ROW()-3,COLUMN()))</f>
        <v>t100</v>
      </c>
      <c r="F250" s="67" t="str">
        <f>IF(INDEX(Спецификация!$A$3:$I$500,ROW()-3,COLUMN())="","",INDEX(Спецификация!$A$3:$I$500,ROW()-3,COLUMN()))</f>
        <v/>
      </c>
      <c r="G250" s="67" t="str">
        <f>IF(INDEX(Спецификация!$A$3:$I$500,ROW()-3,COLUMN())="","",INDEX(Спецификация!$A$3:$I$500,ROW()-3,COLUMN()))</f>
        <v>шт</v>
      </c>
      <c r="H250" s="67">
        <f>IF(INDEX(Спецификация!$A$3:$I$500,ROW()-3,COLUMN())="","",INDEX(Спецификация!$A$3:$I$500,ROW()-3,COLUMN()))</f>
        <v>1</v>
      </c>
      <c r="I250" s="154" t="str">
        <f>IF(INDEX(Спецификация!$A$3:$I$500,ROW()-3,COLUMN())="","",INDEX(Спецификация!$A$3:$I$500,ROW()-3,COLUMN()))</f>
        <v>АК</v>
      </c>
      <c r="J250" s="81" t="str">
        <f>Проект.!L250</f>
        <v/>
      </c>
      <c r="K250" s="81" t="str">
        <f>Проект.!M250</f>
        <v/>
      </c>
      <c r="L250" s="81" t="str">
        <f>IF(Проект.!Q250="","",Проект.!Q250)</f>
        <v/>
      </c>
      <c r="M250" s="82" t="str">
        <f>IF(Проект.!K250="Указать проектировщика","",Проект.!K250)</f>
        <v/>
      </c>
      <c r="N250" s="82" t="str">
        <f>IF(Проект.!N250="","",Проект.!N250)</f>
        <v/>
      </c>
      <c r="O250" s="80" t="str">
        <f>IF(Проект.!O250="","",Проект.!O250)</f>
        <v/>
      </c>
      <c r="P250" s="80" t="str">
        <f>IF(Проект.!P250="","",Проект.!P250)</f>
        <v/>
      </c>
      <c r="Q250" s="68"/>
      <c r="S250" s="27" t="s">
        <v>324</v>
      </c>
      <c r="T250" s="22"/>
      <c r="U250" s="26">
        <f t="shared" si="6"/>
        <v>-1</v>
      </c>
      <c r="V250" s="68"/>
      <c r="W250" s="92"/>
      <c r="X250" s="92">
        <f t="shared" si="7"/>
        <v>0</v>
      </c>
      <c r="Y250" s="68" t="s">
        <v>357</v>
      </c>
    </row>
    <row r="251" spans="1:25" ht="41.4" customHeight="1" x14ac:dyDescent="0.3">
      <c r="A251" s="67">
        <f>IF(INDEX(Спецификация!$A$3:$I$500,ROW()-3,COLUMN())="","",INDEX(Спецификация!$A$3:$I$500,ROW()-3,COLUMN()))</f>
        <v>45</v>
      </c>
      <c r="B251" s="67" t="str">
        <f>IF(INDEX(Спецификация!$A$3:$I$500,ROW()-3,COLUMN())="","",INDEX(Спецификация!$A$3:$I$500,ROW()-3,COLUMN()))</f>
        <v/>
      </c>
      <c r="C251" s="67" t="str">
        <f>IF(INDEX(Спецификация!$A$3:$I$500,ROW()-3,COLUMN())="","",INDEX(Спецификация!$A$3:$I$500,ROW()-3,COLUMN()))</f>
        <v>ОТОПЛЕНИЕ</v>
      </c>
      <c r="D251" s="67" t="str">
        <f>IF(INDEX(Спецификация!$A$3:$I$500,ROW()-3,COLUMN())="","",INDEX(Спецификация!$A$3:$I$500,ROW()-3,COLUMN()))</f>
        <v/>
      </c>
      <c r="E251" s="67" t="str">
        <f>IF(INDEX(Спецификация!$A$3:$I$500,ROW()-3,COLUMN())="","",INDEX(Спецификация!$A$3:$I$500,ROW()-3,COLUMN()))</f>
        <v/>
      </c>
      <c r="F251" s="67" t="str">
        <f>IF(INDEX(Спецификация!$A$3:$I$500,ROW()-3,COLUMN())="","",INDEX(Спецификация!$A$3:$I$500,ROW()-3,COLUMN()))</f>
        <v/>
      </c>
      <c r="G251" s="67" t="str">
        <f>IF(INDEX(Спецификация!$A$3:$I$500,ROW()-3,COLUMN())="","",INDEX(Спецификация!$A$3:$I$500,ROW()-3,COLUMN()))</f>
        <v/>
      </c>
      <c r="H251" s="67" t="str">
        <f>IF(INDEX(Спецификация!$A$3:$I$500,ROW()-3,COLUMN())="","",INDEX(Спецификация!$A$3:$I$500,ROW()-3,COLUMN()))</f>
        <v/>
      </c>
      <c r="I251" s="154" t="str">
        <f>IF(INDEX(Спецификация!$A$3:$I$500,ROW()-3,COLUMN())="","",INDEX(Спецификация!$A$3:$I$500,ROW()-3,COLUMN()))</f>
        <v>АК</v>
      </c>
      <c r="J251" s="81" t="str">
        <f>Проект.!L251</f>
        <v/>
      </c>
      <c r="K251" s="81" t="str">
        <f>Проект.!M251</f>
        <v/>
      </c>
      <c r="L251" s="81" t="str">
        <f>IF(Проект.!Q251="","",Проект.!Q251)</f>
        <v/>
      </c>
      <c r="M251" s="82" t="str">
        <f>IF(Проект.!K251="Указать проектировщика","",Проект.!K251)</f>
        <v/>
      </c>
      <c r="N251" s="82" t="str">
        <f>IF(Проект.!N251="","",Проект.!N251)</f>
        <v/>
      </c>
      <c r="O251" s="80" t="str">
        <f>IF(Проект.!O251="","",Проект.!O251)</f>
        <v/>
      </c>
      <c r="P251" s="80" t="str">
        <f>IF(Проект.!P251="","",Проект.!P251)</f>
        <v/>
      </c>
      <c r="Q251" s="68"/>
      <c r="S251" s="27" t="s">
        <v>324</v>
      </c>
      <c r="T251" s="22"/>
      <c r="U251" s="26" t="e">
        <f t="shared" si="6"/>
        <v>#VALUE!</v>
      </c>
      <c r="V251" s="68"/>
      <c r="W251" s="92"/>
      <c r="X251" s="92">
        <f t="shared" si="7"/>
        <v>0</v>
      </c>
      <c r="Y251" s="68" t="s">
        <v>357</v>
      </c>
    </row>
    <row r="252" spans="1:25" ht="41.4" customHeight="1" x14ac:dyDescent="0.3">
      <c r="A252" s="67">
        <f>IF(INDEX(Спецификация!$A$3:$I$500,ROW()-3,COLUMN())="","",INDEX(Спецификация!$A$3:$I$500,ROW()-3,COLUMN()))</f>
        <v>46</v>
      </c>
      <c r="B252" s="67" t="str">
        <f>IF(INDEX(Спецификация!$A$3:$I$500,ROW()-3,COLUMN())="","",INDEX(Спецификация!$A$3:$I$500,ROW()-3,COLUMN()))</f>
        <v/>
      </c>
      <c r="C252" s="67" t="str">
        <f>IF(INDEX(Спецификация!$A$3:$I$500,ROW()-3,COLUMN())="","",INDEX(Спецификация!$A$3:$I$500,ROW()-3,COLUMN()))</f>
        <v>Приборы местные</v>
      </c>
      <c r="D252" s="67" t="str">
        <f>IF(INDEX(Спецификация!$A$3:$I$500,ROW()-3,COLUMN())="","",INDEX(Спецификация!$A$3:$I$500,ROW()-3,COLUMN()))</f>
        <v/>
      </c>
      <c r="E252" s="67" t="str">
        <f>IF(INDEX(Спецификация!$A$3:$I$500,ROW()-3,COLUMN())="","",INDEX(Спецификация!$A$3:$I$500,ROW()-3,COLUMN()))</f>
        <v xml:space="preserve"> </v>
      </c>
      <c r="F252" s="67" t="str">
        <f>IF(INDEX(Спецификация!$A$3:$I$500,ROW()-3,COLUMN())="","",INDEX(Спецификация!$A$3:$I$500,ROW()-3,COLUMN()))</f>
        <v/>
      </c>
      <c r="G252" s="67" t="str">
        <f>IF(INDEX(Спецификация!$A$3:$I$500,ROW()-3,COLUMN())="","",INDEX(Спецификация!$A$3:$I$500,ROW()-3,COLUMN()))</f>
        <v/>
      </c>
      <c r="H252" s="67" t="str">
        <f>IF(INDEX(Спецификация!$A$3:$I$500,ROW()-3,COLUMN())="","",INDEX(Спецификация!$A$3:$I$500,ROW()-3,COLUMN()))</f>
        <v xml:space="preserve"> </v>
      </c>
      <c r="I252" s="154" t="str">
        <f>IF(INDEX(Спецификация!$A$3:$I$500,ROW()-3,COLUMN())="","",INDEX(Спецификация!$A$3:$I$500,ROW()-3,COLUMN()))</f>
        <v>АК</v>
      </c>
      <c r="J252" s="81" t="str">
        <f>Проект.!L252</f>
        <v/>
      </c>
      <c r="K252" s="81" t="str">
        <f>Проект.!M252</f>
        <v/>
      </c>
      <c r="L252" s="81" t="str">
        <f>IF(Проект.!Q252="","",Проект.!Q252)</f>
        <v/>
      </c>
      <c r="M252" s="82" t="str">
        <f>IF(Проект.!K252="Указать проектировщика","",Проект.!K252)</f>
        <v/>
      </c>
      <c r="N252" s="82" t="str">
        <f>IF(Проект.!N252="","",Проект.!N252)</f>
        <v/>
      </c>
      <c r="O252" s="80" t="str">
        <f>IF(Проект.!O252="","",Проект.!O252)</f>
        <v/>
      </c>
      <c r="P252" s="80" t="str">
        <f>IF(Проект.!P252="","",Проект.!P252)</f>
        <v/>
      </c>
      <c r="Q252" s="68"/>
      <c r="S252" s="27" t="s">
        <v>324</v>
      </c>
      <c r="T252" s="22"/>
      <c r="U252" s="26" t="e">
        <f t="shared" si="6"/>
        <v>#VALUE!</v>
      </c>
      <c r="V252" s="68"/>
      <c r="W252" s="92"/>
      <c r="X252" s="92">
        <f t="shared" si="7"/>
        <v>0</v>
      </c>
      <c r="Y252" s="68" t="s">
        <v>357</v>
      </c>
    </row>
    <row r="253" spans="1:25" ht="41.4" customHeight="1" x14ac:dyDescent="0.3">
      <c r="A253" s="67">
        <f>IF(INDEX(Спецификация!$A$3:$I$500,ROW()-3,COLUMN())="","",INDEX(Спецификация!$A$3:$I$500,ROW()-3,COLUMN()))</f>
        <v>47</v>
      </c>
      <c r="B253" s="67" t="str">
        <f>IF(INDEX(Спецификация!$A$3:$I$500,ROW()-3,COLUMN())="","",INDEX(Спецификация!$A$3:$I$500,ROW()-3,COLUMN()))</f>
        <v/>
      </c>
      <c r="C253" s="67" t="str">
        <f>IF(INDEX(Спецификация!$A$3:$I$500,ROW()-3,COLUMN())="","",INDEX(Спецификация!$A$3:$I$500,ROW()-3,COLUMN()))</f>
        <v xml:space="preserve">Манометр показывающий радиальный ТМ 510Р.00 (0...1,0 МПа) G1/2 1,5 </v>
      </c>
      <c r="D253" s="67" t="str">
        <f>IF(INDEX(Спецификация!$A$3:$I$500,ROW()-3,COLUMN())="","",INDEX(Спецификация!$A$3:$I$500,ROW()-3,COLUMN()))</f>
        <v/>
      </c>
      <c r="E253" s="67" t="str">
        <f>IF(INDEX(Спецификация!$A$3:$I$500,ROW()-3,COLUMN())="","",INDEX(Спецификация!$A$3:$I$500,ROW()-3,COLUMN()))</f>
        <v>ЗАО «РОСМА»</v>
      </c>
      <c r="F253" s="67" t="str">
        <f>IF(INDEX(Спецификация!$A$3:$I$500,ROW()-3,COLUMN())="","",INDEX(Спецификация!$A$3:$I$500,ROW()-3,COLUMN()))</f>
        <v/>
      </c>
      <c r="G253" s="67" t="str">
        <f>IF(INDEX(Спецификация!$A$3:$I$500,ROW()-3,COLUMN())="","",INDEX(Спецификация!$A$3:$I$500,ROW()-3,COLUMN()))</f>
        <v>шт</v>
      </c>
      <c r="H253" s="67">
        <f>IF(INDEX(Спецификация!$A$3:$I$500,ROW()-3,COLUMN())="","",INDEX(Спецификация!$A$3:$I$500,ROW()-3,COLUMN()))</f>
        <v>4</v>
      </c>
      <c r="I253" s="154" t="str">
        <f>IF(INDEX(Спецификация!$A$3:$I$500,ROW()-3,COLUMN())="","",INDEX(Спецификация!$A$3:$I$500,ROW()-3,COLUMN()))</f>
        <v>АК</v>
      </c>
      <c r="J253" s="81" t="str">
        <f>Проект.!L253</f>
        <v/>
      </c>
      <c r="K253" s="81" t="str">
        <f>Проект.!M253</f>
        <v/>
      </c>
      <c r="L253" s="81" t="str">
        <f>IF(Проект.!Q253="","",Проект.!Q253)</f>
        <v/>
      </c>
      <c r="M253" s="82" t="str">
        <f>IF(Проект.!K253="Указать проектировщика","",Проект.!K253)</f>
        <v/>
      </c>
      <c r="N253" s="82" t="str">
        <f>IF(Проект.!N253="","",Проект.!N253)</f>
        <v/>
      </c>
      <c r="O253" s="80" t="str">
        <f>IF(Проект.!O253="","",Проект.!O253)</f>
        <v/>
      </c>
      <c r="P253" s="80" t="str">
        <f>IF(Проект.!P253="","",Проект.!P253)</f>
        <v/>
      </c>
      <c r="Q253" s="68"/>
      <c r="S253" s="27" t="s">
        <v>324</v>
      </c>
      <c r="T253" s="22"/>
      <c r="U253" s="26">
        <f t="shared" si="6"/>
        <v>-4</v>
      </c>
      <c r="V253" s="68"/>
      <c r="W253" s="92"/>
      <c r="X253" s="92">
        <f t="shared" si="7"/>
        <v>0</v>
      </c>
      <c r="Y253" s="68" t="s">
        <v>357</v>
      </c>
    </row>
    <row r="254" spans="1:25" ht="41.4" customHeight="1" x14ac:dyDescent="0.3">
      <c r="A254" s="67">
        <f>IF(INDEX(Спецификация!$A$3:$I$500,ROW()-3,COLUMN())="","",INDEX(Спецификация!$A$3:$I$500,ROW()-3,COLUMN()))</f>
        <v>48</v>
      </c>
      <c r="B254" s="67" t="str">
        <f>IF(INDEX(Спецификация!$A$3:$I$500,ROW()-3,COLUMN())="","",INDEX(Спецификация!$A$3:$I$500,ROW()-3,COLUMN()))</f>
        <v/>
      </c>
      <c r="C254" s="67" t="str">
        <f>IF(INDEX(Спецификация!$A$3:$I$500,ROW()-3,COLUMN())="","",INDEX(Спецификация!$A$3:$I$500,ROW()-3,COLUMN()))</f>
        <v>Термометр биметаллический показывающий осевой, пределы измерения  0…+150 °С Lпогр = 64 мм, с защ. Гильзей БТ -51.211. (0…+150) °С G1/2.64.1,5</v>
      </c>
      <c r="D254" s="67" t="str">
        <f>IF(INDEX(Спецификация!$A$3:$I$500,ROW()-3,COLUMN())="","",INDEX(Спецификация!$A$3:$I$500,ROW()-3,COLUMN()))</f>
        <v/>
      </c>
      <c r="E254" s="67" t="str">
        <f>IF(INDEX(Спецификация!$A$3:$I$500,ROW()-3,COLUMN())="","",INDEX(Спецификация!$A$3:$I$500,ROW()-3,COLUMN()))</f>
        <v>ЗАО «РОСМА»</v>
      </c>
      <c r="F254" s="67" t="str">
        <f>IF(INDEX(Спецификация!$A$3:$I$500,ROW()-3,COLUMN())="","",INDEX(Спецификация!$A$3:$I$500,ROW()-3,COLUMN()))</f>
        <v/>
      </c>
      <c r="G254" s="67" t="str">
        <f>IF(INDEX(Спецификация!$A$3:$I$500,ROW()-3,COLUMN())="","",INDEX(Спецификация!$A$3:$I$500,ROW()-3,COLUMN()))</f>
        <v>шт</v>
      </c>
      <c r="H254" s="67">
        <f>IF(INDEX(Спецификация!$A$3:$I$500,ROW()-3,COLUMN())="","",INDEX(Спецификация!$A$3:$I$500,ROW()-3,COLUMN()))</f>
        <v>2</v>
      </c>
      <c r="I254" s="154" t="str">
        <f>IF(INDEX(Спецификация!$A$3:$I$500,ROW()-3,COLUMN())="","",INDEX(Спецификация!$A$3:$I$500,ROW()-3,COLUMN()))</f>
        <v>АК</v>
      </c>
      <c r="J254" s="81" t="str">
        <f>Проект.!L254</f>
        <v/>
      </c>
      <c r="K254" s="81" t="str">
        <f>Проект.!M254</f>
        <v/>
      </c>
      <c r="L254" s="81" t="str">
        <f>IF(Проект.!Q254="","",Проект.!Q254)</f>
        <v/>
      </c>
      <c r="M254" s="82" t="str">
        <f>IF(Проект.!K254="Указать проектировщика","",Проект.!K254)</f>
        <v/>
      </c>
      <c r="N254" s="82" t="str">
        <f>IF(Проект.!N254="","",Проект.!N254)</f>
        <v/>
      </c>
      <c r="O254" s="80" t="str">
        <f>IF(Проект.!O254="","",Проект.!O254)</f>
        <v/>
      </c>
      <c r="P254" s="80" t="str">
        <f>IF(Проект.!P254="","",Проект.!P254)</f>
        <v/>
      </c>
      <c r="Q254" s="68"/>
      <c r="S254" s="27" t="s">
        <v>324</v>
      </c>
      <c r="T254" s="22"/>
      <c r="U254" s="26">
        <f t="shared" si="6"/>
        <v>-2</v>
      </c>
      <c r="V254" s="68"/>
      <c r="W254" s="92"/>
      <c r="X254" s="92">
        <f t="shared" si="7"/>
        <v>0</v>
      </c>
      <c r="Y254" s="68" t="s">
        <v>357</v>
      </c>
    </row>
    <row r="255" spans="1:25" ht="41.4" x14ac:dyDescent="0.3">
      <c r="A255" s="67">
        <f>IF(INDEX(Спецификация!$A$3:$I$500,ROW()-3,COLUMN())="","",INDEX(Спецификация!$A$3:$I$500,ROW()-3,COLUMN()))</f>
        <v>49</v>
      </c>
      <c r="B255" s="67" t="str">
        <f>IF(INDEX(Спецификация!$A$3:$I$500,ROW()-3,COLUMN())="","",INDEX(Спецификация!$A$3:$I$500,ROW()-3,COLUMN()))</f>
        <v/>
      </c>
      <c r="C255" s="67" t="str">
        <f>IF(INDEX(Спецификация!$A$3:$I$500,ROW()-3,COLUMN())="","",INDEX(Спецификация!$A$3:$I$500,ROW()-3,COLUMN()))</f>
        <v>Датчик ТС с вых. сигналом 4…20 мА (-40...+80) гр.С  ДТС125М-PT100.0,5.80.И (15)</v>
      </c>
      <c r="D255" s="67" t="str">
        <f>IF(INDEX(Спецификация!$A$3:$I$500,ROW()-3,COLUMN())="","",INDEX(Спецификация!$A$3:$I$500,ROW()-3,COLUMN()))</f>
        <v/>
      </c>
      <c r="E255" s="67" t="str">
        <f>IF(INDEX(Спецификация!$A$3:$I$500,ROW()-3,COLUMN())="","",INDEX(Спецификация!$A$3:$I$500,ROW()-3,COLUMN()))</f>
        <v xml:space="preserve"> НПО "ОВЕН"</v>
      </c>
      <c r="F255" s="67" t="str">
        <f>IF(INDEX(Спецификация!$A$3:$I$500,ROW()-3,COLUMN())="","",INDEX(Спецификация!$A$3:$I$500,ROW()-3,COLUMN()))</f>
        <v/>
      </c>
      <c r="G255" s="67" t="str">
        <f>IF(INDEX(Спецификация!$A$3:$I$500,ROW()-3,COLUMN())="","",INDEX(Спецификация!$A$3:$I$500,ROW()-3,COLUMN()))</f>
        <v>шт</v>
      </c>
      <c r="H255" s="67">
        <f>IF(INDEX(Спецификация!$A$3:$I$500,ROW()-3,COLUMN())="","",INDEX(Спецификация!$A$3:$I$500,ROW()-3,COLUMN()))</f>
        <v>1</v>
      </c>
      <c r="I255" s="154" t="str">
        <f>IF(INDEX(Спецификация!$A$3:$I$500,ROW()-3,COLUMN())="","",INDEX(Спецификация!$A$3:$I$500,ROW()-3,COLUMN()))</f>
        <v>АК</v>
      </c>
      <c r="J255" s="81" t="str">
        <f>Проект.!L255</f>
        <v/>
      </c>
      <c r="K255" s="81" t="str">
        <f>Проект.!M255</f>
        <v/>
      </c>
      <c r="L255" s="81" t="str">
        <f>IF(Проект.!Q255="","",Проект.!Q255)</f>
        <v/>
      </c>
      <c r="M255" s="82" t="str">
        <f>IF(Проект.!K255="Указать проектировщика","",Проект.!K255)</f>
        <v/>
      </c>
      <c r="N255" s="82" t="str">
        <f>IF(Проект.!N255="","",Проект.!N255)</f>
        <v/>
      </c>
      <c r="O255" s="80" t="str">
        <f>IF(Проект.!O255="","",Проект.!O255)</f>
        <v/>
      </c>
      <c r="P255" s="80" t="str">
        <f>IF(Проект.!P255="","",Проект.!P255)</f>
        <v/>
      </c>
      <c r="Q255" s="68"/>
      <c r="S255" s="27" t="s">
        <v>324</v>
      </c>
      <c r="T255" s="22"/>
      <c r="U255" s="26">
        <f t="shared" si="6"/>
        <v>-1</v>
      </c>
      <c r="V255" s="68"/>
      <c r="W255" s="92"/>
      <c r="X255" s="92">
        <f t="shared" si="7"/>
        <v>0</v>
      </c>
      <c r="Y255" s="68" t="s">
        <v>357</v>
      </c>
    </row>
    <row r="256" spans="1:25" ht="41.4" customHeight="1" x14ac:dyDescent="0.3">
      <c r="A256" s="67">
        <f>IF(INDEX(Спецификация!$A$3:$I$500,ROW()-3,COLUMN())="","",INDEX(Спецификация!$A$3:$I$500,ROW()-3,COLUMN()))</f>
        <v>50</v>
      </c>
      <c r="B256" s="67" t="str">
        <f>IF(INDEX(Спецификация!$A$3:$I$500,ROW()-3,COLUMN())="","",INDEX(Спецификация!$A$3:$I$500,ROW()-3,COLUMN()))</f>
        <v/>
      </c>
      <c r="C256" s="67" t="str">
        <f>IF(INDEX(Спецификация!$A$3:$I$500,ROW()-3,COLUMN())="","",INDEX(Спецификация!$A$3:$I$500,ROW()-3,COLUMN()))</f>
        <v xml:space="preserve"> </v>
      </c>
      <c r="D256" s="67" t="str">
        <f>IF(INDEX(Спецификация!$A$3:$I$500,ROW()-3,COLUMN())="","",INDEX(Спецификация!$A$3:$I$500,ROW()-3,COLUMN()))</f>
        <v/>
      </c>
      <c r="E256" s="67" t="str">
        <f>IF(INDEX(Спецификация!$A$3:$I$500,ROW()-3,COLUMN())="","",INDEX(Спецификация!$A$3:$I$500,ROW()-3,COLUMN()))</f>
        <v xml:space="preserve"> </v>
      </c>
      <c r="F256" s="67" t="str">
        <f>IF(INDEX(Спецификация!$A$3:$I$500,ROW()-3,COLUMN())="","",INDEX(Спецификация!$A$3:$I$500,ROW()-3,COLUMN()))</f>
        <v/>
      </c>
      <c r="G256" s="67" t="str">
        <f>IF(INDEX(Спецификация!$A$3:$I$500,ROW()-3,COLUMN())="","",INDEX(Спецификация!$A$3:$I$500,ROW()-3,COLUMN()))</f>
        <v/>
      </c>
      <c r="H256" s="67" t="str">
        <f>IF(INDEX(Спецификация!$A$3:$I$500,ROW()-3,COLUMN())="","",INDEX(Спецификация!$A$3:$I$500,ROW()-3,COLUMN()))</f>
        <v xml:space="preserve"> </v>
      </c>
      <c r="I256" s="154" t="str">
        <f>IF(INDEX(Спецификация!$A$3:$I$500,ROW()-3,COLUMN())="","",INDEX(Спецификация!$A$3:$I$500,ROW()-3,COLUMN()))</f>
        <v>АК</v>
      </c>
      <c r="J256" s="81" t="str">
        <f>Проект.!L256</f>
        <v/>
      </c>
      <c r="K256" s="81" t="str">
        <f>Проект.!M256</f>
        <v/>
      </c>
      <c r="L256" s="81" t="str">
        <f>IF(Проект.!Q256="","",Проект.!Q256)</f>
        <v/>
      </c>
      <c r="M256" s="82" t="str">
        <f>IF(Проект.!K256="Указать проектировщика","",Проект.!K256)</f>
        <v/>
      </c>
      <c r="N256" s="82" t="str">
        <f>IF(Проект.!N256="","",Проект.!N256)</f>
        <v/>
      </c>
      <c r="O256" s="80" t="str">
        <f>IF(Проект.!O256="","",Проект.!O256)</f>
        <v/>
      </c>
      <c r="P256" s="80" t="str">
        <f>IF(Проект.!P256="","",Проект.!P256)</f>
        <v/>
      </c>
      <c r="Q256" s="68"/>
      <c r="S256" s="27" t="s">
        <v>324</v>
      </c>
      <c r="T256" s="22"/>
      <c r="U256" s="26" t="e">
        <f t="shared" si="6"/>
        <v>#VALUE!</v>
      </c>
      <c r="V256" s="68"/>
      <c r="W256" s="92"/>
      <c r="X256" s="92">
        <f t="shared" si="7"/>
        <v>0</v>
      </c>
      <c r="Y256" s="68" t="s">
        <v>357</v>
      </c>
    </row>
    <row r="257" spans="1:25" ht="41.4" customHeight="1" x14ac:dyDescent="0.3">
      <c r="A257" s="67">
        <f>IF(INDEX(Спецификация!$A$3:$I$500,ROW()-3,COLUMN())="","",INDEX(Спецификация!$A$3:$I$500,ROW()-3,COLUMN()))</f>
        <v>51</v>
      </c>
      <c r="B257" s="67" t="str">
        <f>IF(INDEX(Спецификация!$A$3:$I$500,ROW()-3,COLUMN())="","",INDEX(Спецификация!$A$3:$I$500,ROW()-3,COLUMN()))</f>
        <v/>
      </c>
      <c r="C257" s="67" t="str">
        <f>IF(INDEX(Спецификация!$A$3:$I$500,ROW()-3,COLUMN())="","",INDEX(Спецификация!$A$3:$I$500,ROW()-3,COLUMN()))</f>
        <v>Бобышка для термометра № 3 БП-БТ-55-G1/2</v>
      </c>
      <c r="D257" s="67" t="str">
        <f>IF(INDEX(Спецификация!$A$3:$I$500,ROW()-3,COLUMN())="","",INDEX(Спецификация!$A$3:$I$500,ROW()-3,COLUMN()))</f>
        <v/>
      </c>
      <c r="E257" s="67" t="str">
        <f>IF(INDEX(Спецификация!$A$3:$I$500,ROW()-3,COLUMN())="","",INDEX(Спецификация!$A$3:$I$500,ROW()-3,COLUMN()))</f>
        <v>50а,51а</v>
      </c>
      <c r="F257" s="67" t="str">
        <f>IF(INDEX(Спецификация!$A$3:$I$500,ROW()-3,COLUMN())="","",INDEX(Спецификация!$A$3:$I$500,ROW()-3,COLUMN()))</f>
        <v/>
      </c>
      <c r="G257" s="67" t="str">
        <f>IF(INDEX(Спецификация!$A$3:$I$500,ROW()-3,COLUMN())="","",INDEX(Спецификация!$A$3:$I$500,ROW()-3,COLUMN()))</f>
        <v>шт</v>
      </c>
      <c r="H257" s="67">
        <f>IF(INDEX(Спецификация!$A$3:$I$500,ROW()-3,COLUMN())="","",INDEX(Спецификация!$A$3:$I$500,ROW()-3,COLUMN()))</f>
        <v>2</v>
      </c>
      <c r="I257" s="154" t="str">
        <f>IF(INDEX(Спецификация!$A$3:$I$500,ROW()-3,COLUMN())="","",INDEX(Спецификация!$A$3:$I$500,ROW()-3,COLUMN()))</f>
        <v>АК</v>
      </c>
      <c r="J257" s="81" t="str">
        <f>Проект.!L257</f>
        <v/>
      </c>
      <c r="K257" s="81" t="str">
        <f>Проект.!M257</f>
        <v/>
      </c>
      <c r="L257" s="81" t="str">
        <f>IF(Проект.!Q257="","",Проект.!Q257)</f>
        <v/>
      </c>
      <c r="M257" s="82" t="str">
        <f>IF(Проект.!K257="Указать проектировщика","",Проект.!K257)</f>
        <v/>
      </c>
      <c r="N257" s="82" t="str">
        <f>IF(Проект.!N257="","",Проект.!N257)</f>
        <v/>
      </c>
      <c r="O257" s="80" t="str">
        <f>IF(Проект.!O257="","",Проект.!O257)</f>
        <v/>
      </c>
      <c r="P257" s="80" t="str">
        <f>IF(Проект.!P257="","",Проект.!P257)</f>
        <v/>
      </c>
      <c r="Q257" s="68"/>
      <c r="S257" s="27" t="s">
        <v>324</v>
      </c>
      <c r="T257" s="22"/>
      <c r="U257" s="26">
        <f t="shared" si="6"/>
        <v>-2</v>
      </c>
      <c r="V257" s="68"/>
      <c r="W257" s="92"/>
      <c r="X257" s="92">
        <f t="shared" si="7"/>
        <v>0</v>
      </c>
      <c r="Y257" s="68" t="s">
        <v>357</v>
      </c>
    </row>
    <row r="258" spans="1:25" ht="41.4" customHeight="1" x14ac:dyDescent="0.3">
      <c r="A258" s="67">
        <f>IF(INDEX(Спецификация!$A$3:$I$500,ROW()-3,COLUMN())="","",INDEX(Спецификация!$A$3:$I$500,ROW()-3,COLUMN()))</f>
        <v>50</v>
      </c>
      <c r="B258" s="67" t="str">
        <f>IF(INDEX(Спецификация!$A$3:$I$500,ROW()-3,COLUMN())="","",INDEX(Спецификация!$A$3:$I$500,ROW()-3,COLUMN()))</f>
        <v/>
      </c>
      <c r="C258" s="67" t="str">
        <f>IF(INDEX(Спецификация!$A$3:$I$500,ROW()-3,COLUMN())="","",INDEX(Спецификация!$A$3:$I$500,ROW()-3,COLUMN()))</f>
        <v>Бобышка для кранов №4 БП-КР-40-G1/2</v>
      </c>
      <c r="D258" s="67" t="str">
        <f>IF(INDEX(Спецификация!$A$3:$I$500,ROW()-3,COLUMN())="","",INDEX(Спецификация!$A$3:$I$500,ROW()-3,COLUMN()))</f>
        <v/>
      </c>
      <c r="E258" s="67" t="str">
        <f>IF(INDEX(Спецификация!$A$3:$I$500,ROW()-3,COLUMN())="","",INDEX(Спецификация!$A$3:$I$500,ROW()-3,COLUMN()))</f>
        <v>49а,49б, 51б,50б</v>
      </c>
      <c r="F258" s="67" t="str">
        <f>IF(INDEX(Спецификация!$A$3:$I$500,ROW()-3,COLUMN())="","",INDEX(Спецификация!$A$3:$I$500,ROW()-3,COLUMN()))</f>
        <v/>
      </c>
      <c r="G258" s="67" t="str">
        <f>IF(INDEX(Спецификация!$A$3:$I$500,ROW()-3,COLUMN())="","",INDEX(Спецификация!$A$3:$I$500,ROW()-3,COLUMN()))</f>
        <v>шт</v>
      </c>
      <c r="H258" s="67">
        <f>IF(INDEX(Спецификация!$A$3:$I$500,ROW()-3,COLUMN())="","",INDEX(Спецификация!$A$3:$I$500,ROW()-3,COLUMN()))</f>
        <v>3</v>
      </c>
      <c r="I258" s="154" t="str">
        <f>IF(INDEX(Спецификация!$A$3:$I$500,ROW()-3,COLUMN())="","",INDEX(Спецификация!$A$3:$I$500,ROW()-3,COLUMN()))</f>
        <v>АК</v>
      </c>
      <c r="J258" s="81" t="str">
        <f>Проект.!L258</f>
        <v/>
      </c>
      <c r="K258" s="81" t="str">
        <f>Проект.!M258</f>
        <v/>
      </c>
      <c r="L258" s="81" t="str">
        <f>IF(Проект.!Q258="","",Проект.!Q258)</f>
        <v/>
      </c>
      <c r="M258" s="82" t="str">
        <f>IF(Проект.!K258="Указать проектировщика","",Проект.!K258)</f>
        <v/>
      </c>
      <c r="N258" s="82" t="str">
        <f>IF(Проект.!N258="","",Проект.!N258)</f>
        <v/>
      </c>
      <c r="O258" s="80" t="str">
        <f>IF(Проект.!O258="","",Проект.!O258)</f>
        <v/>
      </c>
      <c r="P258" s="80" t="str">
        <f>IF(Проект.!P258="","",Проект.!P258)</f>
        <v/>
      </c>
      <c r="Q258" s="68"/>
      <c r="S258" s="27" t="s">
        <v>324</v>
      </c>
      <c r="T258" s="22"/>
      <c r="U258" s="26">
        <f t="shared" si="6"/>
        <v>-3</v>
      </c>
      <c r="V258" s="68"/>
      <c r="W258" s="92"/>
      <c r="X258" s="92">
        <f t="shared" si="7"/>
        <v>0</v>
      </c>
      <c r="Y258" s="68" t="s">
        <v>357</v>
      </c>
    </row>
    <row r="259" spans="1:25" ht="41.4" customHeight="1" x14ac:dyDescent="0.3">
      <c r="A259" s="67" t="str">
        <f>IF(INDEX(Спецификация!$A$3:$I$500,ROW()-3,COLUMN())="","",INDEX(Спецификация!$A$3:$I$500,ROW()-3,COLUMN()))</f>
        <v/>
      </c>
      <c r="B259" s="67" t="str">
        <f>IF(INDEX(Спецификация!$A$3:$I$500,ROW()-3,COLUMN())="","",INDEX(Спецификация!$A$3:$I$500,ROW()-3,COLUMN()))</f>
        <v/>
      </c>
      <c r="C259" s="67" t="str">
        <f>IF(INDEX(Спецификация!$A$3:$I$500,ROW()-3,COLUMN())="","",INDEX(Спецификация!$A$3:$I$500,ROW()-3,COLUMN()))</f>
        <v>Кран шаровой для манометра ВР/ВР 1/2"х1/2" (160/10) Valtec VT.807.N.0404</v>
      </c>
      <c r="D259" s="67" t="str">
        <f>IF(INDEX(Спецификация!$A$3:$I$500,ROW()-3,COLUMN())="","",INDEX(Спецификация!$A$3:$I$500,ROW()-3,COLUMN()))</f>
        <v/>
      </c>
      <c r="E259" s="67" t="str">
        <f>IF(INDEX(Спецификация!$A$3:$I$500,ROW()-3,COLUMN())="","",INDEX(Спецификация!$A$3:$I$500,ROW()-3,COLUMN()))</f>
        <v>49а,49б, 51б,50б</v>
      </c>
      <c r="F259" s="67" t="str">
        <f>IF(INDEX(Спецификация!$A$3:$I$500,ROW()-3,COLUMN())="","",INDEX(Спецификация!$A$3:$I$500,ROW()-3,COLUMN()))</f>
        <v/>
      </c>
      <c r="G259" s="67" t="str">
        <f>IF(INDEX(Спецификация!$A$3:$I$500,ROW()-3,COLUMN())="","",INDEX(Спецификация!$A$3:$I$500,ROW()-3,COLUMN()))</f>
        <v>шт</v>
      </c>
      <c r="H259" s="67">
        <f>IF(INDEX(Спецификация!$A$3:$I$500,ROW()-3,COLUMN())="","",INDEX(Спецификация!$A$3:$I$500,ROW()-3,COLUMN()))</f>
        <v>3</v>
      </c>
      <c r="I259" s="154" t="str">
        <f>IF(INDEX(Спецификация!$A$3:$I$500,ROW()-3,COLUMN())="","",INDEX(Спецификация!$A$3:$I$500,ROW()-3,COLUMN()))</f>
        <v>АК</v>
      </c>
      <c r="J259" s="81" t="str">
        <f>Проект.!L259</f>
        <v/>
      </c>
      <c r="K259" s="81" t="str">
        <f>Проект.!M259</f>
        <v/>
      </c>
      <c r="L259" s="81" t="str">
        <f>IF(Проект.!Q259="","",Проект.!Q259)</f>
        <v/>
      </c>
      <c r="M259" s="82" t="str">
        <f>IF(Проект.!K259="Указать проектировщика","",Проект.!K259)</f>
        <v/>
      </c>
      <c r="N259" s="82" t="str">
        <f>IF(Проект.!N259="","",Проект.!N259)</f>
        <v/>
      </c>
      <c r="O259" s="80" t="str">
        <f>IF(Проект.!O259="","",Проект.!O259)</f>
        <v/>
      </c>
      <c r="P259" s="80" t="str">
        <f>IF(Проект.!P259="","",Проект.!P259)</f>
        <v/>
      </c>
      <c r="Q259" s="68"/>
      <c r="S259" s="27" t="s">
        <v>324</v>
      </c>
      <c r="T259" s="22"/>
      <c r="U259" s="26">
        <f t="shared" si="6"/>
        <v>-3</v>
      </c>
      <c r="V259" s="68"/>
      <c r="W259" s="92"/>
      <c r="X259" s="92">
        <f t="shared" si="7"/>
        <v>0</v>
      </c>
      <c r="Y259" s="68" t="s">
        <v>357</v>
      </c>
    </row>
    <row r="260" spans="1:25" ht="41.4" customHeight="1" x14ac:dyDescent="0.3">
      <c r="A260" s="67" t="str">
        <f>IF(INDEX(Спецификация!$A$3:$I$500,ROW()-3,COLUMN())="","",INDEX(Спецификация!$A$3:$I$500,ROW()-3,COLUMN()))</f>
        <v/>
      </c>
      <c r="B260" s="67" t="str">
        <f>IF(INDEX(Спецификация!$A$3:$I$500,ROW()-3,COLUMN())="","",INDEX(Спецификация!$A$3:$I$500,ROW()-3,COLUMN()))</f>
        <v/>
      </c>
      <c r="C260" s="67" t="str">
        <f>IF(INDEX(Спецификация!$A$3:$I$500,ROW()-3,COLUMN())="","",INDEX(Спецификация!$A$3:$I$500,ROW()-3,COLUMN()))</f>
        <v xml:space="preserve"> </v>
      </c>
      <c r="D260" s="67" t="str">
        <f>IF(INDEX(Спецификация!$A$3:$I$500,ROW()-3,COLUMN())="","",INDEX(Спецификация!$A$3:$I$500,ROW()-3,COLUMN()))</f>
        <v/>
      </c>
      <c r="E260" s="67" t="str">
        <f>IF(INDEX(Спецификация!$A$3:$I$500,ROW()-3,COLUMN())="","",INDEX(Спецификация!$A$3:$I$500,ROW()-3,COLUMN()))</f>
        <v xml:space="preserve"> </v>
      </c>
      <c r="F260" s="67" t="str">
        <f>IF(INDEX(Спецификация!$A$3:$I$500,ROW()-3,COLUMN())="","",INDEX(Спецификация!$A$3:$I$500,ROW()-3,COLUMN()))</f>
        <v/>
      </c>
      <c r="G260" s="67" t="str">
        <f>IF(INDEX(Спецификация!$A$3:$I$500,ROW()-3,COLUMN())="","",INDEX(Спецификация!$A$3:$I$500,ROW()-3,COLUMN()))</f>
        <v>шт</v>
      </c>
      <c r="H260" s="67" t="str">
        <f>IF(INDEX(Спецификация!$A$3:$I$500,ROW()-3,COLUMN())="","",INDEX(Спецификация!$A$3:$I$500,ROW()-3,COLUMN()))</f>
        <v xml:space="preserve"> </v>
      </c>
      <c r="I260" s="154" t="str">
        <f>IF(INDEX(Спецификация!$A$3:$I$500,ROW()-3,COLUMN())="","",INDEX(Спецификация!$A$3:$I$500,ROW()-3,COLUMN()))</f>
        <v>АК</v>
      </c>
      <c r="J260" s="81" t="str">
        <f>Проект.!L260</f>
        <v/>
      </c>
      <c r="K260" s="81" t="str">
        <f>Проект.!M260</f>
        <v/>
      </c>
      <c r="L260" s="81" t="str">
        <f>IF(Проект.!Q260="","",Проект.!Q260)</f>
        <v/>
      </c>
      <c r="M260" s="82" t="str">
        <f>IF(Проект.!K260="Указать проектировщика","",Проект.!K260)</f>
        <v/>
      </c>
      <c r="N260" s="82" t="str">
        <f>IF(Проект.!N260="","",Проект.!N260)</f>
        <v/>
      </c>
      <c r="O260" s="80" t="str">
        <f>IF(Проект.!O260="","",Проект.!O260)</f>
        <v/>
      </c>
      <c r="P260" s="80" t="str">
        <f>IF(Проект.!P260="","",Проект.!P260)</f>
        <v/>
      </c>
      <c r="Q260" s="68"/>
      <c r="S260" s="27" t="s">
        <v>324</v>
      </c>
      <c r="T260" s="22"/>
      <c r="U260" s="26" t="e">
        <f t="shared" si="6"/>
        <v>#VALUE!</v>
      </c>
      <c r="V260" s="68"/>
      <c r="W260" s="92"/>
      <c r="X260" s="92">
        <f t="shared" si="7"/>
        <v>0</v>
      </c>
      <c r="Y260" s="68" t="s">
        <v>357</v>
      </c>
    </row>
    <row r="261" spans="1:25" ht="41.4" customHeight="1" x14ac:dyDescent="0.3">
      <c r="A261" s="67">
        <f>IF(INDEX(Спецификация!$A$3:$I$500,ROW()-3,COLUMN())="","",INDEX(Спецификация!$A$3:$I$500,ROW()-3,COLUMN()))</f>
        <v>51</v>
      </c>
      <c r="B261" s="67" t="str">
        <f>IF(INDEX(Спецификация!$A$3:$I$500,ROW()-3,COLUMN())="","",INDEX(Спецификация!$A$3:$I$500,ROW()-3,COLUMN()))</f>
        <v/>
      </c>
      <c r="C261" s="67" t="str">
        <f>IF(INDEX(Спецификация!$A$3:$I$500,ROW()-3,COLUMN())="","",INDEX(Спецификация!$A$3:$I$500,ROW()-3,COLUMN()))</f>
        <v>Рукав соединительный РС-3 М20x1,5 внутр. — М20x1,5 наруж.</v>
      </c>
      <c r="D261" s="67" t="str">
        <f>IF(INDEX(Спецификация!$A$3:$I$500,ROW()-3,COLUMN())="","",INDEX(Спецификация!$A$3:$I$500,ROW()-3,COLUMN()))</f>
        <v/>
      </c>
      <c r="E261" s="67" t="str">
        <f>IF(INDEX(Спецификация!$A$3:$I$500,ROW()-3,COLUMN())="","",INDEX(Спецификация!$A$3:$I$500,ROW()-3,COLUMN()))</f>
        <v>49а,49б, 51б,50б</v>
      </c>
      <c r="F261" s="67" t="str">
        <f>IF(INDEX(Спецификация!$A$3:$I$500,ROW()-3,COLUMN())="","",INDEX(Спецификация!$A$3:$I$500,ROW()-3,COLUMN()))</f>
        <v/>
      </c>
      <c r="G261" s="67" t="str">
        <f>IF(INDEX(Спецификация!$A$3:$I$500,ROW()-3,COLUMN())="","",INDEX(Спецификация!$A$3:$I$500,ROW()-3,COLUMN()))</f>
        <v>шт</v>
      </c>
      <c r="H261" s="67">
        <f>IF(INDEX(Спецификация!$A$3:$I$500,ROW()-3,COLUMN())="","",INDEX(Спецификация!$A$3:$I$500,ROW()-3,COLUMN()))</f>
        <v>3</v>
      </c>
      <c r="I261" s="154" t="str">
        <f>IF(INDEX(Спецификация!$A$3:$I$500,ROW()-3,COLUMN())="","",INDEX(Спецификация!$A$3:$I$500,ROW()-3,COLUMN()))</f>
        <v>АК</v>
      </c>
      <c r="J261" s="81" t="str">
        <f>Проект.!L261</f>
        <v/>
      </c>
      <c r="K261" s="81" t="str">
        <f>Проект.!M261</f>
        <v/>
      </c>
      <c r="L261" s="81" t="str">
        <f>IF(Проект.!Q261="","",Проект.!Q261)</f>
        <v/>
      </c>
      <c r="M261" s="82" t="str">
        <f>IF(Проект.!K261="Указать проектировщика","",Проект.!K261)</f>
        <v/>
      </c>
      <c r="N261" s="82" t="str">
        <f>IF(Проект.!N261="","",Проект.!N261)</f>
        <v/>
      </c>
      <c r="O261" s="80" t="str">
        <f>IF(Проект.!O261="","",Проект.!O261)</f>
        <v/>
      </c>
      <c r="P261" s="80" t="str">
        <f>IF(Проект.!P261="","",Проект.!P261)</f>
        <v/>
      </c>
      <c r="Q261" s="68"/>
      <c r="S261" s="27" t="s">
        <v>324</v>
      </c>
      <c r="T261" s="22"/>
      <c r="U261" s="26">
        <f t="shared" si="6"/>
        <v>-3</v>
      </c>
      <c r="V261" s="68"/>
      <c r="W261" s="92"/>
      <c r="X261" s="92">
        <f t="shared" si="7"/>
        <v>0</v>
      </c>
      <c r="Y261" s="68" t="s">
        <v>357</v>
      </c>
    </row>
    <row r="262" spans="1:25" ht="41.4" customHeight="1" x14ac:dyDescent="0.3">
      <c r="A262" s="67">
        <f>IF(INDEX(Спецификация!$A$3:$I$500,ROW()-3,COLUMN())="","",INDEX(Спецификация!$A$3:$I$500,ROW()-3,COLUMN()))</f>
        <v>52</v>
      </c>
      <c r="B262" s="67" t="str">
        <f>IF(INDEX(Спецификация!$A$3:$I$500,ROW()-3,COLUMN())="","",INDEX(Спецификация!$A$3:$I$500,ROW()-3,COLUMN()))</f>
        <v/>
      </c>
      <c r="C262" s="67" t="str">
        <f>IF(INDEX(Спецификация!$A$3:$I$500,ROW()-3,COLUMN())="","",INDEX(Спецификация!$A$3:$I$500,ROW()-3,COLUMN()))</f>
        <v>Переходник внутр. G1/2 — наруж. М20x1,5, нерж.</v>
      </c>
      <c r="D262" s="67" t="str">
        <f>IF(INDEX(Спецификация!$A$3:$I$500,ROW()-3,COLUMN())="","",INDEX(Спецификация!$A$3:$I$500,ROW()-3,COLUMN()))</f>
        <v/>
      </c>
      <c r="E262" s="67" t="str">
        <f>IF(INDEX(Спецификация!$A$3:$I$500,ROW()-3,COLUMN())="","",INDEX(Спецификация!$A$3:$I$500,ROW()-3,COLUMN()))</f>
        <v>49а,49б, 51б,50б</v>
      </c>
      <c r="F262" s="67" t="str">
        <f>IF(INDEX(Спецификация!$A$3:$I$500,ROW()-3,COLUMN())="","",INDEX(Спецификация!$A$3:$I$500,ROW()-3,COLUMN()))</f>
        <v/>
      </c>
      <c r="G262" s="67" t="str">
        <f>IF(INDEX(Спецификация!$A$3:$I$500,ROW()-3,COLUMN())="","",INDEX(Спецификация!$A$3:$I$500,ROW()-3,COLUMN()))</f>
        <v>шт</v>
      </c>
      <c r="H262" s="67">
        <f>IF(INDEX(Спецификация!$A$3:$I$500,ROW()-3,COLUMN())="","",INDEX(Спецификация!$A$3:$I$500,ROW()-3,COLUMN()))</f>
        <v>3</v>
      </c>
      <c r="I262" s="154" t="str">
        <f>IF(INDEX(Спецификация!$A$3:$I$500,ROW()-3,COLUMN())="","",INDEX(Спецификация!$A$3:$I$500,ROW()-3,COLUMN()))</f>
        <v>АК</v>
      </c>
      <c r="J262" s="81" t="str">
        <f>Проект.!L262</f>
        <v/>
      </c>
      <c r="K262" s="81" t="str">
        <f>Проект.!M262</f>
        <v/>
      </c>
      <c r="L262" s="81" t="str">
        <f>IF(Проект.!Q262="","",Проект.!Q262)</f>
        <v/>
      </c>
      <c r="M262" s="82" t="str">
        <f>IF(Проект.!K262="Указать проектировщика","",Проект.!K262)</f>
        <v/>
      </c>
      <c r="N262" s="82" t="str">
        <f>IF(Проект.!N262="","",Проект.!N262)</f>
        <v/>
      </c>
      <c r="O262" s="80" t="str">
        <f>IF(Проект.!O262="","",Проект.!O262)</f>
        <v/>
      </c>
      <c r="P262" s="80" t="str">
        <f>IF(Проект.!P262="","",Проект.!P262)</f>
        <v/>
      </c>
      <c r="Q262" s="68"/>
      <c r="S262" s="27" t="s">
        <v>324</v>
      </c>
      <c r="T262" s="22"/>
      <c r="U262" s="26">
        <f t="shared" si="6"/>
        <v>-3</v>
      </c>
      <c r="V262" s="68"/>
      <c r="W262" s="92"/>
      <c r="X262" s="92">
        <f t="shared" si="7"/>
        <v>0</v>
      </c>
      <c r="Y262" s="68" t="s">
        <v>357</v>
      </c>
    </row>
    <row r="263" spans="1:25" ht="41.4" customHeight="1" x14ac:dyDescent="0.3">
      <c r="A263" s="67">
        <f>IF(INDEX(Спецификация!$A$3:$I$500,ROW()-3,COLUMN())="","",INDEX(Спецификация!$A$3:$I$500,ROW()-3,COLUMN()))</f>
        <v>53</v>
      </c>
      <c r="B263" s="67" t="str">
        <f>IF(INDEX(Спецификация!$A$3:$I$500,ROW()-3,COLUMN())="","",INDEX(Спецификация!$A$3:$I$500,ROW()-3,COLUMN()))</f>
        <v/>
      </c>
      <c r="C263" s="67" t="str">
        <f>IF(INDEX(Спецификация!$A$3:$I$500,ROW()-3,COLUMN())="","",INDEX(Спецификация!$A$3:$I$500,ROW()-3,COLUMN()))</f>
        <v>Переходник внутренняя М20x1,5 — наружная G1/2</v>
      </c>
      <c r="D263" s="67" t="str">
        <f>IF(INDEX(Спецификация!$A$3:$I$500,ROW()-3,COLUMN())="","",INDEX(Спецификация!$A$3:$I$500,ROW()-3,COLUMN()))</f>
        <v/>
      </c>
      <c r="E263" s="67" t="str">
        <f>IF(INDEX(Спецификация!$A$3:$I$500,ROW()-3,COLUMN())="","",INDEX(Спецификация!$A$3:$I$500,ROW()-3,COLUMN()))</f>
        <v>49а,49б, 51б,50б</v>
      </c>
      <c r="F263" s="67" t="str">
        <f>IF(INDEX(Спецификация!$A$3:$I$500,ROW()-3,COLUMN())="","",INDEX(Спецификация!$A$3:$I$500,ROW()-3,COLUMN()))</f>
        <v/>
      </c>
      <c r="G263" s="67" t="str">
        <f>IF(INDEX(Спецификация!$A$3:$I$500,ROW()-3,COLUMN())="","",INDEX(Спецификация!$A$3:$I$500,ROW()-3,COLUMN()))</f>
        <v>шт</v>
      </c>
      <c r="H263" s="67">
        <f>IF(INDEX(Спецификация!$A$3:$I$500,ROW()-3,COLUMN())="","",INDEX(Спецификация!$A$3:$I$500,ROW()-3,COLUMN()))</f>
        <v>3</v>
      </c>
      <c r="I263" s="154" t="str">
        <f>IF(INDEX(Спецификация!$A$3:$I$500,ROW()-3,COLUMN())="","",INDEX(Спецификация!$A$3:$I$500,ROW()-3,COLUMN()))</f>
        <v>АК</v>
      </c>
      <c r="J263" s="81" t="str">
        <f>Проект.!L263</f>
        <v/>
      </c>
      <c r="K263" s="81" t="str">
        <f>Проект.!M263</f>
        <v/>
      </c>
      <c r="L263" s="81" t="str">
        <f>IF(Проект.!Q263="","",Проект.!Q263)</f>
        <v/>
      </c>
      <c r="M263" s="82" t="str">
        <f>IF(Проект.!K263="Указать проектировщика","",Проект.!K263)</f>
        <v/>
      </c>
      <c r="N263" s="82" t="str">
        <f>IF(Проект.!N263="","",Проект.!N263)</f>
        <v/>
      </c>
      <c r="O263" s="80" t="str">
        <f>IF(Проект.!O263="","",Проект.!O263)</f>
        <v/>
      </c>
      <c r="P263" s="80" t="str">
        <f>IF(Проект.!P263="","",Проект.!P263)</f>
        <v/>
      </c>
      <c r="Q263" s="68"/>
      <c r="R263" s="45"/>
      <c r="S263" s="27" t="s">
        <v>324</v>
      </c>
      <c r="T263" s="22"/>
      <c r="U263" s="26">
        <f t="shared" si="6"/>
        <v>-3</v>
      </c>
      <c r="V263" s="68"/>
      <c r="W263" s="92"/>
      <c r="X263" s="92">
        <f t="shared" si="7"/>
        <v>0</v>
      </c>
      <c r="Y263" s="68" t="s">
        <v>357</v>
      </c>
    </row>
    <row r="264" spans="1:25" ht="41.4" customHeight="1" x14ac:dyDescent="0.3">
      <c r="A264" s="67">
        <f>IF(INDEX(Спецификация!$A$3:$I$500,ROW()-3,COLUMN())="","",INDEX(Спецификация!$A$3:$I$500,ROW()-3,COLUMN()))</f>
        <v>54</v>
      </c>
      <c r="B264" s="67" t="str">
        <f>IF(INDEX(Спецификация!$A$3:$I$500,ROW()-3,COLUMN())="","",INDEX(Спецификация!$A$3:$I$500,ROW()-3,COLUMN()))</f>
        <v/>
      </c>
      <c r="C264" s="67" t="str">
        <f>IF(INDEX(Спецификация!$A$3:$I$500,ROW()-3,COLUMN())="","",INDEX(Спецификация!$A$3:$I$500,ROW()-3,COLUMN()))</f>
        <v>Кронштейн для манометра L=100мм, алюминий</v>
      </c>
      <c r="D264" s="67" t="str">
        <f>IF(INDEX(Спецификация!$A$3:$I$500,ROW()-3,COLUMN())="","",INDEX(Спецификация!$A$3:$I$500,ROW()-3,COLUMN()))</f>
        <v/>
      </c>
      <c r="E264" s="67" t="str">
        <f>IF(INDEX(Спецификация!$A$3:$I$500,ROW()-3,COLUMN())="","",INDEX(Спецификация!$A$3:$I$500,ROW()-3,COLUMN()))</f>
        <v>49а,49б, 51б,50б</v>
      </c>
      <c r="F264" s="67" t="str">
        <f>IF(INDEX(Спецификация!$A$3:$I$500,ROW()-3,COLUMN())="","",INDEX(Спецификация!$A$3:$I$500,ROW()-3,COLUMN()))</f>
        <v/>
      </c>
      <c r="G264" s="67" t="str">
        <f>IF(INDEX(Спецификация!$A$3:$I$500,ROW()-3,COLUMN())="","",INDEX(Спецификация!$A$3:$I$500,ROW()-3,COLUMN()))</f>
        <v>шт</v>
      </c>
      <c r="H264" s="67">
        <f>IF(INDEX(Спецификация!$A$3:$I$500,ROW()-3,COLUMN())="","",INDEX(Спецификация!$A$3:$I$500,ROW()-3,COLUMN()))</f>
        <v>3</v>
      </c>
      <c r="I264" s="154" t="str">
        <f>IF(INDEX(Спецификация!$A$3:$I$500,ROW()-3,COLUMN())="","",INDEX(Спецификация!$A$3:$I$500,ROW()-3,COLUMN()))</f>
        <v>АК</v>
      </c>
      <c r="J264" s="81" t="str">
        <f>Проект.!L264</f>
        <v/>
      </c>
      <c r="K264" s="81" t="str">
        <f>Проект.!M264</f>
        <v/>
      </c>
      <c r="L264" s="81" t="str">
        <f>IF(Проект.!Q264="","",Проект.!Q264)</f>
        <v/>
      </c>
      <c r="M264" s="82" t="str">
        <f>IF(Проект.!K264="Указать проектировщика","",Проект.!K264)</f>
        <v/>
      </c>
      <c r="N264" s="82" t="str">
        <f>IF(Проект.!N264="","",Проект.!N264)</f>
        <v/>
      </c>
      <c r="O264" s="80" t="str">
        <f>IF(Проект.!O264="","",Проект.!O264)</f>
        <v/>
      </c>
      <c r="P264" s="80" t="str">
        <f>IF(Проект.!P264="","",Проект.!P264)</f>
        <v/>
      </c>
      <c r="Q264" s="68"/>
      <c r="R264" s="45"/>
      <c r="S264" s="27" t="s">
        <v>324</v>
      </c>
      <c r="T264" s="22"/>
      <c r="U264" s="26">
        <f t="shared" ref="U264:U327" si="8">(H264-T264)*-1</f>
        <v>-3</v>
      </c>
      <c r="V264" s="68"/>
      <c r="W264" s="92"/>
      <c r="X264" s="92">
        <f t="shared" ref="X264:X327" si="9">T264*W264</f>
        <v>0</v>
      </c>
      <c r="Y264" s="68" t="s">
        <v>357</v>
      </c>
    </row>
    <row r="265" spans="1:25" ht="41.4" customHeight="1" x14ac:dyDescent="0.3">
      <c r="A265" s="67">
        <f>IF(INDEX(Спецификация!$A$3:$I$500,ROW()-3,COLUMN())="","",INDEX(Спецификация!$A$3:$I$500,ROW()-3,COLUMN()))</f>
        <v>55</v>
      </c>
      <c r="B265" s="67" t="str">
        <f>IF(INDEX(Спецификация!$A$3:$I$500,ROW()-3,COLUMN())="","",INDEX(Спецификация!$A$3:$I$500,ROW()-3,COLUMN()))</f>
        <v/>
      </c>
      <c r="C265" s="67" t="str">
        <f>IF(INDEX(Спецификация!$A$3:$I$500,ROW()-3,COLUMN())="","",INDEX(Спецификация!$A$3:$I$500,ROW()-3,COLUMN()))</f>
        <v>Переходник для кронштейна внутр. G1/2 - наруж. G1/2, нерж.</v>
      </c>
      <c r="D265" s="67" t="str">
        <f>IF(INDEX(Спецификация!$A$3:$I$500,ROW()-3,COLUMN())="","",INDEX(Спецификация!$A$3:$I$500,ROW()-3,COLUMN()))</f>
        <v/>
      </c>
      <c r="E265" s="67" t="str">
        <f>IF(INDEX(Спецификация!$A$3:$I$500,ROW()-3,COLUMN())="","",INDEX(Спецификация!$A$3:$I$500,ROW()-3,COLUMN()))</f>
        <v>49а,49б, 51б,50б</v>
      </c>
      <c r="F265" s="67" t="str">
        <f>IF(INDEX(Спецификация!$A$3:$I$500,ROW()-3,COLUMN())="","",INDEX(Спецификация!$A$3:$I$500,ROW()-3,COLUMN()))</f>
        <v/>
      </c>
      <c r="G265" s="67" t="str">
        <f>IF(INDEX(Спецификация!$A$3:$I$500,ROW()-3,COLUMN())="","",INDEX(Спецификация!$A$3:$I$500,ROW()-3,COLUMN()))</f>
        <v>шт</v>
      </c>
      <c r="H265" s="67">
        <f>IF(INDEX(Спецификация!$A$3:$I$500,ROW()-3,COLUMN())="","",INDEX(Спецификация!$A$3:$I$500,ROW()-3,COLUMN()))</f>
        <v>3</v>
      </c>
      <c r="I265" s="154" t="str">
        <f>IF(INDEX(Спецификация!$A$3:$I$500,ROW()-3,COLUMN())="","",INDEX(Спецификация!$A$3:$I$500,ROW()-3,COLUMN()))</f>
        <v>АК</v>
      </c>
      <c r="J265" s="81" t="str">
        <f>Проект.!L265</f>
        <v/>
      </c>
      <c r="K265" s="81" t="str">
        <f>Проект.!M265</f>
        <v/>
      </c>
      <c r="L265" s="81" t="str">
        <f>IF(Проект.!Q265="","",Проект.!Q265)</f>
        <v/>
      </c>
      <c r="M265" s="82" t="str">
        <f>IF(Проект.!K265="Указать проектировщика","",Проект.!K265)</f>
        <v/>
      </c>
      <c r="N265" s="82" t="str">
        <f>IF(Проект.!N265="","",Проект.!N265)</f>
        <v/>
      </c>
      <c r="O265" s="80" t="str">
        <f>IF(Проект.!O265="","",Проект.!O265)</f>
        <v/>
      </c>
      <c r="P265" s="80" t="str">
        <f>IF(Проект.!P265="","",Проект.!P265)</f>
        <v/>
      </c>
      <c r="Q265" s="68"/>
      <c r="R265" s="45"/>
      <c r="S265" s="27" t="s">
        <v>324</v>
      </c>
      <c r="T265" s="22"/>
      <c r="U265" s="26">
        <f t="shared" si="8"/>
        <v>-3</v>
      </c>
      <c r="V265" s="68"/>
      <c r="W265" s="92"/>
      <c r="X265" s="92">
        <f t="shared" si="9"/>
        <v>0</v>
      </c>
      <c r="Y265" s="68" t="s">
        <v>357</v>
      </c>
    </row>
    <row r="266" spans="1:25" ht="41.4" customHeight="1" x14ac:dyDescent="0.3">
      <c r="A266" s="67" t="str">
        <f>IF(INDEX(Спецификация!$A$3:$I$500,ROW()-3,COLUMN())="","",INDEX(Спецификация!$A$3:$I$500,ROW()-3,COLUMN()))</f>
        <v/>
      </c>
      <c r="B266" s="67" t="str">
        <f>IF(INDEX(Спецификация!$A$3:$I$500,ROW()-3,COLUMN())="","",INDEX(Спецификация!$A$3:$I$500,ROW()-3,COLUMN()))</f>
        <v/>
      </c>
      <c r="C266" s="67" t="str">
        <f>IF(INDEX(Спецификация!$A$3:$I$500,ROW()-3,COLUMN())="","",INDEX(Спецификация!$A$3:$I$500,ROW()-3,COLUMN()))</f>
        <v/>
      </c>
      <c r="D266" s="67" t="str">
        <f>IF(INDEX(Спецификация!$A$3:$I$500,ROW()-3,COLUMN())="","",INDEX(Спецификация!$A$3:$I$500,ROW()-3,COLUMN()))</f>
        <v/>
      </c>
      <c r="E266" s="67" t="str">
        <f>IF(INDEX(Спецификация!$A$3:$I$500,ROW()-3,COLUMN())="","",INDEX(Спецификация!$A$3:$I$500,ROW()-3,COLUMN()))</f>
        <v/>
      </c>
      <c r="F266" s="67" t="str">
        <f>IF(INDEX(Спецификация!$A$3:$I$500,ROW()-3,COLUMN())="","",INDEX(Спецификация!$A$3:$I$500,ROW()-3,COLUMN()))</f>
        <v/>
      </c>
      <c r="G266" s="67" t="str">
        <f>IF(INDEX(Спецификация!$A$3:$I$500,ROW()-3,COLUMN())="","",INDEX(Спецификация!$A$3:$I$500,ROW()-3,COLUMN()))</f>
        <v/>
      </c>
      <c r="H266" s="67" t="str">
        <f>IF(INDEX(Спецификация!$A$3:$I$500,ROW()-3,COLUMN())="","",INDEX(Спецификация!$A$3:$I$500,ROW()-3,COLUMN()))</f>
        <v/>
      </c>
      <c r="I266" s="154" t="str">
        <f>IF(INDEX(Спецификация!$A$3:$I$500,ROW()-3,COLUMN())="","",INDEX(Спецификация!$A$3:$I$500,ROW()-3,COLUMN()))</f>
        <v/>
      </c>
      <c r="J266" s="81" t="str">
        <f>Проект.!L266</f>
        <v/>
      </c>
      <c r="K266" s="81" t="str">
        <f>Проект.!M266</f>
        <v/>
      </c>
      <c r="L266" s="81" t="str">
        <f>IF(Проект.!Q266="","",Проект.!Q266)</f>
        <v/>
      </c>
      <c r="M266" s="82" t="str">
        <f>IF(Проект.!K266="Указать проектировщика","",Проект.!K266)</f>
        <v/>
      </c>
      <c r="N266" s="82" t="str">
        <f>IF(Проект.!N266="","",Проект.!N266)</f>
        <v/>
      </c>
      <c r="O266" s="80" t="str">
        <f>IF(Проект.!O266="","",Проект.!O266)</f>
        <v/>
      </c>
      <c r="P266" s="80" t="str">
        <f>IF(Проект.!P266="","",Проект.!P266)</f>
        <v/>
      </c>
      <c r="Q266" s="68"/>
      <c r="R266" s="45"/>
      <c r="S266" s="27" t="s">
        <v>324</v>
      </c>
      <c r="T266" s="22"/>
      <c r="U266" s="26" t="e">
        <f t="shared" si="8"/>
        <v>#VALUE!</v>
      </c>
      <c r="V266" s="68"/>
      <c r="W266" s="92"/>
      <c r="X266" s="92">
        <f t="shared" si="9"/>
        <v>0</v>
      </c>
      <c r="Y266" s="68" t="s">
        <v>357</v>
      </c>
    </row>
    <row r="267" spans="1:25" ht="41.4" customHeight="1" x14ac:dyDescent="0.3">
      <c r="A267" s="67" t="str">
        <f>IF(INDEX(Спецификация!$A$3:$I$500,ROW()-3,COLUMN())="","",INDEX(Спецификация!$A$3:$I$500,ROW()-3,COLUMN()))</f>
        <v/>
      </c>
      <c r="B267" s="67" t="str">
        <f>IF(INDEX(Спецификация!$A$3:$I$500,ROW()-3,COLUMN())="","",INDEX(Спецификация!$A$3:$I$500,ROW()-3,COLUMN()))</f>
        <v/>
      </c>
      <c r="C267" s="67" t="str">
        <f>IF(INDEX(Спецификация!$A$3:$I$500,ROW()-3,COLUMN())="","",INDEX(Спецификация!$A$3:$I$500,ROW()-3,COLUMN()))</f>
        <v/>
      </c>
      <c r="D267" s="67" t="str">
        <f>IF(INDEX(Спецификация!$A$3:$I$500,ROW()-3,COLUMN())="","",INDEX(Спецификация!$A$3:$I$500,ROW()-3,COLUMN()))</f>
        <v/>
      </c>
      <c r="E267" s="67" t="str">
        <f>IF(INDEX(Спецификация!$A$3:$I$500,ROW()-3,COLUMN())="","",INDEX(Спецификация!$A$3:$I$500,ROW()-3,COLUMN()))</f>
        <v/>
      </c>
      <c r="F267" s="67" t="str">
        <f>IF(INDEX(Спецификация!$A$3:$I$500,ROW()-3,COLUMN())="","",INDEX(Спецификация!$A$3:$I$500,ROW()-3,COLUMN()))</f>
        <v/>
      </c>
      <c r="G267" s="67" t="str">
        <f>IF(INDEX(Спецификация!$A$3:$I$500,ROW()-3,COLUMN())="","",INDEX(Спецификация!$A$3:$I$500,ROW()-3,COLUMN()))</f>
        <v/>
      </c>
      <c r="H267" s="67" t="str">
        <f>IF(INDEX(Спецификация!$A$3:$I$500,ROW()-3,COLUMN())="","",INDEX(Спецификация!$A$3:$I$500,ROW()-3,COLUMN()))</f>
        <v/>
      </c>
      <c r="I267" s="154" t="str">
        <f>IF(INDEX(Спецификация!$A$3:$I$500,ROW()-3,COLUMN())="","",INDEX(Спецификация!$A$3:$I$500,ROW()-3,COLUMN()))</f>
        <v/>
      </c>
      <c r="J267" s="81" t="str">
        <f>Проект.!L267</f>
        <v/>
      </c>
      <c r="K267" s="81" t="str">
        <f>Проект.!M267</f>
        <v/>
      </c>
      <c r="L267" s="81" t="str">
        <f>IF(Проект.!Q267="","",Проект.!Q267)</f>
        <v/>
      </c>
      <c r="M267" s="82" t="str">
        <f>IF(Проект.!K267="Указать проектировщика","",Проект.!K267)</f>
        <v/>
      </c>
      <c r="N267" s="82" t="str">
        <f>IF(Проект.!N267="","",Проект.!N267)</f>
        <v/>
      </c>
      <c r="O267" s="80" t="str">
        <f>IF(Проект.!O267="","",Проект.!O267)</f>
        <v/>
      </c>
      <c r="P267" s="80" t="str">
        <f>IF(Проект.!P267="","",Проект.!P267)</f>
        <v/>
      </c>
      <c r="Q267" s="68"/>
      <c r="R267" s="45"/>
      <c r="S267" s="27" t="s">
        <v>324</v>
      </c>
      <c r="T267" s="22"/>
      <c r="U267" s="26" t="e">
        <f t="shared" si="8"/>
        <v>#VALUE!</v>
      </c>
      <c r="V267" s="68"/>
      <c r="W267" s="92"/>
      <c r="X267" s="92">
        <f t="shared" si="9"/>
        <v>0</v>
      </c>
      <c r="Y267" s="68" t="s">
        <v>357</v>
      </c>
    </row>
    <row r="268" spans="1:25" ht="41.4" customHeight="1" x14ac:dyDescent="0.3">
      <c r="A268" s="67" t="str">
        <f>IF(INDEX(Спецификация!$A$3:$I$500,ROW()-3,COLUMN())="","",INDEX(Спецификация!$A$3:$I$500,ROW()-3,COLUMN()))</f>
        <v/>
      </c>
      <c r="B268" s="67" t="str">
        <f>IF(INDEX(Спецификация!$A$3:$I$500,ROW()-3,COLUMN())="","",INDEX(Спецификация!$A$3:$I$500,ROW()-3,COLUMN()))</f>
        <v/>
      </c>
      <c r="C268" s="67" t="str">
        <f>IF(INDEX(Спецификация!$A$3:$I$500,ROW()-3,COLUMN())="","",INDEX(Спецификация!$A$3:$I$500,ROW()-3,COLUMN()))</f>
        <v/>
      </c>
      <c r="D268" s="67" t="str">
        <f>IF(INDEX(Спецификация!$A$3:$I$500,ROW()-3,COLUMN())="","",INDEX(Спецификация!$A$3:$I$500,ROW()-3,COLUMN()))</f>
        <v/>
      </c>
      <c r="E268" s="67" t="str">
        <f>IF(INDEX(Спецификация!$A$3:$I$500,ROW()-3,COLUMN())="","",INDEX(Спецификация!$A$3:$I$500,ROW()-3,COLUMN()))</f>
        <v/>
      </c>
      <c r="F268" s="67" t="str">
        <f>IF(INDEX(Спецификация!$A$3:$I$500,ROW()-3,COLUMN())="","",INDEX(Спецификация!$A$3:$I$500,ROW()-3,COLUMN()))</f>
        <v/>
      </c>
      <c r="G268" s="67" t="str">
        <f>IF(INDEX(Спецификация!$A$3:$I$500,ROW()-3,COLUMN())="","",INDEX(Спецификация!$A$3:$I$500,ROW()-3,COLUMN()))</f>
        <v/>
      </c>
      <c r="H268" s="67" t="str">
        <f>IF(INDEX(Спецификация!$A$3:$I$500,ROW()-3,COLUMN())="","",INDEX(Спецификация!$A$3:$I$500,ROW()-3,COLUMN()))</f>
        <v/>
      </c>
      <c r="I268" s="154" t="str">
        <f>IF(INDEX(Спецификация!$A$3:$I$500,ROW()-3,COLUMN())="","",INDEX(Спецификация!$A$3:$I$500,ROW()-3,COLUMN()))</f>
        <v/>
      </c>
      <c r="J268" s="81" t="str">
        <f>Проект.!L268</f>
        <v/>
      </c>
      <c r="K268" s="81" t="str">
        <f>Проект.!M268</f>
        <v/>
      </c>
      <c r="L268" s="81" t="str">
        <f>IF(Проект.!Q268="","",Проект.!Q268)</f>
        <v/>
      </c>
      <c r="M268" s="82" t="str">
        <f>IF(Проект.!K268="Указать проектировщика","",Проект.!K268)</f>
        <v/>
      </c>
      <c r="N268" s="82" t="str">
        <f>IF(Проект.!N268="","",Проект.!N268)</f>
        <v/>
      </c>
      <c r="O268" s="80" t="str">
        <f>IF(Проект.!O268="","",Проект.!O268)</f>
        <v/>
      </c>
      <c r="P268" s="80" t="str">
        <f>IF(Проект.!P268="","",Проект.!P268)</f>
        <v/>
      </c>
      <c r="Q268" s="68"/>
      <c r="R268" s="45"/>
      <c r="S268" s="27" t="s">
        <v>324</v>
      </c>
      <c r="T268" s="22"/>
      <c r="U268" s="26" t="e">
        <f t="shared" si="8"/>
        <v>#VALUE!</v>
      </c>
      <c r="V268" s="68"/>
      <c r="W268" s="92"/>
      <c r="X268" s="92">
        <f t="shared" si="9"/>
        <v>0</v>
      </c>
      <c r="Y268" s="68" t="s">
        <v>357</v>
      </c>
    </row>
    <row r="269" spans="1:25" ht="41.4" customHeight="1" x14ac:dyDescent="0.3">
      <c r="A269" s="67" t="str">
        <f>IF(INDEX(Спецификация!$A$3:$I$500,ROW()-3,COLUMN())="","",INDEX(Спецификация!$A$3:$I$500,ROW()-3,COLUMN()))</f>
        <v/>
      </c>
      <c r="B269" s="67" t="str">
        <f>IF(INDEX(Спецификация!$A$3:$I$500,ROW()-3,COLUMN())="","",INDEX(Спецификация!$A$3:$I$500,ROW()-3,COLUMN()))</f>
        <v/>
      </c>
      <c r="C269" s="67" t="str">
        <f>IF(INDEX(Спецификация!$A$3:$I$500,ROW()-3,COLUMN())="","",INDEX(Спецификация!$A$3:$I$500,ROW()-3,COLUMN()))</f>
        <v/>
      </c>
      <c r="D269" s="67" t="str">
        <f>IF(INDEX(Спецификация!$A$3:$I$500,ROW()-3,COLUMN())="","",INDEX(Спецификация!$A$3:$I$500,ROW()-3,COLUMN()))</f>
        <v/>
      </c>
      <c r="E269" s="67" t="str">
        <f>IF(INDEX(Спецификация!$A$3:$I$500,ROW()-3,COLUMN())="","",INDEX(Спецификация!$A$3:$I$500,ROW()-3,COLUMN()))</f>
        <v/>
      </c>
      <c r="F269" s="67" t="str">
        <f>IF(INDEX(Спецификация!$A$3:$I$500,ROW()-3,COLUMN())="","",INDEX(Спецификация!$A$3:$I$500,ROW()-3,COLUMN()))</f>
        <v/>
      </c>
      <c r="G269" s="67" t="str">
        <f>IF(INDEX(Спецификация!$A$3:$I$500,ROW()-3,COLUMN())="","",INDEX(Спецификация!$A$3:$I$500,ROW()-3,COLUMN()))</f>
        <v/>
      </c>
      <c r="H269" s="67" t="str">
        <f>IF(INDEX(Спецификация!$A$3:$I$500,ROW()-3,COLUMN())="","",INDEX(Спецификация!$A$3:$I$500,ROW()-3,COLUMN()))</f>
        <v/>
      </c>
      <c r="I269" s="154" t="str">
        <f>IF(INDEX(Спецификация!$A$3:$I$500,ROW()-3,COLUMN())="","",INDEX(Спецификация!$A$3:$I$500,ROW()-3,COLUMN()))</f>
        <v/>
      </c>
      <c r="J269" s="81" t="str">
        <f>Проект.!L269</f>
        <v/>
      </c>
      <c r="K269" s="81" t="str">
        <f>Проект.!M269</f>
        <v/>
      </c>
      <c r="L269" s="81" t="str">
        <f>IF(Проект.!Q269="","",Проект.!Q269)</f>
        <v/>
      </c>
      <c r="M269" s="82" t="str">
        <f>IF(Проект.!K269="Указать проектировщика","",Проект.!K269)</f>
        <v/>
      </c>
      <c r="N269" s="82" t="str">
        <f>IF(Проект.!N269="","",Проект.!N269)</f>
        <v/>
      </c>
      <c r="O269" s="80" t="str">
        <f>IF(Проект.!O269="","",Проект.!O269)</f>
        <v/>
      </c>
      <c r="P269" s="80" t="str">
        <f>IF(Проект.!P269="","",Проект.!P269)</f>
        <v/>
      </c>
      <c r="Q269" s="68"/>
      <c r="R269" s="45"/>
      <c r="S269" s="27" t="s">
        <v>324</v>
      </c>
      <c r="T269" s="22"/>
      <c r="U269" s="26" t="e">
        <f t="shared" si="8"/>
        <v>#VALUE!</v>
      </c>
      <c r="V269" s="68"/>
      <c r="W269" s="92"/>
      <c r="X269" s="92">
        <f t="shared" si="9"/>
        <v>0</v>
      </c>
      <c r="Y269" s="68" t="s">
        <v>357</v>
      </c>
    </row>
    <row r="270" spans="1:25" ht="41.4" customHeight="1" x14ac:dyDescent="0.3">
      <c r="A270" s="67" t="str">
        <f>IF(INDEX(Спецификация!$A$3:$I$500,ROW()-3,COLUMN())="","",INDEX(Спецификация!$A$3:$I$500,ROW()-3,COLUMN()))</f>
        <v/>
      </c>
      <c r="B270" s="67" t="str">
        <f>IF(INDEX(Спецификация!$A$3:$I$500,ROW()-3,COLUMN())="","",INDEX(Спецификация!$A$3:$I$500,ROW()-3,COLUMN()))</f>
        <v/>
      </c>
      <c r="C270" s="67" t="str">
        <f>IF(INDEX(Спецификация!$A$3:$I$500,ROW()-3,COLUMN())="","",INDEX(Спецификация!$A$3:$I$500,ROW()-3,COLUMN()))</f>
        <v/>
      </c>
      <c r="D270" s="67" t="str">
        <f>IF(INDEX(Спецификация!$A$3:$I$500,ROW()-3,COLUMN())="","",INDEX(Спецификация!$A$3:$I$500,ROW()-3,COLUMN()))</f>
        <v/>
      </c>
      <c r="E270" s="67" t="str">
        <f>IF(INDEX(Спецификация!$A$3:$I$500,ROW()-3,COLUMN())="","",INDEX(Спецификация!$A$3:$I$500,ROW()-3,COLUMN()))</f>
        <v/>
      </c>
      <c r="F270" s="67" t="str">
        <f>IF(INDEX(Спецификация!$A$3:$I$500,ROW()-3,COLUMN())="","",INDEX(Спецификация!$A$3:$I$500,ROW()-3,COLUMN()))</f>
        <v/>
      </c>
      <c r="G270" s="67" t="str">
        <f>IF(INDEX(Спецификация!$A$3:$I$500,ROW()-3,COLUMN())="","",INDEX(Спецификация!$A$3:$I$500,ROW()-3,COLUMN()))</f>
        <v/>
      </c>
      <c r="H270" s="67" t="str">
        <f>IF(INDEX(Спецификация!$A$3:$I$500,ROW()-3,COLUMN())="","",INDEX(Спецификация!$A$3:$I$500,ROW()-3,COLUMN()))</f>
        <v/>
      </c>
      <c r="I270" s="154" t="str">
        <f>IF(INDEX(Спецификация!$A$3:$I$500,ROW()-3,COLUMN())="","",INDEX(Спецификация!$A$3:$I$500,ROW()-3,COLUMN()))</f>
        <v/>
      </c>
      <c r="J270" s="81" t="str">
        <f>Проект.!L270</f>
        <v/>
      </c>
      <c r="K270" s="81" t="str">
        <f>Проект.!M270</f>
        <v/>
      </c>
      <c r="L270" s="81" t="str">
        <f>IF(Проект.!Q270="","",Проект.!Q270)</f>
        <v/>
      </c>
      <c r="M270" s="82" t="str">
        <f>IF(Проект.!K270="Указать проектировщика","",Проект.!K270)</f>
        <v/>
      </c>
      <c r="N270" s="82" t="str">
        <f>IF(Проект.!N270="","",Проект.!N270)</f>
        <v/>
      </c>
      <c r="O270" s="80" t="str">
        <f>IF(Проект.!O270="","",Проект.!O270)</f>
        <v/>
      </c>
      <c r="P270" s="80" t="str">
        <f>IF(Проект.!P270="","",Проект.!P270)</f>
        <v/>
      </c>
      <c r="Q270" s="68"/>
      <c r="R270" s="45"/>
      <c r="S270" s="27" t="s">
        <v>324</v>
      </c>
      <c r="T270" s="22"/>
      <c r="U270" s="26" t="e">
        <f t="shared" si="8"/>
        <v>#VALUE!</v>
      </c>
      <c r="V270" s="68"/>
      <c r="W270" s="92"/>
      <c r="X270" s="92">
        <f t="shared" si="9"/>
        <v>0</v>
      </c>
      <c r="Y270" s="68" t="s">
        <v>357</v>
      </c>
    </row>
    <row r="271" spans="1:25" ht="41.4" customHeight="1" x14ac:dyDescent="0.3">
      <c r="A271" s="67" t="str">
        <f>IF(INDEX(Спецификация!$A$3:$I$500,ROW()-3,COLUMN())="","",INDEX(Спецификация!$A$3:$I$500,ROW()-3,COLUMN()))</f>
        <v/>
      </c>
      <c r="B271" s="67" t="str">
        <f>IF(INDEX(Спецификация!$A$3:$I$500,ROW()-3,COLUMN())="","",INDEX(Спецификация!$A$3:$I$500,ROW()-3,COLUMN()))</f>
        <v/>
      </c>
      <c r="C271" s="67" t="str">
        <f>IF(INDEX(Спецификация!$A$3:$I$500,ROW()-3,COLUMN())="","",INDEX(Спецификация!$A$3:$I$500,ROW()-3,COLUMN()))</f>
        <v/>
      </c>
      <c r="D271" s="67" t="str">
        <f>IF(INDEX(Спецификация!$A$3:$I$500,ROW()-3,COLUMN())="","",INDEX(Спецификация!$A$3:$I$500,ROW()-3,COLUMN()))</f>
        <v/>
      </c>
      <c r="E271" s="67" t="str">
        <f>IF(INDEX(Спецификация!$A$3:$I$500,ROW()-3,COLUMN())="","",INDEX(Спецификация!$A$3:$I$500,ROW()-3,COLUMN()))</f>
        <v/>
      </c>
      <c r="F271" s="67" t="str">
        <f>IF(INDEX(Спецификация!$A$3:$I$500,ROW()-3,COLUMN())="","",INDEX(Спецификация!$A$3:$I$500,ROW()-3,COLUMN()))</f>
        <v/>
      </c>
      <c r="G271" s="67" t="str">
        <f>IF(INDEX(Спецификация!$A$3:$I$500,ROW()-3,COLUMN())="","",INDEX(Спецификация!$A$3:$I$500,ROW()-3,COLUMN()))</f>
        <v/>
      </c>
      <c r="H271" s="67" t="str">
        <f>IF(INDEX(Спецификация!$A$3:$I$500,ROW()-3,COLUMN())="","",INDEX(Спецификация!$A$3:$I$500,ROW()-3,COLUMN()))</f>
        <v/>
      </c>
      <c r="I271" s="154" t="str">
        <f>IF(INDEX(Спецификация!$A$3:$I$500,ROW()-3,COLUMN())="","",INDEX(Спецификация!$A$3:$I$500,ROW()-3,COLUMN()))</f>
        <v/>
      </c>
      <c r="J271" s="81" t="str">
        <f>Проект.!L271</f>
        <v/>
      </c>
      <c r="K271" s="81" t="str">
        <f>Проект.!M271</f>
        <v/>
      </c>
      <c r="L271" s="81" t="str">
        <f>IF(Проект.!Q271="","",Проект.!Q271)</f>
        <v/>
      </c>
      <c r="M271" s="82" t="str">
        <f>IF(Проект.!K271="Указать проектировщика","",Проект.!K271)</f>
        <v/>
      </c>
      <c r="N271" s="82" t="str">
        <f>IF(Проект.!N271="","",Проект.!N271)</f>
        <v/>
      </c>
      <c r="O271" s="80" t="str">
        <f>IF(Проект.!O271="","",Проект.!O271)</f>
        <v/>
      </c>
      <c r="P271" s="80" t="str">
        <f>IF(Проект.!P271="","",Проект.!P271)</f>
        <v/>
      </c>
      <c r="Q271" s="68"/>
      <c r="R271" s="45"/>
      <c r="S271" s="27" t="s">
        <v>324</v>
      </c>
      <c r="T271" s="22"/>
      <c r="U271" s="26" t="e">
        <f t="shared" si="8"/>
        <v>#VALUE!</v>
      </c>
      <c r="V271" s="68"/>
      <c r="W271" s="92"/>
      <c r="X271" s="92">
        <f t="shared" si="9"/>
        <v>0</v>
      </c>
      <c r="Y271" s="68" t="s">
        <v>357</v>
      </c>
    </row>
    <row r="272" spans="1:25" ht="41.4" customHeight="1" x14ac:dyDescent="0.3">
      <c r="A272" s="67" t="str">
        <f>IF(INDEX(Спецификация!$A$3:$I$500,ROW()-3,COLUMN())="","",INDEX(Спецификация!$A$3:$I$500,ROW()-3,COLUMN()))</f>
        <v/>
      </c>
      <c r="B272" s="67" t="str">
        <f>IF(INDEX(Спецификация!$A$3:$I$500,ROW()-3,COLUMN())="","",INDEX(Спецификация!$A$3:$I$500,ROW()-3,COLUMN()))</f>
        <v/>
      </c>
      <c r="C272" s="67" t="str">
        <f>IF(INDEX(Спецификация!$A$3:$I$500,ROW()-3,COLUMN())="","",INDEX(Спецификация!$A$3:$I$500,ROW()-3,COLUMN()))</f>
        <v/>
      </c>
      <c r="D272" s="67" t="str">
        <f>IF(INDEX(Спецификация!$A$3:$I$500,ROW()-3,COLUMN())="","",INDEX(Спецификация!$A$3:$I$500,ROW()-3,COLUMN()))</f>
        <v/>
      </c>
      <c r="E272" s="67" t="str">
        <f>IF(INDEX(Спецификация!$A$3:$I$500,ROW()-3,COLUMN())="","",INDEX(Спецификация!$A$3:$I$500,ROW()-3,COLUMN()))</f>
        <v/>
      </c>
      <c r="F272" s="67" t="str">
        <f>IF(INDEX(Спецификация!$A$3:$I$500,ROW()-3,COLUMN())="","",INDEX(Спецификация!$A$3:$I$500,ROW()-3,COLUMN()))</f>
        <v/>
      </c>
      <c r="G272" s="67" t="str">
        <f>IF(INDEX(Спецификация!$A$3:$I$500,ROW()-3,COLUMN())="","",INDEX(Спецификация!$A$3:$I$500,ROW()-3,COLUMN()))</f>
        <v/>
      </c>
      <c r="H272" s="67" t="str">
        <f>IF(INDEX(Спецификация!$A$3:$I$500,ROW()-3,COLUMN())="","",INDEX(Спецификация!$A$3:$I$500,ROW()-3,COLUMN()))</f>
        <v/>
      </c>
      <c r="I272" s="154" t="str">
        <f>IF(INDEX(Спецификация!$A$3:$I$500,ROW()-3,COLUMN())="","",INDEX(Спецификация!$A$3:$I$500,ROW()-3,COLUMN()))</f>
        <v/>
      </c>
      <c r="J272" s="81" t="str">
        <f>Проект.!L272</f>
        <v/>
      </c>
      <c r="K272" s="81" t="str">
        <f>Проект.!M272</f>
        <v/>
      </c>
      <c r="L272" s="81" t="str">
        <f>IF(Проект.!Q272="","",Проект.!Q272)</f>
        <v/>
      </c>
      <c r="M272" s="82" t="str">
        <f>IF(Проект.!K272="Указать проектировщика","",Проект.!K272)</f>
        <v/>
      </c>
      <c r="N272" s="82" t="str">
        <f>IF(Проект.!N272="","",Проект.!N272)</f>
        <v/>
      </c>
      <c r="O272" s="80" t="str">
        <f>IF(Проект.!O272="","",Проект.!O272)</f>
        <v/>
      </c>
      <c r="P272" s="80" t="str">
        <f>IF(Проект.!P272="","",Проект.!P272)</f>
        <v/>
      </c>
      <c r="Q272" s="68"/>
      <c r="R272" s="45"/>
      <c r="S272" s="27" t="s">
        <v>324</v>
      </c>
      <c r="T272" s="22"/>
      <c r="U272" s="26" t="e">
        <f t="shared" si="8"/>
        <v>#VALUE!</v>
      </c>
      <c r="V272" s="68"/>
      <c r="W272" s="92"/>
      <c r="X272" s="92">
        <f t="shared" si="9"/>
        <v>0</v>
      </c>
      <c r="Y272" s="68" t="s">
        <v>357</v>
      </c>
    </row>
    <row r="273" spans="1:25" ht="41.4" customHeight="1" x14ac:dyDescent="0.3">
      <c r="A273" s="67" t="str">
        <f>IF(INDEX(Спецификация!$A$3:$I$500,ROW()-3,COLUMN())="","",INDEX(Спецификация!$A$3:$I$500,ROW()-3,COLUMN()))</f>
        <v/>
      </c>
      <c r="B273" s="67" t="str">
        <f>IF(INDEX(Спецификация!$A$3:$I$500,ROW()-3,COLUMN())="","",INDEX(Спецификация!$A$3:$I$500,ROW()-3,COLUMN()))</f>
        <v/>
      </c>
      <c r="C273" s="67" t="str">
        <f>IF(INDEX(Спецификация!$A$3:$I$500,ROW()-3,COLUMN())="","",INDEX(Спецификация!$A$3:$I$500,ROW()-3,COLUMN()))</f>
        <v/>
      </c>
      <c r="D273" s="67" t="str">
        <f>IF(INDEX(Спецификация!$A$3:$I$500,ROW()-3,COLUMN())="","",INDEX(Спецификация!$A$3:$I$500,ROW()-3,COLUMN()))</f>
        <v/>
      </c>
      <c r="E273" s="67" t="str">
        <f>IF(INDEX(Спецификация!$A$3:$I$500,ROW()-3,COLUMN())="","",INDEX(Спецификация!$A$3:$I$500,ROW()-3,COLUMN()))</f>
        <v/>
      </c>
      <c r="F273" s="67" t="str">
        <f>IF(INDEX(Спецификация!$A$3:$I$500,ROW()-3,COLUMN())="","",INDEX(Спецификация!$A$3:$I$500,ROW()-3,COLUMN()))</f>
        <v/>
      </c>
      <c r="G273" s="67" t="str">
        <f>IF(INDEX(Спецификация!$A$3:$I$500,ROW()-3,COLUMN())="","",INDEX(Спецификация!$A$3:$I$500,ROW()-3,COLUMN()))</f>
        <v/>
      </c>
      <c r="H273" s="67" t="str">
        <f>IF(INDEX(Спецификация!$A$3:$I$500,ROW()-3,COLUMN())="","",INDEX(Спецификация!$A$3:$I$500,ROW()-3,COLUMN()))</f>
        <v/>
      </c>
      <c r="I273" s="154" t="str">
        <f>IF(INDEX(Спецификация!$A$3:$I$500,ROW()-3,COLUMN())="","",INDEX(Спецификация!$A$3:$I$500,ROW()-3,COLUMN()))</f>
        <v/>
      </c>
      <c r="J273" s="81" t="str">
        <f>Проект.!L273</f>
        <v/>
      </c>
      <c r="K273" s="81" t="str">
        <f>Проект.!M273</f>
        <v/>
      </c>
      <c r="L273" s="81" t="str">
        <f>IF(Проект.!Q273="","",Проект.!Q273)</f>
        <v/>
      </c>
      <c r="M273" s="82" t="str">
        <f>IF(Проект.!K273="Указать проектировщика","",Проект.!K273)</f>
        <v/>
      </c>
      <c r="N273" s="82" t="str">
        <f>IF(Проект.!N273="","",Проект.!N273)</f>
        <v/>
      </c>
      <c r="O273" s="80" t="str">
        <f>IF(Проект.!O273="","",Проект.!O273)</f>
        <v/>
      </c>
      <c r="P273" s="80" t="str">
        <f>IF(Проект.!P273="","",Проект.!P273)</f>
        <v/>
      </c>
      <c r="Q273" s="68"/>
      <c r="R273" s="45"/>
      <c r="S273" s="27" t="s">
        <v>324</v>
      </c>
      <c r="T273" s="22"/>
      <c r="U273" s="26" t="e">
        <f t="shared" si="8"/>
        <v>#VALUE!</v>
      </c>
      <c r="V273" s="68"/>
      <c r="W273" s="92"/>
      <c r="X273" s="92">
        <f t="shared" si="9"/>
        <v>0</v>
      </c>
      <c r="Y273" s="68" t="s">
        <v>357</v>
      </c>
    </row>
    <row r="274" spans="1:25" ht="41.4" customHeight="1" x14ac:dyDescent="0.3">
      <c r="A274" s="67" t="str">
        <f>IF(INDEX(Спецификация!$A$3:$I$500,ROW()-3,COLUMN())="","",INDEX(Спецификация!$A$3:$I$500,ROW()-3,COLUMN()))</f>
        <v/>
      </c>
      <c r="B274" s="67" t="str">
        <f>IF(INDEX(Спецификация!$A$3:$I$500,ROW()-3,COLUMN())="","",INDEX(Спецификация!$A$3:$I$500,ROW()-3,COLUMN()))</f>
        <v/>
      </c>
      <c r="C274" s="67" t="str">
        <f>IF(INDEX(Спецификация!$A$3:$I$500,ROW()-3,COLUMN())="","",INDEX(Спецификация!$A$3:$I$500,ROW()-3,COLUMN()))</f>
        <v/>
      </c>
      <c r="D274" s="67" t="str">
        <f>IF(INDEX(Спецификация!$A$3:$I$500,ROW()-3,COLUMN())="","",INDEX(Спецификация!$A$3:$I$500,ROW()-3,COLUMN()))</f>
        <v/>
      </c>
      <c r="E274" s="67" t="str">
        <f>IF(INDEX(Спецификация!$A$3:$I$500,ROW()-3,COLUMN())="","",INDEX(Спецификация!$A$3:$I$500,ROW()-3,COLUMN()))</f>
        <v/>
      </c>
      <c r="F274" s="67" t="str">
        <f>IF(INDEX(Спецификация!$A$3:$I$500,ROW()-3,COLUMN())="","",INDEX(Спецификация!$A$3:$I$500,ROW()-3,COLUMN()))</f>
        <v/>
      </c>
      <c r="G274" s="67" t="str">
        <f>IF(INDEX(Спецификация!$A$3:$I$500,ROW()-3,COLUMN())="","",INDEX(Спецификация!$A$3:$I$500,ROW()-3,COLUMN()))</f>
        <v/>
      </c>
      <c r="H274" s="67" t="str">
        <f>IF(INDEX(Спецификация!$A$3:$I$500,ROW()-3,COLUMN())="","",INDEX(Спецификация!$A$3:$I$500,ROW()-3,COLUMN()))</f>
        <v/>
      </c>
      <c r="I274" s="154" t="str">
        <f>IF(INDEX(Спецификация!$A$3:$I$500,ROW()-3,COLUMN())="","",INDEX(Спецификация!$A$3:$I$500,ROW()-3,COLUMN()))</f>
        <v/>
      </c>
      <c r="J274" s="81" t="str">
        <f>Проект.!L274</f>
        <v/>
      </c>
      <c r="K274" s="81" t="str">
        <f>Проект.!M274</f>
        <v/>
      </c>
      <c r="L274" s="81" t="str">
        <f>IF(Проект.!Q274="","",Проект.!Q274)</f>
        <v/>
      </c>
      <c r="M274" s="82" t="str">
        <f>IF(Проект.!K274="Указать проектировщика","",Проект.!K274)</f>
        <v/>
      </c>
      <c r="N274" s="82" t="str">
        <f>IF(Проект.!N274="","",Проект.!N274)</f>
        <v/>
      </c>
      <c r="O274" s="80" t="str">
        <f>IF(Проект.!O274="","",Проект.!O274)</f>
        <v/>
      </c>
      <c r="P274" s="80" t="str">
        <f>IF(Проект.!P274="","",Проект.!P274)</f>
        <v/>
      </c>
      <c r="Q274" s="68"/>
      <c r="R274" s="45"/>
      <c r="S274" s="27" t="s">
        <v>324</v>
      </c>
      <c r="T274" s="22"/>
      <c r="U274" s="26" t="e">
        <f t="shared" si="8"/>
        <v>#VALUE!</v>
      </c>
      <c r="V274" s="68"/>
      <c r="W274" s="92"/>
      <c r="X274" s="92">
        <f t="shared" si="9"/>
        <v>0</v>
      </c>
      <c r="Y274" s="68" t="s">
        <v>357</v>
      </c>
    </row>
    <row r="275" spans="1:25" ht="41.4" customHeight="1" x14ac:dyDescent="0.3">
      <c r="A275" s="67" t="str">
        <f>IF(INDEX(Спецификация!$A$3:$I$500,ROW()-3,COLUMN())="","",INDEX(Спецификация!$A$3:$I$500,ROW()-3,COLUMN()))</f>
        <v/>
      </c>
      <c r="B275" s="67" t="str">
        <f>IF(INDEX(Спецификация!$A$3:$I$500,ROW()-3,COLUMN())="","",INDEX(Спецификация!$A$3:$I$500,ROW()-3,COLUMN()))</f>
        <v/>
      </c>
      <c r="C275" s="67" t="str">
        <f>IF(INDEX(Спецификация!$A$3:$I$500,ROW()-3,COLUMN())="","",INDEX(Спецификация!$A$3:$I$500,ROW()-3,COLUMN()))</f>
        <v/>
      </c>
      <c r="D275" s="67" t="str">
        <f>IF(INDEX(Спецификация!$A$3:$I$500,ROW()-3,COLUMN())="","",INDEX(Спецификация!$A$3:$I$500,ROW()-3,COLUMN()))</f>
        <v/>
      </c>
      <c r="E275" s="67" t="str">
        <f>IF(INDEX(Спецификация!$A$3:$I$500,ROW()-3,COLUMN())="","",INDEX(Спецификация!$A$3:$I$500,ROW()-3,COLUMN()))</f>
        <v/>
      </c>
      <c r="F275" s="67" t="str">
        <f>IF(INDEX(Спецификация!$A$3:$I$500,ROW()-3,COLUMN())="","",INDEX(Спецификация!$A$3:$I$500,ROW()-3,COLUMN()))</f>
        <v/>
      </c>
      <c r="G275" s="67" t="str">
        <f>IF(INDEX(Спецификация!$A$3:$I$500,ROW()-3,COLUMN())="","",INDEX(Спецификация!$A$3:$I$500,ROW()-3,COLUMN()))</f>
        <v/>
      </c>
      <c r="H275" s="67" t="str">
        <f>IF(INDEX(Спецификация!$A$3:$I$500,ROW()-3,COLUMN())="","",INDEX(Спецификация!$A$3:$I$500,ROW()-3,COLUMN()))</f>
        <v/>
      </c>
      <c r="I275" s="154" t="str">
        <f>IF(INDEX(Спецификация!$A$3:$I$500,ROW()-3,COLUMN())="","",INDEX(Спецификация!$A$3:$I$500,ROW()-3,COLUMN()))</f>
        <v/>
      </c>
      <c r="J275" s="81" t="str">
        <f>Проект.!L275</f>
        <v/>
      </c>
      <c r="K275" s="81" t="str">
        <f>Проект.!M275</f>
        <v/>
      </c>
      <c r="L275" s="81" t="str">
        <f>IF(Проект.!Q275="","",Проект.!Q275)</f>
        <v/>
      </c>
      <c r="M275" s="82" t="str">
        <f>IF(Проект.!K275="Указать проектировщика","",Проект.!K275)</f>
        <v/>
      </c>
      <c r="N275" s="82" t="str">
        <f>IF(Проект.!N275="","",Проект.!N275)</f>
        <v/>
      </c>
      <c r="O275" s="80" t="str">
        <f>IF(Проект.!O275="","",Проект.!O275)</f>
        <v/>
      </c>
      <c r="P275" s="80" t="str">
        <f>IF(Проект.!P275="","",Проект.!P275)</f>
        <v/>
      </c>
      <c r="Q275" s="68"/>
      <c r="R275" s="45"/>
      <c r="S275" s="27" t="s">
        <v>324</v>
      </c>
      <c r="T275" s="22"/>
      <c r="U275" s="26" t="e">
        <f t="shared" si="8"/>
        <v>#VALUE!</v>
      </c>
      <c r="V275" s="68"/>
      <c r="W275" s="92"/>
      <c r="X275" s="92">
        <f t="shared" si="9"/>
        <v>0</v>
      </c>
      <c r="Y275" s="68" t="s">
        <v>357</v>
      </c>
    </row>
    <row r="276" spans="1:25" ht="41.4" customHeight="1" x14ac:dyDescent="0.3">
      <c r="A276" s="67" t="str">
        <f>IF(INDEX(Спецификация!$A$3:$I$500,ROW()-3,COLUMN())="","",INDEX(Спецификация!$A$3:$I$500,ROW()-3,COLUMN()))</f>
        <v/>
      </c>
      <c r="B276" s="67" t="str">
        <f>IF(INDEX(Спецификация!$A$3:$I$500,ROW()-3,COLUMN())="","",INDEX(Спецификация!$A$3:$I$500,ROW()-3,COLUMN()))</f>
        <v/>
      </c>
      <c r="C276" s="67" t="str">
        <f>IF(INDEX(Спецификация!$A$3:$I$500,ROW()-3,COLUMN())="","",INDEX(Спецификация!$A$3:$I$500,ROW()-3,COLUMN()))</f>
        <v/>
      </c>
      <c r="D276" s="67" t="str">
        <f>IF(INDEX(Спецификация!$A$3:$I$500,ROW()-3,COLUMN())="","",INDEX(Спецификация!$A$3:$I$500,ROW()-3,COLUMN()))</f>
        <v/>
      </c>
      <c r="E276" s="67" t="str">
        <f>IF(INDEX(Спецификация!$A$3:$I$500,ROW()-3,COLUMN())="","",INDEX(Спецификация!$A$3:$I$500,ROW()-3,COLUMN()))</f>
        <v/>
      </c>
      <c r="F276" s="67" t="str">
        <f>IF(INDEX(Спецификация!$A$3:$I$500,ROW()-3,COLUMN())="","",INDEX(Спецификация!$A$3:$I$500,ROW()-3,COLUMN()))</f>
        <v/>
      </c>
      <c r="G276" s="67" t="str">
        <f>IF(INDEX(Спецификация!$A$3:$I$500,ROW()-3,COLUMN())="","",INDEX(Спецификация!$A$3:$I$500,ROW()-3,COLUMN()))</f>
        <v/>
      </c>
      <c r="H276" s="67" t="str">
        <f>IF(INDEX(Спецификация!$A$3:$I$500,ROW()-3,COLUMN())="","",INDEX(Спецификация!$A$3:$I$500,ROW()-3,COLUMN()))</f>
        <v/>
      </c>
      <c r="I276" s="154" t="str">
        <f>IF(INDEX(Спецификация!$A$3:$I$500,ROW()-3,COLUMN())="","",INDEX(Спецификация!$A$3:$I$500,ROW()-3,COLUMN()))</f>
        <v/>
      </c>
      <c r="J276" s="81" t="str">
        <f>Проект.!L276</f>
        <v/>
      </c>
      <c r="K276" s="81" t="str">
        <f>Проект.!M276</f>
        <v/>
      </c>
      <c r="L276" s="81" t="str">
        <f>IF(Проект.!Q276="","",Проект.!Q276)</f>
        <v/>
      </c>
      <c r="M276" s="82" t="str">
        <f>IF(Проект.!K276="Указать проектировщика","",Проект.!K276)</f>
        <v/>
      </c>
      <c r="N276" s="82" t="str">
        <f>IF(Проект.!N276="","",Проект.!N276)</f>
        <v/>
      </c>
      <c r="O276" s="80" t="str">
        <f>IF(Проект.!O276="","",Проект.!O276)</f>
        <v/>
      </c>
      <c r="P276" s="80" t="str">
        <f>IF(Проект.!P276="","",Проект.!P276)</f>
        <v/>
      </c>
      <c r="Q276" s="68"/>
      <c r="R276" s="45"/>
      <c r="S276" s="27" t="s">
        <v>324</v>
      </c>
      <c r="T276" s="22"/>
      <c r="U276" s="26" t="e">
        <f t="shared" si="8"/>
        <v>#VALUE!</v>
      </c>
      <c r="V276" s="68"/>
      <c r="W276" s="92"/>
      <c r="X276" s="92">
        <f t="shared" si="9"/>
        <v>0</v>
      </c>
      <c r="Y276" s="68" t="s">
        <v>357</v>
      </c>
    </row>
    <row r="277" spans="1:25" ht="41.4" customHeight="1" x14ac:dyDescent="0.3">
      <c r="A277" s="67" t="str">
        <f>IF(INDEX(Спецификация!$A$3:$I$500,ROW()-3,COLUMN())="","",INDEX(Спецификация!$A$3:$I$500,ROW()-3,COLUMN()))</f>
        <v/>
      </c>
      <c r="B277" s="67" t="str">
        <f>IF(INDEX(Спецификация!$A$3:$I$500,ROW()-3,COLUMN())="","",INDEX(Спецификация!$A$3:$I$500,ROW()-3,COLUMN()))</f>
        <v/>
      </c>
      <c r="C277" s="67" t="str">
        <f>IF(INDEX(Спецификация!$A$3:$I$500,ROW()-3,COLUMN())="","",INDEX(Спецификация!$A$3:$I$500,ROW()-3,COLUMN()))</f>
        <v/>
      </c>
      <c r="D277" s="67" t="str">
        <f>IF(INDEX(Спецификация!$A$3:$I$500,ROW()-3,COLUMN())="","",INDEX(Спецификация!$A$3:$I$500,ROW()-3,COLUMN()))</f>
        <v/>
      </c>
      <c r="E277" s="67" t="str">
        <f>IF(INDEX(Спецификация!$A$3:$I$500,ROW()-3,COLUMN())="","",INDEX(Спецификация!$A$3:$I$500,ROW()-3,COLUMN()))</f>
        <v/>
      </c>
      <c r="F277" s="67" t="str">
        <f>IF(INDEX(Спецификация!$A$3:$I$500,ROW()-3,COLUMN())="","",INDEX(Спецификация!$A$3:$I$500,ROW()-3,COLUMN()))</f>
        <v/>
      </c>
      <c r="G277" s="67" t="str">
        <f>IF(INDEX(Спецификация!$A$3:$I$500,ROW()-3,COLUMN())="","",INDEX(Спецификация!$A$3:$I$500,ROW()-3,COLUMN()))</f>
        <v/>
      </c>
      <c r="H277" s="67" t="str">
        <f>IF(INDEX(Спецификация!$A$3:$I$500,ROW()-3,COLUMN())="","",INDEX(Спецификация!$A$3:$I$500,ROW()-3,COLUMN()))</f>
        <v/>
      </c>
      <c r="I277" s="154" t="str">
        <f>IF(INDEX(Спецификация!$A$3:$I$500,ROW()-3,COLUMN())="","",INDEX(Спецификация!$A$3:$I$500,ROW()-3,COLUMN()))</f>
        <v/>
      </c>
      <c r="J277" s="81" t="str">
        <f>Проект.!L277</f>
        <v/>
      </c>
      <c r="K277" s="81" t="str">
        <f>Проект.!M277</f>
        <v/>
      </c>
      <c r="L277" s="81" t="str">
        <f>IF(Проект.!Q277="","",Проект.!Q277)</f>
        <v/>
      </c>
      <c r="M277" s="82" t="str">
        <f>IF(Проект.!K277="Указать проектировщика","",Проект.!K277)</f>
        <v/>
      </c>
      <c r="N277" s="82" t="str">
        <f>IF(Проект.!N277="","",Проект.!N277)</f>
        <v/>
      </c>
      <c r="O277" s="80" t="str">
        <f>IF(Проект.!O277="","",Проект.!O277)</f>
        <v/>
      </c>
      <c r="P277" s="80" t="str">
        <f>IF(Проект.!P277="","",Проект.!P277)</f>
        <v/>
      </c>
      <c r="Q277" s="68"/>
      <c r="R277" s="45"/>
      <c r="S277" s="27" t="s">
        <v>324</v>
      </c>
      <c r="T277" s="22"/>
      <c r="U277" s="26" t="e">
        <f t="shared" si="8"/>
        <v>#VALUE!</v>
      </c>
      <c r="V277" s="68"/>
      <c r="W277" s="92"/>
      <c r="X277" s="92">
        <f t="shared" si="9"/>
        <v>0</v>
      </c>
      <c r="Y277" s="68" t="s">
        <v>357</v>
      </c>
    </row>
    <row r="278" spans="1:25" ht="41.4" customHeight="1" x14ac:dyDescent="0.3">
      <c r="A278" s="67" t="str">
        <f>IF(INDEX(Спецификация!$A$3:$I$500,ROW()-3,COLUMN())="","",INDEX(Спецификация!$A$3:$I$500,ROW()-3,COLUMN()))</f>
        <v/>
      </c>
      <c r="B278" s="67" t="str">
        <f>IF(INDEX(Спецификация!$A$3:$I$500,ROW()-3,COLUMN())="","",INDEX(Спецификация!$A$3:$I$500,ROW()-3,COLUMN()))</f>
        <v/>
      </c>
      <c r="C278" s="67" t="str">
        <f>IF(INDEX(Спецификация!$A$3:$I$500,ROW()-3,COLUMN())="","",INDEX(Спецификация!$A$3:$I$500,ROW()-3,COLUMN()))</f>
        <v/>
      </c>
      <c r="D278" s="67" t="str">
        <f>IF(INDEX(Спецификация!$A$3:$I$500,ROW()-3,COLUMN())="","",INDEX(Спецификация!$A$3:$I$500,ROW()-3,COLUMN()))</f>
        <v/>
      </c>
      <c r="E278" s="67" t="str">
        <f>IF(INDEX(Спецификация!$A$3:$I$500,ROW()-3,COLUMN())="","",INDEX(Спецификация!$A$3:$I$500,ROW()-3,COLUMN()))</f>
        <v/>
      </c>
      <c r="F278" s="67" t="str">
        <f>IF(INDEX(Спецификация!$A$3:$I$500,ROW()-3,COLUMN())="","",INDEX(Спецификация!$A$3:$I$500,ROW()-3,COLUMN()))</f>
        <v/>
      </c>
      <c r="G278" s="67" t="str">
        <f>IF(INDEX(Спецификация!$A$3:$I$500,ROW()-3,COLUMN())="","",INDEX(Спецификация!$A$3:$I$500,ROW()-3,COLUMN()))</f>
        <v/>
      </c>
      <c r="H278" s="67" t="str">
        <f>IF(INDEX(Спецификация!$A$3:$I$500,ROW()-3,COLUMN())="","",INDEX(Спецификация!$A$3:$I$500,ROW()-3,COLUMN()))</f>
        <v/>
      </c>
      <c r="I278" s="154" t="str">
        <f>IF(INDEX(Спецификация!$A$3:$I$500,ROW()-3,COLUMN())="","",INDEX(Спецификация!$A$3:$I$500,ROW()-3,COLUMN()))</f>
        <v/>
      </c>
      <c r="J278" s="81" t="str">
        <f>Проект.!L278</f>
        <v/>
      </c>
      <c r="K278" s="81" t="str">
        <f>Проект.!M278</f>
        <v/>
      </c>
      <c r="L278" s="81" t="str">
        <f>IF(Проект.!Q278="","",Проект.!Q278)</f>
        <v/>
      </c>
      <c r="M278" s="82" t="str">
        <f>IF(Проект.!K278="Указать проектировщика","",Проект.!K278)</f>
        <v/>
      </c>
      <c r="N278" s="82" t="str">
        <f>IF(Проект.!N278="","",Проект.!N278)</f>
        <v/>
      </c>
      <c r="O278" s="80" t="str">
        <f>IF(Проект.!O278="","",Проект.!O278)</f>
        <v/>
      </c>
      <c r="P278" s="80" t="str">
        <f>IF(Проект.!P278="","",Проект.!P278)</f>
        <v/>
      </c>
      <c r="Q278" s="68"/>
      <c r="R278" s="45"/>
      <c r="S278" s="27" t="s">
        <v>324</v>
      </c>
      <c r="T278" s="22"/>
      <c r="U278" s="26" t="e">
        <f t="shared" si="8"/>
        <v>#VALUE!</v>
      </c>
      <c r="V278" s="68"/>
      <c r="W278" s="92"/>
      <c r="X278" s="92">
        <f t="shared" si="9"/>
        <v>0</v>
      </c>
      <c r="Y278" s="68" t="s">
        <v>357</v>
      </c>
    </row>
    <row r="279" spans="1:25" ht="41.4" customHeight="1" x14ac:dyDescent="0.3">
      <c r="A279" s="67" t="str">
        <f>IF(INDEX(Спецификация!$A$3:$I$500,ROW()-3,COLUMN())="","",INDEX(Спецификация!$A$3:$I$500,ROW()-3,COLUMN()))</f>
        <v/>
      </c>
      <c r="B279" s="67" t="str">
        <f>IF(INDEX(Спецификация!$A$3:$I$500,ROW()-3,COLUMN())="","",INDEX(Спецификация!$A$3:$I$500,ROW()-3,COLUMN()))</f>
        <v/>
      </c>
      <c r="C279" s="67" t="str">
        <f>IF(INDEX(Спецификация!$A$3:$I$500,ROW()-3,COLUMN())="","",INDEX(Спецификация!$A$3:$I$500,ROW()-3,COLUMN()))</f>
        <v/>
      </c>
      <c r="D279" s="67" t="str">
        <f>IF(INDEX(Спецификация!$A$3:$I$500,ROW()-3,COLUMN())="","",INDEX(Спецификация!$A$3:$I$500,ROW()-3,COLUMN()))</f>
        <v/>
      </c>
      <c r="E279" s="67" t="str">
        <f>IF(INDEX(Спецификация!$A$3:$I$500,ROW()-3,COLUMN())="","",INDEX(Спецификация!$A$3:$I$500,ROW()-3,COLUMN()))</f>
        <v/>
      </c>
      <c r="F279" s="67" t="str">
        <f>IF(INDEX(Спецификация!$A$3:$I$500,ROW()-3,COLUMN())="","",INDEX(Спецификация!$A$3:$I$500,ROW()-3,COLUMN()))</f>
        <v/>
      </c>
      <c r="G279" s="67" t="str">
        <f>IF(INDEX(Спецификация!$A$3:$I$500,ROW()-3,COLUMN())="","",INDEX(Спецификация!$A$3:$I$500,ROW()-3,COLUMN()))</f>
        <v/>
      </c>
      <c r="H279" s="67" t="str">
        <f>IF(INDEX(Спецификация!$A$3:$I$500,ROW()-3,COLUMN())="","",INDEX(Спецификация!$A$3:$I$500,ROW()-3,COLUMN()))</f>
        <v/>
      </c>
      <c r="I279" s="154" t="str">
        <f>IF(INDEX(Спецификация!$A$3:$I$500,ROW()-3,COLUMN())="","",INDEX(Спецификация!$A$3:$I$500,ROW()-3,COLUMN()))</f>
        <v/>
      </c>
      <c r="J279" s="81" t="str">
        <f>Проект.!L279</f>
        <v/>
      </c>
      <c r="K279" s="81" t="str">
        <f>Проект.!M279</f>
        <v/>
      </c>
      <c r="L279" s="81" t="str">
        <f>IF(Проект.!Q279="","",Проект.!Q279)</f>
        <v/>
      </c>
      <c r="M279" s="82" t="str">
        <f>IF(Проект.!K279="Указать проектировщика","",Проект.!K279)</f>
        <v/>
      </c>
      <c r="N279" s="82" t="str">
        <f>IF(Проект.!N279="","",Проект.!N279)</f>
        <v/>
      </c>
      <c r="O279" s="80" t="str">
        <f>IF(Проект.!O279="","",Проект.!O279)</f>
        <v/>
      </c>
      <c r="P279" s="80" t="str">
        <f>IF(Проект.!P279="","",Проект.!P279)</f>
        <v/>
      </c>
      <c r="Q279" s="68"/>
      <c r="R279" s="45"/>
      <c r="S279" s="27" t="s">
        <v>324</v>
      </c>
      <c r="T279" s="22"/>
      <c r="U279" s="26" t="e">
        <f t="shared" si="8"/>
        <v>#VALUE!</v>
      </c>
      <c r="V279" s="68"/>
      <c r="W279" s="92"/>
      <c r="X279" s="92">
        <f t="shared" si="9"/>
        <v>0</v>
      </c>
      <c r="Y279" s="68" t="s">
        <v>357</v>
      </c>
    </row>
    <row r="280" spans="1:25" ht="41.4" customHeight="1" x14ac:dyDescent="0.3">
      <c r="A280" s="67" t="str">
        <f>IF(INDEX(Спецификация!$A$3:$I$500,ROW()-3,COLUMN())="","",INDEX(Спецификация!$A$3:$I$500,ROW()-3,COLUMN()))</f>
        <v/>
      </c>
      <c r="B280" s="67" t="str">
        <f>IF(INDEX(Спецификация!$A$3:$I$500,ROW()-3,COLUMN())="","",INDEX(Спецификация!$A$3:$I$500,ROW()-3,COLUMN()))</f>
        <v/>
      </c>
      <c r="C280" s="67" t="str">
        <f>IF(INDEX(Спецификация!$A$3:$I$500,ROW()-3,COLUMN())="","",INDEX(Спецификация!$A$3:$I$500,ROW()-3,COLUMN()))</f>
        <v/>
      </c>
      <c r="D280" s="67" t="str">
        <f>IF(INDEX(Спецификация!$A$3:$I$500,ROW()-3,COLUMN())="","",INDEX(Спецификация!$A$3:$I$500,ROW()-3,COLUMN()))</f>
        <v/>
      </c>
      <c r="E280" s="67" t="str">
        <f>IF(INDEX(Спецификация!$A$3:$I$500,ROW()-3,COLUMN())="","",INDEX(Спецификация!$A$3:$I$500,ROW()-3,COLUMN()))</f>
        <v/>
      </c>
      <c r="F280" s="67" t="str">
        <f>IF(INDEX(Спецификация!$A$3:$I$500,ROW()-3,COLUMN())="","",INDEX(Спецификация!$A$3:$I$500,ROW()-3,COLUMN()))</f>
        <v/>
      </c>
      <c r="G280" s="67" t="str">
        <f>IF(INDEX(Спецификация!$A$3:$I$500,ROW()-3,COLUMN())="","",INDEX(Спецификация!$A$3:$I$500,ROW()-3,COLUMN()))</f>
        <v/>
      </c>
      <c r="H280" s="67" t="str">
        <f>IF(INDEX(Спецификация!$A$3:$I$500,ROW()-3,COLUMN())="","",INDEX(Спецификация!$A$3:$I$500,ROW()-3,COLUMN()))</f>
        <v/>
      </c>
      <c r="I280" s="154" t="str">
        <f>IF(INDEX(Спецификация!$A$3:$I$500,ROW()-3,COLUMN())="","",INDEX(Спецификация!$A$3:$I$500,ROW()-3,COLUMN()))</f>
        <v/>
      </c>
      <c r="J280" s="81" t="str">
        <f>Проект.!L280</f>
        <v/>
      </c>
      <c r="K280" s="81" t="str">
        <f>Проект.!M280</f>
        <v/>
      </c>
      <c r="L280" s="81" t="str">
        <f>IF(Проект.!Q280="","",Проект.!Q280)</f>
        <v/>
      </c>
      <c r="M280" s="82" t="str">
        <f>IF(Проект.!K280="Указать проектировщика","",Проект.!K280)</f>
        <v/>
      </c>
      <c r="N280" s="82" t="str">
        <f>IF(Проект.!N280="","",Проект.!N280)</f>
        <v/>
      </c>
      <c r="O280" s="80" t="str">
        <f>IF(Проект.!O280="","",Проект.!O280)</f>
        <v/>
      </c>
      <c r="P280" s="80" t="str">
        <f>IF(Проект.!P280="","",Проект.!P280)</f>
        <v/>
      </c>
      <c r="Q280" s="68"/>
      <c r="R280" s="45"/>
      <c r="S280" s="27" t="s">
        <v>324</v>
      </c>
      <c r="T280" s="22"/>
      <c r="U280" s="26" t="e">
        <f t="shared" si="8"/>
        <v>#VALUE!</v>
      </c>
      <c r="V280" s="68"/>
      <c r="W280" s="92"/>
      <c r="X280" s="92">
        <f t="shared" si="9"/>
        <v>0</v>
      </c>
      <c r="Y280" s="68" t="s">
        <v>357</v>
      </c>
    </row>
    <row r="281" spans="1:25" ht="41.4" customHeight="1" x14ac:dyDescent="0.3">
      <c r="A281" s="67" t="str">
        <f>IF(INDEX(Спецификация!$A$3:$I$500,ROW()-3,COLUMN())="","",INDEX(Спецификация!$A$3:$I$500,ROW()-3,COLUMN()))</f>
        <v/>
      </c>
      <c r="B281" s="67" t="str">
        <f>IF(INDEX(Спецификация!$A$3:$I$500,ROW()-3,COLUMN())="","",INDEX(Спецификация!$A$3:$I$500,ROW()-3,COLUMN()))</f>
        <v/>
      </c>
      <c r="C281" s="67" t="str">
        <f>IF(INDEX(Спецификация!$A$3:$I$500,ROW()-3,COLUMN())="","",INDEX(Спецификация!$A$3:$I$500,ROW()-3,COLUMN()))</f>
        <v/>
      </c>
      <c r="D281" s="67" t="str">
        <f>IF(INDEX(Спецификация!$A$3:$I$500,ROW()-3,COLUMN())="","",INDEX(Спецификация!$A$3:$I$500,ROW()-3,COLUMN()))</f>
        <v/>
      </c>
      <c r="E281" s="67" t="str">
        <f>IF(INDEX(Спецификация!$A$3:$I$500,ROW()-3,COLUMN())="","",INDEX(Спецификация!$A$3:$I$500,ROW()-3,COLUMN()))</f>
        <v/>
      </c>
      <c r="F281" s="67" t="str">
        <f>IF(INDEX(Спецификация!$A$3:$I$500,ROW()-3,COLUMN())="","",INDEX(Спецификация!$A$3:$I$500,ROW()-3,COLUMN()))</f>
        <v/>
      </c>
      <c r="G281" s="67" t="str">
        <f>IF(INDEX(Спецификация!$A$3:$I$500,ROW()-3,COLUMN())="","",INDEX(Спецификация!$A$3:$I$500,ROW()-3,COLUMN()))</f>
        <v/>
      </c>
      <c r="H281" s="67" t="str">
        <f>IF(INDEX(Спецификация!$A$3:$I$500,ROW()-3,COLUMN())="","",INDEX(Спецификация!$A$3:$I$500,ROW()-3,COLUMN()))</f>
        <v/>
      </c>
      <c r="I281" s="154" t="str">
        <f>IF(INDEX(Спецификация!$A$3:$I$500,ROW()-3,COLUMN())="","",INDEX(Спецификация!$A$3:$I$500,ROW()-3,COLUMN()))</f>
        <v/>
      </c>
      <c r="J281" s="81" t="str">
        <f>Проект.!L281</f>
        <v/>
      </c>
      <c r="K281" s="81" t="str">
        <f>Проект.!M281</f>
        <v/>
      </c>
      <c r="L281" s="81" t="str">
        <f>IF(Проект.!Q281="","",Проект.!Q281)</f>
        <v/>
      </c>
      <c r="M281" s="82" t="str">
        <f>IF(Проект.!K281="Указать проектировщика","",Проект.!K281)</f>
        <v/>
      </c>
      <c r="N281" s="82" t="str">
        <f>IF(Проект.!N281="","",Проект.!N281)</f>
        <v/>
      </c>
      <c r="O281" s="80" t="str">
        <f>IF(Проект.!O281="","",Проект.!O281)</f>
        <v/>
      </c>
      <c r="P281" s="80" t="str">
        <f>IF(Проект.!P281="","",Проект.!P281)</f>
        <v/>
      </c>
      <c r="Q281" s="68"/>
      <c r="R281" s="45"/>
      <c r="S281" s="27" t="s">
        <v>324</v>
      </c>
      <c r="T281" s="22"/>
      <c r="U281" s="26" t="e">
        <f t="shared" si="8"/>
        <v>#VALUE!</v>
      </c>
      <c r="V281" s="68"/>
      <c r="W281" s="92"/>
      <c r="X281" s="92">
        <f t="shared" si="9"/>
        <v>0</v>
      </c>
      <c r="Y281" s="68" t="s">
        <v>357</v>
      </c>
    </row>
    <row r="282" spans="1:25" ht="41.4" customHeight="1" x14ac:dyDescent="0.3">
      <c r="A282" s="67" t="str">
        <f>IF(INDEX(Спецификация!$A$3:$I$500,ROW()-3,COLUMN())="","",INDEX(Спецификация!$A$3:$I$500,ROW()-3,COLUMN()))</f>
        <v/>
      </c>
      <c r="B282" s="67" t="str">
        <f>IF(INDEX(Спецификация!$A$3:$I$500,ROW()-3,COLUMN())="","",INDEX(Спецификация!$A$3:$I$500,ROW()-3,COLUMN()))</f>
        <v/>
      </c>
      <c r="C282" s="67" t="str">
        <f>IF(INDEX(Спецификация!$A$3:$I$500,ROW()-3,COLUMN())="","",INDEX(Спецификация!$A$3:$I$500,ROW()-3,COLUMN()))</f>
        <v/>
      </c>
      <c r="D282" s="67" t="str">
        <f>IF(INDEX(Спецификация!$A$3:$I$500,ROW()-3,COLUMN())="","",INDEX(Спецификация!$A$3:$I$500,ROW()-3,COLUMN()))</f>
        <v/>
      </c>
      <c r="E282" s="67" t="str">
        <f>IF(INDEX(Спецификация!$A$3:$I$500,ROW()-3,COLUMN())="","",INDEX(Спецификация!$A$3:$I$500,ROW()-3,COLUMN()))</f>
        <v/>
      </c>
      <c r="F282" s="67" t="str">
        <f>IF(INDEX(Спецификация!$A$3:$I$500,ROW()-3,COLUMN())="","",INDEX(Спецификация!$A$3:$I$500,ROW()-3,COLUMN()))</f>
        <v/>
      </c>
      <c r="G282" s="67" t="str">
        <f>IF(INDEX(Спецификация!$A$3:$I$500,ROW()-3,COLUMN())="","",INDEX(Спецификация!$A$3:$I$500,ROW()-3,COLUMN()))</f>
        <v/>
      </c>
      <c r="H282" s="67" t="str">
        <f>IF(INDEX(Спецификация!$A$3:$I$500,ROW()-3,COLUMN())="","",INDEX(Спецификация!$A$3:$I$500,ROW()-3,COLUMN()))</f>
        <v/>
      </c>
      <c r="I282" s="154" t="str">
        <f>IF(INDEX(Спецификация!$A$3:$I$500,ROW()-3,COLUMN())="","",INDEX(Спецификация!$A$3:$I$500,ROW()-3,COLUMN()))</f>
        <v/>
      </c>
      <c r="J282" s="81" t="str">
        <f>Проект.!L282</f>
        <v/>
      </c>
      <c r="K282" s="81" t="str">
        <f>Проект.!M282</f>
        <v/>
      </c>
      <c r="L282" s="81" t="str">
        <f>IF(Проект.!Q282="","",Проект.!Q282)</f>
        <v/>
      </c>
      <c r="M282" s="82" t="str">
        <f>IF(Проект.!K282="Указать проектировщика","",Проект.!K282)</f>
        <v/>
      </c>
      <c r="N282" s="82" t="str">
        <f>IF(Проект.!N282="","",Проект.!N282)</f>
        <v/>
      </c>
      <c r="O282" s="80" t="str">
        <f>IF(Проект.!O282="","",Проект.!O282)</f>
        <v/>
      </c>
      <c r="P282" s="80" t="str">
        <f>IF(Проект.!P282="","",Проект.!P282)</f>
        <v/>
      </c>
      <c r="Q282" s="68"/>
      <c r="R282" s="45"/>
      <c r="S282" s="27" t="s">
        <v>324</v>
      </c>
      <c r="T282" s="22"/>
      <c r="U282" s="26" t="e">
        <f t="shared" si="8"/>
        <v>#VALUE!</v>
      </c>
      <c r="V282" s="68"/>
      <c r="W282" s="92"/>
      <c r="X282" s="92">
        <f t="shared" si="9"/>
        <v>0</v>
      </c>
      <c r="Y282" s="68" t="s">
        <v>357</v>
      </c>
    </row>
    <row r="283" spans="1:25" ht="41.4" customHeight="1" x14ac:dyDescent="0.3">
      <c r="A283" s="67" t="str">
        <f>IF(INDEX(Спецификация!$A$3:$I$500,ROW()-3,COLUMN())="","",INDEX(Спецификация!$A$3:$I$500,ROW()-3,COLUMN()))</f>
        <v/>
      </c>
      <c r="B283" s="67" t="str">
        <f>IF(INDEX(Спецификация!$A$3:$I$500,ROW()-3,COLUMN())="","",INDEX(Спецификация!$A$3:$I$500,ROW()-3,COLUMN()))</f>
        <v/>
      </c>
      <c r="C283" s="67" t="str">
        <f>IF(INDEX(Спецификация!$A$3:$I$500,ROW()-3,COLUMN())="","",INDEX(Спецификация!$A$3:$I$500,ROW()-3,COLUMN()))</f>
        <v/>
      </c>
      <c r="D283" s="67" t="str">
        <f>IF(INDEX(Спецификация!$A$3:$I$500,ROW()-3,COLUMN())="","",INDEX(Спецификация!$A$3:$I$500,ROW()-3,COLUMN()))</f>
        <v/>
      </c>
      <c r="E283" s="67" t="str">
        <f>IF(INDEX(Спецификация!$A$3:$I$500,ROW()-3,COLUMN())="","",INDEX(Спецификация!$A$3:$I$500,ROW()-3,COLUMN()))</f>
        <v/>
      </c>
      <c r="F283" s="67" t="str">
        <f>IF(INDEX(Спецификация!$A$3:$I$500,ROW()-3,COLUMN())="","",INDEX(Спецификация!$A$3:$I$500,ROW()-3,COLUMN()))</f>
        <v/>
      </c>
      <c r="G283" s="67" t="str">
        <f>IF(INDEX(Спецификация!$A$3:$I$500,ROW()-3,COLUMN())="","",INDEX(Спецификация!$A$3:$I$500,ROW()-3,COLUMN()))</f>
        <v/>
      </c>
      <c r="H283" s="67" t="str">
        <f>IF(INDEX(Спецификация!$A$3:$I$500,ROW()-3,COLUMN())="","",INDEX(Спецификация!$A$3:$I$500,ROW()-3,COLUMN()))</f>
        <v/>
      </c>
      <c r="I283" s="154" t="str">
        <f>IF(INDEX(Спецификация!$A$3:$I$500,ROW()-3,COLUMN())="","",INDEX(Спецификация!$A$3:$I$500,ROW()-3,COLUMN()))</f>
        <v/>
      </c>
      <c r="J283" s="81" t="str">
        <f>Проект.!L283</f>
        <v/>
      </c>
      <c r="K283" s="81" t="str">
        <f>Проект.!M283</f>
        <v/>
      </c>
      <c r="L283" s="81" t="str">
        <f>IF(Проект.!Q283="","",Проект.!Q283)</f>
        <v/>
      </c>
      <c r="M283" s="82" t="str">
        <f>IF(Проект.!K283="Указать проектировщика","",Проект.!K283)</f>
        <v/>
      </c>
      <c r="N283" s="82" t="str">
        <f>IF(Проект.!N283="","",Проект.!N283)</f>
        <v/>
      </c>
      <c r="O283" s="80" t="str">
        <f>IF(Проект.!O283="","",Проект.!O283)</f>
        <v/>
      </c>
      <c r="P283" s="80" t="str">
        <f>IF(Проект.!P283="","",Проект.!P283)</f>
        <v/>
      </c>
      <c r="Q283" s="68"/>
      <c r="R283" s="45"/>
      <c r="S283" s="27" t="s">
        <v>324</v>
      </c>
      <c r="T283" s="22"/>
      <c r="U283" s="26" t="e">
        <f t="shared" si="8"/>
        <v>#VALUE!</v>
      </c>
      <c r="V283" s="68"/>
      <c r="W283" s="92"/>
      <c r="X283" s="92">
        <f t="shared" si="9"/>
        <v>0</v>
      </c>
      <c r="Y283" s="68" t="s">
        <v>357</v>
      </c>
    </row>
    <row r="284" spans="1:25" ht="41.4" customHeight="1" x14ac:dyDescent="0.3">
      <c r="A284" s="67" t="str">
        <f>IF(INDEX(Спецификация!$A$3:$I$500,ROW()-3,COLUMN())="","",INDEX(Спецификация!$A$3:$I$500,ROW()-3,COLUMN()))</f>
        <v/>
      </c>
      <c r="B284" s="67" t="str">
        <f>IF(INDEX(Спецификация!$A$3:$I$500,ROW()-3,COLUMN())="","",INDEX(Спецификация!$A$3:$I$500,ROW()-3,COLUMN()))</f>
        <v/>
      </c>
      <c r="C284" s="67" t="str">
        <f>IF(INDEX(Спецификация!$A$3:$I$500,ROW()-3,COLUMN())="","",INDEX(Спецификация!$A$3:$I$500,ROW()-3,COLUMN()))</f>
        <v/>
      </c>
      <c r="D284" s="67" t="str">
        <f>IF(INDEX(Спецификация!$A$3:$I$500,ROW()-3,COLUMN())="","",INDEX(Спецификация!$A$3:$I$500,ROW()-3,COLUMN()))</f>
        <v/>
      </c>
      <c r="E284" s="67" t="str">
        <f>IF(INDEX(Спецификация!$A$3:$I$500,ROW()-3,COLUMN())="","",INDEX(Спецификация!$A$3:$I$500,ROW()-3,COLUMN()))</f>
        <v/>
      </c>
      <c r="F284" s="67" t="str">
        <f>IF(INDEX(Спецификация!$A$3:$I$500,ROW()-3,COLUMN())="","",INDEX(Спецификация!$A$3:$I$500,ROW()-3,COLUMN()))</f>
        <v/>
      </c>
      <c r="G284" s="67" t="str">
        <f>IF(INDEX(Спецификация!$A$3:$I$500,ROW()-3,COLUMN())="","",INDEX(Спецификация!$A$3:$I$500,ROW()-3,COLUMN()))</f>
        <v/>
      </c>
      <c r="H284" s="67" t="str">
        <f>IF(INDEX(Спецификация!$A$3:$I$500,ROW()-3,COLUMN())="","",INDEX(Спецификация!$A$3:$I$500,ROW()-3,COLUMN()))</f>
        <v/>
      </c>
      <c r="I284" s="154" t="str">
        <f>IF(INDEX(Спецификация!$A$3:$I$500,ROW()-3,COLUMN())="","",INDEX(Спецификация!$A$3:$I$500,ROW()-3,COLUMN()))</f>
        <v/>
      </c>
      <c r="J284" s="81" t="str">
        <f>Проект.!L284</f>
        <v/>
      </c>
      <c r="K284" s="81" t="str">
        <f>Проект.!M284</f>
        <v/>
      </c>
      <c r="L284" s="81" t="str">
        <f>IF(Проект.!Q284="","",Проект.!Q284)</f>
        <v/>
      </c>
      <c r="M284" s="82" t="str">
        <f>IF(Проект.!K284="Указать проектировщика","",Проект.!K284)</f>
        <v/>
      </c>
      <c r="N284" s="82" t="str">
        <f>IF(Проект.!N284="","",Проект.!N284)</f>
        <v/>
      </c>
      <c r="O284" s="80" t="str">
        <f>IF(Проект.!O284="","",Проект.!O284)</f>
        <v/>
      </c>
      <c r="P284" s="80" t="str">
        <f>IF(Проект.!P284="","",Проект.!P284)</f>
        <v/>
      </c>
      <c r="Q284" s="68"/>
      <c r="R284" s="45"/>
      <c r="S284" s="27" t="s">
        <v>324</v>
      </c>
      <c r="T284" s="22"/>
      <c r="U284" s="26" t="e">
        <f t="shared" si="8"/>
        <v>#VALUE!</v>
      </c>
      <c r="V284" s="68"/>
      <c r="W284" s="92"/>
      <c r="X284" s="92">
        <f t="shared" si="9"/>
        <v>0</v>
      </c>
      <c r="Y284" s="68" t="s">
        <v>357</v>
      </c>
    </row>
    <row r="285" spans="1:25" ht="41.4" customHeight="1" x14ac:dyDescent="0.3">
      <c r="A285" s="67" t="str">
        <f>IF(INDEX(Спецификация!$A$3:$I$500,ROW()-3,COLUMN())="","",INDEX(Спецификация!$A$3:$I$500,ROW()-3,COLUMN()))</f>
        <v/>
      </c>
      <c r="B285" s="67" t="str">
        <f>IF(INDEX(Спецификация!$A$3:$I$500,ROW()-3,COLUMN())="","",INDEX(Спецификация!$A$3:$I$500,ROW()-3,COLUMN()))</f>
        <v/>
      </c>
      <c r="C285" s="67" t="str">
        <f>IF(INDEX(Спецификация!$A$3:$I$500,ROW()-3,COLUMN())="","",INDEX(Спецификация!$A$3:$I$500,ROW()-3,COLUMN()))</f>
        <v/>
      </c>
      <c r="D285" s="67" t="str">
        <f>IF(INDEX(Спецификация!$A$3:$I$500,ROW()-3,COLUMN())="","",INDEX(Спецификация!$A$3:$I$500,ROW()-3,COLUMN()))</f>
        <v/>
      </c>
      <c r="E285" s="67" t="str">
        <f>IF(INDEX(Спецификация!$A$3:$I$500,ROW()-3,COLUMN())="","",INDEX(Спецификация!$A$3:$I$500,ROW()-3,COLUMN()))</f>
        <v/>
      </c>
      <c r="F285" s="67" t="str">
        <f>IF(INDEX(Спецификация!$A$3:$I$500,ROW()-3,COLUMN())="","",INDEX(Спецификация!$A$3:$I$500,ROW()-3,COLUMN()))</f>
        <v/>
      </c>
      <c r="G285" s="67" t="str">
        <f>IF(INDEX(Спецификация!$A$3:$I$500,ROW()-3,COLUMN())="","",INDEX(Спецификация!$A$3:$I$500,ROW()-3,COLUMN()))</f>
        <v/>
      </c>
      <c r="H285" s="67" t="str">
        <f>IF(INDEX(Спецификация!$A$3:$I$500,ROW()-3,COLUMN())="","",INDEX(Спецификация!$A$3:$I$500,ROW()-3,COLUMN()))</f>
        <v/>
      </c>
      <c r="I285" s="154" t="str">
        <f>IF(INDEX(Спецификация!$A$3:$I$500,ROW()-3,COLUMN())="","",INDEX(Спецификация!$A$3:$I$500,ROW()-3,COLUMN()))</f>
        <v/>
      </c>
      <c r="J285" s="81" t="str">
        <f>Проект.!L285</f>
        <v/>
      </c>
      <c r="K285" s="81" t="str">
        <f>Проект.!M285</f>
        <v/>
      </c>
      <c r="L285" s="81" t="str">
        <f>IF(Проект.!Q285="","",Проект.!Q285)</f>
        <v/>
      </c>
      <c r="M285" s="82" t="str">
        <f>IF(Проект.!K285="Указать проектировщика","",Проект.!K285)</f>
        <v/>
      </c>
      <c r="N285" s="82" t="str">
        <f>IF(Проект.!N285="","",Проект.!N285)</f>
        <v/>
      </c>
      <c r="O285" s="80" t="str">
        <f>IF(Проект.!O285="","",Проект.!O285)</f>
        <v/>
      </c>
      <c r="P285" s="80" t="str">
        <f>IF(Проект.!P285="","",Проект.!P285)</f>
        <v/>
      </c>
      <c r="Q285" s="68"/>
      <c r="S285" s="27" t="s">
        <v>324</v>
      </c>
      <c r="T285" s="22"/>
      <c r="U285" s="26" t="e">
        <f t="shared" si="8"/>
        <v>#VALUE!</v>
      </c>
      <c r="V285" s="68"/>
      <c r="W285" s="92"/>
      <c r="X285" s="92">
        <f t="shared" si="9"/>
        <v>0</v>
      </c>
      <c r="Y285" s="68" t="s">
        <v>357</v>
      </c>
    </row>
    <row r="286" spans="1:25" ht="41.4" customHeight="1" x14ac:dyDescent="0.3">
      <c r="A286" s="67" t="str">
        <f>IF(INDEX(Спецификация!$A$3:$I$500,ROW()-3,COLUMN())="","",INDEX(Спецификация!$A$3:$I$500,ROW()-3,COLUMN()))</f>
        <v/>
      </c>
      <c r="B286" s="67" t="str">
        <f>IF(INDEX(Спецификация!$A$3:$I$500,ROW()-3,COLUMN())="","",INDEX(Спецификация!$A$3:$I$500,ROW()-3,COLUMN()))</f>
        <v/>
      </c>
      <c r="C286" s="67" t="str">
        <f>IF(INDEX(Спецификация!$A$3:$I$500,ROW()-3,COLUMN())="","",INDEX(Спецификация!$A$3:$I$500,ROW()-3,COLUMN()))</f>
        <v/>
      </c>
      <c r="D286" s="67" t="str">
        <f>IF(INDEX(Спецификация!$A$3:$I$500,ROW()-3,COLUMN())="","",INDEX(Спецификация!$A$3:$I$500,ROW()-3,COLUMN()))</f>
        <v/>
      </c>
      <c r="E286" s="67" t="str">
        <f>IF(INDEX(Спецификация!$A$3:$I$500,ROW()-3,COLUMN())="","",INDEX(Спецификация!$A$3:$I$500,ROW()-3,COLUMN()))</f>
        <v/>
      </c>
      <c r="F286" s="67" t="str">
        <f>IF(INDEX(Спецификация!$A$3:$I$500,ROW()-3,COLUMN())="","",INDEX(Спецификация!$A$3:$I$500,ROW()-3,COLUMN()))</f>
        <v/>
      </c>
      <c r="G286" s="67" t="str">
        <f>IF(INDEX(Спецификация!$A$3:$I$500,ROW()-3,COLUMN())="","",INDEX(Спецификация!$A$3:$I$500,ROW()-3,COLUMN()))</f>
        <v/>
      </c>
      <c r="H286" s="67" t="str">
        <f>IF(INDEX(Спецификация!$A$3:$I$500,ROW()-3,COLUMN())="","",INDEX(Спецификация!$A$3:$I$500,ROW()-3,COLUMN()))</f>
        <v/>
      </c>
      <c r="I286" s="154" t="str">
        <f>IF(INDEX(Спецификация!$A$3:$I$500,ROW()-3,COLUMN())="","",INDEX(Спецификация!$A$3:$I$500,ROW()-3,COLUMN()))</f>
        <v/>
      </c>
      <c r="J286" s="81" t="str">
        <f>Проект.!L286</f>
        <v/>
      </c>
      <c r="K286" s="81" t="str">
        <f>Проект.!M286</f>
        <v/>
      </c>
      <c r="L286" s="81" t="str">
        <f>IF(Проект.!Q286="","",Проект.!Q286)</f>
        <v/>
      </c>
      <c r="M286" s="82" t="str">
        <f>IF(Проект.!K286="Указать проектировщика","",Проект.!K286)</f>
        <v/>
      </c>
      <c r="N286" s="82" t="str">
        <f>IF(Проект.!N286="","",Проект.!N286)</f>
        <v/>
      </c>
      <c r="O286" s="80" t="str">
        <f>IF(Проект.!O286="","",Проект.!O286)</f>
        <v/>
      </c>
      <c r="P286" s="80" t="str">
        <f>IF(Проект.!P286="","",Проект.!P286)</f>
        <v/>
      </c>
      <c r="Q286" s="68"/>
      <c r="S286" s="27" t="s">
        <v>324</v>
      </c>
      <c r="T286" s="22"/>
      <c r="U286" s="26" t="e">
        <f t="shared" si="8"/>
        <v>#VALUE!</v>
      </c>
      <c r="V286" s="68"/>
      <c r="W286" s="92"/>
      <c r="X286" s="92">
        <f t="shared" si="9"/>
        <v>0</v>
      </c>
      <c r="Y286" s="68" t="s">
        <v>357</v>
      </c>
    </row>
    <row r="287" spans="1:25" ht="41.4" customHeight="1" x14ac:dyDescent="0.3">
      <c r="A287" s="67" t="str">
        <f>IF(INDEX(Спецификация!$A$3:$I$500,ROW()-3,COLUMN())="","",INDEX(Спецификация!$A$3:$I$500,ROW()-3,COLUMN()))</f>
        <v/>
      </c>
      <c r="B287" s="67" t="str">
        <f>IF(INDEX(Спецификация!$A$3:$I$500,ROW()-3,COLUMN())="","",INDEX(Спецификация!$A$3:$I$500,ROW()-3,COLUMN()))</f>
        <v/>
      </c>
      <c r="C287" s="67" t="str">
        <f>IF(INDEX(Спецификация!$A$3:$I$500,ROW()-3,COLUMN())="","",INDEX(Спецификация!$A$3:$I$500,ROW()-3,COLUMN()))</f>
        <v/>
      </c>
      <c r="D287" s="67" t="str">
        <f>IF(INDEX(Спецификация!$A$3:$I$500,ROW()-3,COLUMN())="","",INDEX(Спецификация!$A$3:$I$500,ROW()-3,COLUMN()))</f>
        <v/>
      </c>
      <c r="E287" s="67" t="str">
        <f>IF(INDEX(Спецификация!$A$3:$I$500,ROW()-3,COLUMN())="","",INDEX(Спецификация!$A$3:$I$500,ROW()-3,COLUMN()))</f>
        <v/>
      </c>
      <c r="F287" s="67" t="str">
        <f>IF(INDEX(Спецификация!$A$3:$I$500,ROW()-3,COLUMN())="","",INDEX(Спецификация!$A$3:$I$500,ROW()-3,COLUMN()))</f>
        <v/>
      </c>
      <c r="G287" s="67" t="str">
        <f>IF(INDEX(Спецификация!$A$3:$I$500,ROW()-3,COLUMN())="","",INDEX(Спецификация!$A$3:$I$500,ROW()-3,COLUMN()))</f>
        <v/>
      </c>
      <c r="H287" s="67" t="str">
        <f>IF(INDEX(Спецификация!$A$3:$I$500,ROW()-3,COLUMN())="","",INDEX(Спецификация!$A$3:$I$500,ROW()-3,COLUMN()))</f>
        <v/>
      </c>
      <c r="I287" s="154" t="str">
        <f>IF(INDEX(Спецификация!$A$3:$I$500,ROW()-3,COLUMN())="","",INDEX(Спецификация!$A$3:$I$500,ROW()-3,COLUMN()))</f>
        <v/>
      </c>
      <c r="J287" s="81" t="str">
        <f>Проект.!L287</f>
        <v/>
      </c>
      <c r="K287" s="81" t="str">
        <f>Проект.!M287</f>
        <v/>
      </c>
      <c r="L287" s="81" t="str">
        <f>IF(Проект.!Q287="","",Проект.!Q287)</f>
        <v/>
      </c>
      <c r="M287" s="82" t="str">
        <f>IF(Проект.!K287="Указать проектировщика","",Проект.!K287)</f>
        <v/>
      </c>
      <c r="N287" s="82" t="str">
        <f>IF(Проект.!N287="","",Проект.!N287)</f>
        <v/>
      </c>
      <c r="O287" s="80" t="str">
        <f>IF(Проект.!O287="","",Проект.!O287)</f>
        <v/>
      </c>
      <c r="P287" s="80" t="str">
        <f>IF(Проект.!P287="","",Проект.!P287)</f>
        <v/>
      </c>
      <c r="Q287" s="68"/>
      <c r="S287" s="27" t="s">
        <v>324</v>
      </c>
      <c r="T287" s="22"/>
      <c r="U287" s="26" t="e">
        <f t="shared" si="8"/>
        <v>#VALUE!</v>
      </c>
      <c r="V287" s="68"/>
      <c r="W287" s="92"/>
      <c r="X287" s="92">
        <f t="shared" si="9"/>
        <v>0</v>
      </c>
      <c r="Y287" s="68" t="s">
        <v>357</v>
      </c>
    </row>
    <row r="288" spans="1:25" ht="41.4" customHeight="1" x14ac:dyDescent="0.3">
      <c r="A288" s="67" t="str">
        <f>IF(INDEX(Спецификация!$A$3:$I$500,ROW()-3,COLUMN())="","",INDEX(Спецификация!$A$3:$I$500,ROW()-3,COLUMN()))</f>
        <v/>
      </c>
      <c r="B288" s="67" t="str">
        <f>IF(INDEX(Спецификация!$A$3:$I$500,ROW()-3,COLUMN())="","",INDEX(Спецификация!$A$3:$I$500,ROW()-3,COLUMN()))</f>
        <v/>
      </c>
      <c r="C288" s="67" t="str">
        <f>IF(INDEX(Спецификация!$A$3:$I$500,ROW()-3,COLUMN())="","",INDEX(Спецификация!$A$3:$I$500,ROW()-3,COLUMN()))</f>
        <v/>
      </c>
      <c r="D288" s="67" t="str">
        <f>IF(INDEX(Спецификация!$A$3:$I$500,ROW()-3,COLUMN())="","",INDEX(Спецификация!$A$3:$I$500,ROW()-3,COLUMN()))</f>
        <v/>
      </c>
      <c r="E288" s="67" t="str">
        <f>IF(INDEX(Спецификация!$A$3:$I$500,ROW()-3,COLUMN())="","",INDEX(Спецификация!$A$3:$I$500,ROW()-3,COLUMN()))</f>
        <v/>
      </c>
      <c r="F288" s="67" t="str">
        <f>IF(INDEX(Спецификация!$A$3:$I$500,ROW()-3,COLUMN())="","",INDEX(Спецификация!$A$3:$I$500,ROW()-3,COLUMN()))</f>
        <v/>
      </c>
      <c r="G288" s="67" t="str">
        <f>IF(INDEX(Спецификация!$A$3:$I$500,ROW()-3,COLUMN())="","",INDEX(Спецификация!$A$3:$I$500,ROW()-3,COLUMN()))</f>
        <v/>
      </c>
      <c r="H288" s="67" t="str">
        <f>IF(INDEX(Спецификация!$A$3:$I$500,ROW()-3,COLUMN())="","",INDEX(Спецификация!$A$3:$I$500,ROW()-3,COLUMN()))</f>
        <v/>
      </c>
      <c r="I288" s="154" t="str">
        <f>IF(INDEX(Спецификация!$A$3:$I$500,ROW()-3,COLUMN())="","",INDEX(Спецификация!$A$3:$I$500,ROW()-3,COLUMN()))</f>
        <v/>
      </c>
      <c r="J288" s="81" t="str">
        <f>Проект.!L288</f>
        <v/>
      </c>
      <c r="K288" s="81" t="str">
        <f>Проект.!M288</f>
        <v/>
      </c>
      <c r="L288" s="81" t="str">
        <f>IF(Проект.!Q288="","",Проект.!Q288)</f>
        <v/>
      </c>
      <c r="M288" s="82" t="str">
        <f>IF(Проект.!K288="Указать проектировщика","",Проект.!K288)</f>
        <v/>
      </c>
      <c r="N288" s="82" t="str">
        <f>IF(Проект.!N288="","",Проект.!N288)</f>
        <v/>
      </c>
      <c r="O288" s="80" t="str">
        <f>IF(Проект.!O288="","",Проект.!O288)</f>
        <v/>
      </c>
      <c r="P288" s="80" t="str">
        <f>IF(Проект.!P288="","",Проект.!P288)</f>
        <v/>
      </c>
      <c r="Q288" s="68"/>
      <c r="R288" s="45"/>
      <c r="S288" s="27" t="s">
        <v>324</v>
      </c>
      <c r="T288" s="22"/>
      <c r="U288" s="26" t="e">
        <f t="shared" si="8"/>
        <v>#VALUE!</v>
      </c>
      <c r="V288" s="68"/>
      <c r="W288" s="92"/>
      <c r="X288" s="92">
        <f t="shared" si="9"/>
        <v>0</v>
      </c>
      <c r="Y288" s="68" t="s">
        <v>357</v>
      </c>
    </row>
    <row r="289" spans="1:25" ht="41.4" customHeight="1" x14ac:dyDescent="0.3">
      <c r="A289" s="67" t="str">
        <f>IF(INDEX(Спецификация!$A$3:$I$500,ROW()-3,COLUMN())="","",INDEX(Спецификация!$A$3:$I$500,ROW()-3,COLUMN()))</f>
        <v/>
      </c>
      <c r="B289" s="67" t="str">
        <f>IF(INDEX(Спецификация!$A$3:$I$500,ROW()-3,COLUMN())="","",INDEX(Спецификация!$A$3:$I$500,ROW()-3,COLUMN()))</f>
        <v/>
      </c>
      <c r="C289" s="67" t="str">
        <f>IF(INDEX(Спецификация!$A$3:$I$500,ROW()-3,COLUMN())="","",INDEX(Спецификация!$A$3:$I$500,ROW()-3,COLUMN()))</f>
        <v/>
      </c>
      <c r="D289" s="67" t="str">
        <f>IF(INDEX(Спецификация!$A$3:$I$500,ROW()-3,COLUMN())="","",INDEX(Спецификация!$A$3:$I$500,ROW()-3,COLUMN()))</f>
        <v/>
      </c>
      <c r="E289" s="67" t="str">
        <f>IF(INDEX(Спецификация!$A$3:$I$500,ROW()-3,COLUMN())="","",INDEX(Спецификация!$A$3:$I$500,ROW()-3,COLUMN()))</f>
        <v/>
      </c>
      <c r="F289" s="67" t="str">
        <f>IF(INDEX(Спецификация!$A$3:$I$500,ROW()-3,COLUMN())="","",INDEX(Спецификация!$A$3:$I$500,ROW()-3,COLUMN()))</f>
        <v/>
      </c>
      <c r="G289" s="67" t="str">
        <f>IF(INDEX(Спецификация!$A$3:$I$500,ROW()-3,COLUMN())="","",INDEX(Спецификация!$A$3:$I$500,ROW()-3,COLUMN()))</f>
        <v/>
      </c>
      <c r="H289" s="67" t="str">
        <f>IF(INDEX(Спецификация!$A$3:$I$500,ROW()-3,COLUMN())="","",INDEX(Спецификация!$A$3:$I$500,ROW()-3,COLUMN()))</f>
        <v/>
      </c>
      <c r="I289" s="154" t="str">
        <f>IF(INDEX(Спецификация!$A$3:$I$500,ROW()-3,COLUMN())="","",INDEX(Спецификация!$A$3:$I$500,ROW()-3,COLUMN()))</f>
        <v/>
      </c>
      <c r="J289" s="81" t="str">
        <f>Проект.!L289</f>
        <v/>
      </c>
      <c r="K289" s="81" t="str">
        <f>Проект.!M289</f>
        <v/>
      </c>
      <c r="L289" s="81" t="str">
        <f>IF(Проект.!Q289="","",Проект.!Q289)</f>
        <v/>
      </c>
      <c r="M289" s="82" t="str">
        <f>IF(Проект.!K289="Указать проектировщика","",Проект.!K289)</f>
        <v/>
      </c>
      <c r="N289" s="82" t="str">
        <f>IF(Проект.!N289="","",Проект.!N289)</f>
        <v/>
      </c>
      <c r="O289" s="80" t="str">
        <f>IF(Проект.!O289="","",Проект.!O289)</f>
        <v/>
      </c>
      <c r="P289" s="80" t="str">
        <f>IF(Проект.!P289="","",Проект.!P289)</f>
        <v/>
      </c>
      <c r="Q289" s="68"/>
      <c r="R289" s="45"/>
      <c r="S289" s="27" t="s">
        <v>324</v>
      </c>
      <c r="T289" s="22"/>
      <c r="U289" s="26" t="e">
        <f t="shared" si="8"/>
        <v>#VALUE!</v>
      </c>
      <c r="V289" s="68"/>
      <c r="W289" s="92"/>
      <c r="X289" s="92">
        <f t="shared" si="9"/>
        <v>0</v>
      </c>
      <c r="Y289" s="68" t="s">
        <v>357</v>
      </c>
    </row>
    <row r="290" spans="1:25" ht="41.4" customHeight="1" x14ac:dyDescent="0.3">
      <c r="A290" s="67" t="str">
        <f>IF(INDEX(Спецификация!$A$3:$I$500,ROW()-3,COLUMN())="","",INDEX(Спецификация!$A$3:$I$500,ROW()-3,COLUMN()))</f>
        <v/>
      </c>
      <c r="B290" s="67" t="str">
        <f>IF(INDEX(Спецификация!$A$3:$I$500,ROW()-3,COLUMN())="","",INDEX(Спецификация!$A$3:$I$500,ROW()-3,COLUMN()))</f>
        <v/>
      </c>
      <c r="C290" s="67" t="str">
        <f>IF(INDEX(Спецификация!$A$3:$I$500,ROW()-3,COLUMN())="","",INDEX(Спецификация!$A$3:$I$500,ROW()-3,COLUMN()))</f>
        <v/>
      </c>
      <c r="D290" s="67" t="str">
        <f>IF(INDEX(Спецификация!$A$3:$I$500,ROW()-3,COLUMN())="","",INDEX(Спецификация!$A$3:$I$500,ROW()-3,COLUMN()))</f>
        <v/>
      </c>
      <c r="E290" s="67" t="str">
        <f>IF(INDEX(Спецификация!$A$3:$I$500,ROW()-3,COLUMN())="","",INDEX(Спецификация!$A$3:$I$500,ROW()-3,COLUMN()))</f>
        <v/>
      </c>
      <c r="F290" s="67" t="str">
        <f>IF(INDEX(Спецификация!$A$3:$I$500,ROW()-3,COLUMN())="","",INDEX(Спецификация!$A$3:$I$500,ROW()-3,COLUMN()))</f>
        <v/>
      </c>
      <c r="G290" s="67" t="str">
        <f>IF(INDEX(Спецификация!$A$3:$I$500,ROW()-3,COLUMN())="","",INDEX(Спецификация!$A$3:$I$500,ROW()-3,COLUMN()))</f>
        <v/>
      </c>
      <c r="H290" s="67" t="str">
        <f>IF(INDEX(Спецификация!$A$3:$I$500,ROW()-3,COLUMN())="","",INDEX(Спецификация!$A$3:$I$500,ROW()-3,COLUMN()))</f>
        <v/>
      </c>
      <c r="I290" s="154" t="str">
        <f>IF(INDEX(Спецификация!$A$3:$I$500,ROW()-3,COLUMN())="","",INDEX(Спецификация!$A$3:$I$500,ROW()-3,COLUMN()))</f>
        <v/>
      </c>
      <c r="J290" s="81" t="str">
        <f>Проект.!L290</f>
        <v/>
      </c>
      <c r="K290" s="81" t="str">
        <f>Проект.!M290</f>
        <v/>
      </c>
      <c r="L290" s="81" t="str">
        <f>IF(Проект.!Q290="","",Проект.!Q290)</f>
        <v/>
      </c>
      <c r="M290" s="82" t="str">
        <f>IF(Проект.!K290="Указать проектировщика","",Проект.!K290)</f>
        <v/>
      </c>
      <c r="N290" s="82" t="str">
        <f>IF(Проект.!N290="","",Проект.!N290)</f>
        <v/>
      </c>
      <c r="O290" s="80" t="str">
        <f>IF(Проект.!O290="","",Проект.!O290)</f>
        <v/>
      </c>
      <c r="P290" s="80" t="str">
        <f>IF(Проект.!P290="","",Проект.!P290)</f>
        <v/>
      </c>
      <c r="Q290" s="68"/>
      <c r="R290" s="45"/>
      <c r="S290" s="27" t="s">
        <v>324</v>
      </c>
      <c r="T290" s="22"/>
      <c r="U290" s="26" t="e">
        <f t="shared" si="8"/>
        <v>#VALUE!</v>
      </c>
      <c r="V290" s="68"/>
      <c r="W290" s="92"/>
      <c r="X290" s="92">
        <f t="shared" si="9"/>
        <v>0</v>
      </c>
      <c r="Y290" s="68" t="s">
        <v>357</v>
      </c>
    </row>
    <row r="291" spans="1:25" ht="41.4" customHeight="1" x14ac:dyDescent="0.3">
      <c r="A291" s="67" t="str">
        <f>IF(INDEX(Спецификация!$A$3:$I$500,ROW()-3,COLUMN())="","",INDEX(Спецификация!$A$3:$I$500,ROW()-3,COLUMN()))</f>
        <v/>
      </c>
      <c r="B291" s="67" t="str">
        <f>IF(INDEX(Спецификация!$A$3:$I$500,ROW()-3,COLUMN())="","",INDEX(Спецификация!$A$3:$I$500,ROW()-3,COLUMN()))</f>
        <v/>
      </c>
      <c r="C291" s="67" t="str">
        <f>IF(INDEX(Спецификация!$A$3:$I$500,ROW()-3,COLUMN())="","",INDEX(Спецификация!$A$3:$I$500,ROW()-3,COLUMN()))</f>
        <v/>
      </c>
      <c r="D291" s="67" t="str">
        <f>IF(INDEX(Спецификация!$A$3:$I$500,ROW()-3,COLUMN())="","",INDEX(Спецификация!$A$3:$I$500,ROW()-3,COLUMN()))</f>
        <v/>
      </c>
      <c r="E291" s="67" t="str">
        <f>IF(INDEX(Спецификация!$A$3:$I$500,ROW()-3,COLUMN())="","",INDEX(Спецификация!$A$3:$I$500,ROW()-3,COLUMN()))</f>
        <v/>
      </c>
      <c r="F291" s="67" t="str">
        <f>IF(INDEX(Спецификация!$A$3:$I$500,ROW()-3,COLUMN())="","",INDEX(Спецификация!$A$3:$I$500,ROW()-3,COLUMN()))</f>
        <v/>
      </c>
      <c r="G291" s="67" t="str">
        <f>IF(INDEX(Спецификация!$A$3:$I$500,ROW()-3,COLUMN())="","",INDEX(Спецификация!$A$3:$I$500,ROW()-3,COLUMN()))</f>
        <v/>
      </c>
      <c r="H291" s="67" t="str">
        <f>IF(INDEX(Спецификация!$A$3:$I$500,ROW()-3,COLUMN())="","",INDEX(Спецификация!$A$3:$I$500,ROW()-3,COLUMN()))</f>
        <v/>
      </c>
      <c r="I291" s="154" t="str">
        <f>IF(INDEX(Спецификация!$A$3:$I$500,ROW()-3,COLUMN())="","",INDEX(Спецификация!$A$3:$I$500,ROW()-3,COLUMN()))</f>
        <v/>
      </c>
      <c r="J291" s="81" t="str">
        <f>Проект.!L291</f>
        <v/>
      </c>
      <c r="K291" s="81" t="str">
        <f>Проект.!M291</f>
        <v/>
      </c>
      <c r="L291" s="81" t="str">
        <f>IF(Проект.!Q291="","",Проект.!Q291)</f>
        <v/>
      </c>
      <c r="M291" s="82" t="str">
        <f>IF(Проект.!K291="Указать проектировщика","",Проект.!K291)</f>
        <v/>
      </c>
      <c r="N291" s="82" t="str">
        <f>IF(Проект.!N291="","",Проект.!N291)</f>
        <v/>
      </c>
      <c r="O291" s="80" t="str">
        <f>IF(Проект.!O291="","",Проект.!O291)</f>
        <v/>
      </c>
      <c r="P291" s="80" t="str">
        <f>IF(Проект.!P291="","",Проект.!P291)</f>
        <v/>
      </c>
      <c r="Q291" s="68"/>
      <c r="R291" s="45"/>
      <c r="S291" s="27" t="s">
        <v>324</v>
      </c>
      <c r="T291" s="22"/>
      <c r="U291" s="26" t="e">
        <f t="shared" si="8"/>
        <v>#VALUE!</v>
      </c>
      <c r="V291" s="68"/>
      <c r="W291" s="92"/>
      <c r="X291" s="92">
        <f t="shared" si="9"/>
        <v>0</v>
      </c>
      <c r="Y291" s="68" t="s">
        <v>357</v>
      </c>
    </row>
    <row r="292" spans="1:25" ht="41.4" customHeight="1" x14ac:dyDescent="0.3">
      <c r="A292" s="67" t="str">
        <f>IF(INDEX(Спецификация!$A$3:$I$500,ROW()-3,COLUMN())="","",INDEX(Спецификация!$A$3:$I$500,ROW()-3,COLUMN()))</f>
        <v/>
      </c>
      <c r="B292" s="67" t="str">
        <f>IF(INDEX(Спецификация!$A$3:$I$500,ROW()-3,COLUMN())="","",INDEX(Спецификация!$A$3:$I$500,ROW()-3,COLUMN()))</f>
        <v/>
      </c>
      <c r="C292" s="67" t="str">
        <f>IF(INDEX(Спецификация!$A$3:$I$500,ROW()-3,COLUMN())="","",INDEX(Спецификация!$A$3:$I$500,ROW()-3,COLUMN()))</f>
        <v/>
      </c>
      <c r="D292" s="67" t="str">
        <f>IF(INDEX(Спецификация!$A$3:$I$500,ROW()-3,COLUMN())="","",INDEX(Спецификация!$A$3:$I$500,ROW()-3,COLUMN()))</f>
        <v/>
      </c>
      <c r="E292" s="67" t="str">
        <f>IF(INDEX(Спецификация!$A$3:$I$500,ROW()-3,COLUMN())="","",INDEX(Спецификация!$A$3:$I$500,ROW()-3,COLUMN()))</f>
        <v/>
      </c>
      <c r="F292" s="67" t="str">
        <f>IF(INDEX(Спецификация!$A$3:$I$500,ROW()-3,COLUMN())="","",INDEX(Спецификация!$A$3:$I$500,ROW()-3,COLUMN()))</f>
        <v/>
      </c>
      <c r="G292" s="67" t="str">
        <f>IF(INDEX(Спецификация!$A$3:$I$500,ROW()-3,COLUMN())="","",INDEX(Спецификация!$A$3:$I$500,ROW()-3,COLUMN()))</f>
        <v/>
      </c>
      <c r="H292" s="67" t="str">
        <f>IF(INDEX(Спецификация!$A$3:$I$500,ROW()-3,COLUMN())="","",INDEX(Спецификация!$A$3:$I$500,ROW()-3,COLUMN()))</f>
        <v/>
      </c>
      <c r="I292" s="154" t="str">
        <f>IF(INDEX(Спецификация!$A$3:$I$500,ROW()-3,COLUMN())="","",INDEX(Спецификация!$A$3:$I$500,ROW()-3,COLUMN()))</f>
        <v/>
      </c>
      <c r="J292" s="81" t="str">
        <f>Проект.!L292</f>
        <v/>
      </c>
      <c r="K292" s="81" t="str">
        <f>Проект.!M292</f>
        <v/>
      </c>
      <c r="L292" s="81" t="str">
        <f>IF(Проект.!Q292="","",Проект.!Q292)</f>
        <v/>
      </c>
      <c r="M292" s="82" t="str">
        <f>IF(Проект.!K292="Указать проектировщика","",Проект.!K292)</f>
        <v/>
      </c>
      <c r="N292" s="82" t="str">
        <f>IF(Проект.!N292="","",Проект.!N292)</f>
        <v/>
      </c>
      <c r="O292" s="80" t="str">
        <f>IF(Проект.!O292="","",Проект.!O292)</f>
        <v/>
      </c>
      <c r="P292" s="80" t="str">
        <f>IF(Проект.!P292="","",Проект.!P292)</f>
        <v/>
      </c>
      <c r="Q292" s="68"/>
      <c r="R292" s="45"/>
      <c r="S292" s="27" t="s">
        <v>324</v>
      </c>
      <c r="T292" s="22"/>
      <c r="U292" s="26" t="e">
        <f t="shared" si="8"/>
        <v>#VALUE!</v>
      </c>
      <c r="V292" s="68"/>
      <c r="W292" s="92"/>
      <c r="X292" s="92">
        <f t="shared" si="9"/>
        <v>0</v>
      </c>
      <c r="Y292" s="68" t="s">
        <v>357</v>
      </c>
    </row>
    <row r="293" spans="1:25" ht="41.4" customHeight="1" x14ac:dyDescent="0.3">
      <c r="A293" s="67" t="str">
        <f>IF(INDEX(Спецификация!$A$3:$I$500,ROW()-3,COLUMN())="","",INDEX(Спецификация!$A$3:$I$500,ROW()-3,COLUMN()))</f>
        <v/>
      </c>
      <c r="B293" s="67" t="str">
        <f>IF(INDEX(Спецификация!$A$3:$I$500,ROW()-3,COLUMN())="","",INDEX(Спецификация!$A$3:$I$500,ROW()-3,COLUMN()))</f>
        <v/>
      </c>
      <c r="C293" s="67" t="str">
        <f>IF(INDEX(Спецификация!$A$3:$I$500,ROW()-3,COLUMN())="","",INDEX(Спецификация!$A$3:$I$500,ROW()-3,COLUMN()))</f>
        <v/>
      </c>
      <c r="D293" s="67" t="str">
        <f>IF(INDEX(Спецификация!$A$3:$I$500,ROW()-3,COLUMN())="","",INDEX(Спецификация!$A$3:$I$500,ROW()-3,COLUMN()))</f>
        <v/>
      </c>
      <c r="E293" s="67" t="str">
        <f>IF(INDEX(Спецификация!$A$3:$I$500,ROW()-3,COLUMN())="","",INDEX(Спецификация!$A$3:$I$500,ROW()-3,COLUMN()))</f>
        <v/>
      </c>
      <c r="F293" s="67" t="str">
        <f>IF(INDEX(Спецификация!$A$3:$I$500,ROW()-3,COLUMN())="","",INDEX(Спецификация!$A$3:$I$500,ROW()-3,COLUMN()))</f>
        <v/>
      </c>
      <c r="G293" s="67" t="str">
        <f>IF(INDEX(Спецификация!$A$3:$I$500,ROW()-3,COLUMN())="","",INDEX(Спецификация!$A$3:$I$500,ROW()-3,COLUMN()))</f>
        <v/>
      </c>
      <c r="H293" s="67" t="str">
        <f>IF(INDEX(Спецификация!$A$3:$I$500,ROW()-3,COLUMN())="","",INDEX(Спецификация!$A$3:$I$500,ROW()-3,COLUMN()))</f>
        <v/>
      </c>
      <c r="I293" s="154" t="str">
        <f>IF(INDEX(Спецификация!$A$3:$I$500,ROW()-3,COLUMN())="","",INDEX(Спецификация!$A$3:$I$500,ROW()-3,COLUMN()))</f>
        <v/>
      </c>
      <c r="J293" s="81" t="str">
        <f>Проект.!L293</f>
        <v/>
      </c>
      <c r="K293" s="81" t="str">
        <f>Проект.!M293</f>
        <v/>
      </c>
      <c r="L293" s="81" t="str">
        <f>IF(Проект.!Q293="","",Проект.!Q293)</f>
        <v/>
      </c>
      <c r="M293" s="82" t="str">
        <f>IF(Проект.!K293="Указать проектировщика","",Проект.!K293)</f>
        <v/>
      </c>
      <c r="N293" s="82" t="str">
        <f>IF(Проект.!N293="","",Проект.!N293)</f>
        <v/>
      </c>
      <c r="O293" s="80" t="str">
        <f>IF(Проект.!O293="","",Проект.!O293)</f>
        <v/>
      </c>
      <c r="P293" s="80" t="str">
        <f>IF(Проект.!P293="","",Проект.!P293)</f>
        <v/>
      </c>
      <c r="Q293" s="68"/>
      <c r="R293" s="45"/>
      <c r="S293" s="27" t="s">
        <v>324</v>
      </c>
      <c r="T293" s="22"/>
      <c r="U293" s="26" t="e">
        <f t="shared" si="8"/>
        <v>#VALUE!</v>
      </c>
      <c r="V293" s="68"/>
      <c r="W293" s="92"/>
      <c r="X293" s="92">
        <f t="shared" si="9"/>
        <v>0</v>
      </c>
      <c r="Y293" s="68" t="s">
        <v>357</v>
      </c>
    </row>
    <row r="294" spans="1:25" ht="41.4" customHeight="1" x14ac:dyDescent="0.3">
      <c r="A294" s="67" t="str">
        <f>IF(INDEX(Спецификация!$A$3:$I$500,ROW()-3,COLUMN())="","",INDEX(Спецификация!$A$3:$I$500,ROW()-3,COLUMN()))</f>
        <v/>
      </c>
      <c r="B294" s="67" t="str">
        <f>IF(INDEX(Спецификация!$A$3:$I$500,ROW()-3,COLUMN())="","",INDEX(Спецификация!$A$3:$I$500,ROW()-3,COLUMN()))</f>
        <v/>
      </c>
      <c r="C294" s="67" t="str">
        <f>IF(INDEX(Спецификация!$A$3:$I$500,ROW()-3,COLUMN())="","",INDEX(Спецификация!$A$3:$I$500,ROW()-3,COLUMN()))</f>
        <v/>
      </c>
      <c r="D294" s="67" t="str">
        <f>IF(INDEX(Спецификация!$A$3:$I$500,ROW()-3,COLUMN())="","",INDEX(Спецификация!$A$3:$I$500,ROW()-3,COLUMN()))</f>
        <v/>
      </c>
      <c r="E294" s="67" t="str">
        <f>IF(INDEX(Спецификация!$A$3:$I$500,ROW()-3,COLUMN())="","",INDEX(Спецификация!$A$3:$I$500,ROW()-3,COLUMN()))</f>
        <v/>
      </c>
      <c r="F294" s="67" t="str">
        <f>IF(INDEX(Спецификация!$A$3:$I$500,ROW()-3,COLUMN())="","",INDEX(Спецификация!$A$3:$I$500,ROW()-3,COLUMN()))</f>
        <v/>
      </c>
      <c r="G294" s="67" t="str">
        <f>IF(INDEX(Спецификация!$A$3:$I$500,ROW()-3,COLUMN())="","",INDEX(Спецификация!$A$3:$I$500,ROW()-3,COLUMN()))</f>
        <v/>
      </c>
      <c r="H294" s="67" t="str">
        <f>IF(INDEX(Спецификация!$A$3:$I$500,ROW()-3,COLUMN())="","",INDEX(Спецификация!$A$3:$I$500,ROW()-3,COLUMN()))</f>
        <v/>
      </c>
      <c r="I294" s="154" t="str">
        <f>IF(INDEX(Спецификация!$A$3:$I$500,ROW()-3,COLUMN())="","",INDEX(Спецификация!$A$3:$I$500,ROW()-3,COLUMN()))</f>
        <v/>
      </c>
      <c r="J294" s="81" t="str">
        <f>Проект.!L294</f>
        <v/>
      </c>
      <c r="K294" s="81" t="str">
        <f>Проект.!M294</f>
        <v/>
      </c>
      <c r="L294" s="81" t="str">
        <f>IF(Проект.!Q294="","",Проект.!Q294)</f>
        <v/>
      </c>
      <c r="M294" s="82" t="str">
        <f>IF(Проект.!K294="Указать проектировщика","",Проект.!K294)</f>
        <v/>
      </c>
      <c r="N294" s="82" t="str">
        <f>IF(Проект.!N294="","",Проект.!N294)</f>
        <v/>
      </c>
      <c r="O294" s="80" t="str">
        <f>IF(Проект.!O294="","",Проект.!O294)</f>
        <v/>
      </c>
      <c r="P294" s="80" t="str">
        <f>IF(Проект.!P294="","",Проект.!P294)</f>
        <v/>
      </c>
      <c r="Q294" s="68"/>
      <c r="R294" s="45"/>
      <c r="S294" s="27" t="s">
        <v>324</v>
      </c>
      <c r="T294" s="22"/>
      <c r="U294" s="26" t="e">
        <f t="shared" si="8"/>
        <v>#VALUE!</v>
      </c>
      <c r="V294" s="68"/>
      <c r="W294" s="92"/>
      <c r="X294" s="92">
        <f t="shared" si="9"/>
        <v>0</v>
      </c>
      <c r="Y294" s="68" t="s">
        <v>357</v>
      </c>
    </row>
    <row r="295" spans="1:25" ht="41.4" customHeight="1" x14ac:dyDescent="0.3">
      <c r="A295" s="67" t="str">
        <f>IF(INDEX(Спецификация!$A$3:$I$500,ROW()-3,COLUMN())="","",INDEX(Спецификация!$A$3:$I$500,ROW()-3,COLUMN()))</f>
        <v/>
      </c>
      <c r="B295" s="67" t="str">
        <f>IF(INDEX(Спецификация!$A$3:$I$500,ROW()-3,COLUMN())="","",INDEX(Спецификация!$A$3:$I$500,ROW()-3,COLUMN()))</f>
        <v/>
      </c>
      <c r="C295" s="67" t="str">
        <f>IF(INDEX(Спецификация!$A$3:$I$500,ROW()-3,COLUMN())="","",INDEX(Спецификация!$A$3:$I$500,ROW()-3,COLUMN()))</f>
        <v/>
      </c>
      <c r="D295" s="67" t="str">
        <f>IF(INDEX(Спецификация!$A$3:$I$500,ROW()-3,COLUMN())="","",INDEX(Спецификация!$A$3:$I$500,ROW()-3,COLUMN()))</f>
        <v/>
      </c>
      <c r="E295" s="67" t="str">
        <f>IF(INDEX(Спецификация!$A$3:$I$500,ROW()-3,COLUMN())="","",INDEX(Спецификация!$A$3:$I$500,ROW()-3,COLUMN()))</f>
        <v/>
      </c>
      <c r="F295" s="67" t="str">
        <f>IF(INDEX(Спецификация!$A$3:$I$500,ROW()-3,COLUMN())="","",INDEX(Спецификация!$A$3:$I$500,ROW()-3,COLUMN()))</f>
        <v/>
      </c>
      <c r="G295" s="67" t="str">
        <f>IF(INDEX(Спецификация!$A$3:$I$500,ROW()-3,COLUMN())="","",INDEX(Спецификация!$A$3:$I$500,ROW()-3,COLUMN()))</f>
        <v/>
      </c>
      <c r="H295" s="67" t="str">
        <f>IF(INDEX(Спецификация!$A$3:$I$500,ROW()-3,COLUMN())="","",INDEX(Спецификация!$A$3:$I$500,ROW()-3,COLUMN()))</f>
        <v/>
      </c>
      <c r="I295" s="154" t="str">
        <f>IF(INDEX(Спецификация!$A$3:$I$500,ROW()-3,COLUMN())="","",INDEX(Спецификация!$A$3:$I$500,ROW()-3,COLUMN()))</f>
        <v/>
      </c>
      <c r="J295" s="81" t="str">
        <f>Проект.!L295</f>
        <v/>
      </c>
      <c r="K295" s="81" t="str">
        <f>Проект.!M295</f>
        <v/>
      </c>
      <c r="L295" s="81" t="str">
        <f>IF(Проект.!Q295="","",Проект.!Q295)</f>
        <v/>
      </c>
      <c r="M295" s="82" t="str">
        <f>IF(Проект.!K295="Указать проектировщика","",Проект.!K295)</f>
        <v/>
      </c>
      <c r="N295" s="82" t="str">
        <f>IF(Проект.!N295="","",Проект.!N295)</f>
        <v/>
      </c>
      <c r="O295" s="80" t="str">
        <f>IF(Проект.!O295="","",Проект.!O295)</f>
        <v/>
      </c>
      <c r="P295" s="80" t="str">
        <f>IF(Проект.!P295="","",Проект.!P295)</f>
        <v/>
      </c>
      <c r="Q295" s="68"/>
      <c r="R295" s="45"/>
      <c r="S295" s="27" t="s">
        <v>324</v>
      </c>
      <c r="T295" s="22"/>
      <c r="U295" s="26" t="e">
        <f t="shared" si="8"/>
        <v>#VALUE!</v>
      </c>
      <c r="V295" s="68"/>
      <c r="W295" s="92"/>
      <c r="X295" s="92">
        <f t="shared" si="9"/>
        <v>0</v>
      </c>
      <c r="Y295" s="68" t="s">
        <v>357</v>
      </c>
    </row>
    <row r="296" spans="1:25" ht="41.4" customHeight="1" x14ac:dyDescent="0.3">
      <c r="A296" s="67" t="str">
        <f>IF(INDEX(Спецификация!$A$3:$I$500,ROW()-3,COLUMN())="","",INDEX(Спецификация!$A$3:$I$500,ROW()-3,COLUMN()))</f>
        <v/>
      </c>
      <c r="B296" s="67" t="str">
        <f>IF(INDEX(Спецификация!$A$3:$I$500,ROW()-3,COLUMN())="","",INDEX(Спецификация!$A$3:$I$500,ROW()-3,COLUMN()))</f>
        <v/>
      </c>
      <c r="C296" s="67" t="str">
        <f>IF(INDEX(Спецификация!$A$3:$I$500,ROW()-3,COLUMN())="","",INDEX(Спецификация!$A$3:$I$500,ROW()-3,COLUMN()))</f>
        <v/>
      </c>
      <c r="D296" s="67" t="str">
        <f>IF(INDEX(Спецификация!$A$3:$I$500,ROW()-3,COLUMN())="","",INDEX(Спецификация!$A$3:$I$500,ROW()-3,COLUMN()))</f>
        <v/>
      </c>
      <c r="E296" s="67" t="str">
        <f>IF(INDEX(Спецификация!$A$3:$I$500,ROW()-3,COLUMN())="","",INDEX(Спецификация!$A$3:$I$500,ROW()-3,COLUMN()))</f>
        <v/>
      </c>
      <c r="F296" s="67" t="str">
        <f>IF(INDEX(Спецификация!$A$3:$I$500,ROW()-3,COLUMN())="","",INDEX(Спецификация!$A$3:$I$500,ROW()-3,COLUMN()))</f>
        <v/>
      </c>
      <c r="G296" s="67" t="str">
        <f>IF(INDEX(Спецификация!$A$3:$I$500,ROW()-3,COLUMN())="","",INDEX(Спецификация!$A$3:$I$500,ROW()-3,COLUMN()))</f>
        <v/>
      </c>
      <c r="H296" s="67" t="str">
        <f>IF(INDEX(Спецификация!$A$3:$I$500,ROW()-3,COLUMN())="","",INDEX(Спецификация!$A$3:$I$500,ROW()-3,COLUMN()))</f>
        <v/>
      </c>
      <c r="I296" s="154" t="str">
        <f>IF(INDEX(Спецификация!$A$3:$I$500,ROW()-3,COLUMN())="","",INDEX(Спецификация!$A$3:$I$500,ROW()-3,COLUMN()))</f>
        <v/>
      </c>
      <c r="J296" s="81" t="str">
        <f>Проект.!L296</f>
        <v/>
      </c>
      <c r="K296" s="81" t="str">
        <f>Проект.!M296</f>
        <v/>
      </c>
      <c r="L296" s="81" t="str">
        <f>IF(Проект.!Q296="","",Проект.!Q296)</f>
        <v/>
      </c>
      <c r="M296" s="82" t="str">
        <f>IF(Проект.!K296="Указать проектировщика","",Проект.!K296)</f>
        <v/>
      </c>
      <c r="N296" s="82" t="str">
        <f>IF(Проект.!N296="","",Проект.!N296)</f>
        <v/>
      </c>
      <c r="O296" s="80" t="str">
        <f>IF(Проект.!O296="","",Проект.!O296)</f>
        <v/>
      </c>
      <c r="P296" s="80" t="str">
        <f>IF(Проект.!P296="","",Проект.!P296)</f>
        <v/>
      </c>
      <c r="Q296" s="68"/>
      <c r="S296" s="27" t="s">
        <v>324</v>
      </c>
      <c r="T296" s="22"/>
      <c r="U296" s="26" t="e">
        <f t="shared" si="8"/>
        <v>#VALUE!</v>
      </c>
      <c r="V296" s="68"/>
      <c r="W296" s="92"/>
      <c r="X296" s="92">
        <f t="shared" si="9"/>
        <v>0</v>
      </c>
      <c r="Y296" s="68" t="s">
        <v>357</v>
      </c>
    </row>
    <row r="297" spans="1:25" ht="41.4" customHeight="1" x14ac:dyDescent="0.3">
      <c r="A297" s="67" t="str">
        <f>IF(INDEX(Спецификация!$A$3:$I$500,ROW()-3,COLUMN())="","",INDEX(Спецификация!$A$3:$I$500,ROW()-3,COLUMN()))</f>
        <v/>
      </c>
      <c r="B297" s="67" t="str">
        <f>IF(INDEX(Спецификация!$A$3:$I$500,ROW()-3,COLUMN())="","",INDEX(Спецификация!$A$3:$I$500,ROW()-3,COLUMN()))</f>
        <v/>
      </c>
      <c r="C297" s="67" t="str">
        <f>IF(INDEX(Спецификация!$A$3:$I$500,ROW()-3,COLUMN())="","",INDEX(Спецификация!$A$3:$I$500,ROW()-3,COLUMN()))</f>
        <v/>
      </c>
      <c r="D297" s="67" t="str">
        <f>IF(INDEX(Спецификация!$A$3:$I$500,ROW()-3,COLUMN())="","",INDEX(Спецификация!$A$3:$I$500,ROW()-3,COLUMN()))</f>
        <v/>
      </c>
      <c r="E297" s="67" t="str">
        <f>IF(INDEX(Спецификация!$A$3:$I$500,ROW()-3,COLUMN())="","",INDEX(Спецификация!$A$3:$I$500,ROW()-3,COLUMN()))</f>
        <v/>
      </c>
      <c r="F297" s="67" t="str">
        <f>IF(INDEX(Спецификация!$A$3:$I$500,ROW()-3,COLUMN())="","",INDEX(Спецификация!$A$3:$I$500,ROW()-3,COLUMN()))</f>
        <v/>
      </c>
      <c r="G297" s="67" t="str">
        <f>IF(INDEX(Спецификация!$A$3:$I$500,ROW()-3,COLUMN())="","",INDEX(Спецификация!$A$3:$I$500,ROW()-3,COLUMN()))</f>
        <v/>
      </c>
      <c r="H297" s="67" t="str">
        <f>IF(INDEX(Спецификация!$A$3:$I$500,ROW()-3,COLUMN())="","",INDEX(Спецификация!$A$3:$I$500,ROW()-3,COLUMN()))</f>
        <v/>
      </c>
      <c r="I297" s="154" t="str">
        <f>IF(INDEX(Спецификация!$A$3:$I$500,ROW()-3,COLUMN())="","",INDEX(Спецификация!$A$3:$I$500,ROW()-3,COLUMN()))</f>
        <v/>
      </c>
      <c r="J297" s="81" t="str">
        <f>Проект.!L297</f>
        <v/>
      </c>
      <c r="K297" s="81" t="str">
        <f>Проект.!M297</f>
        <v/>
      </c>
      <c r="L297" s="81" t="str">
        <f>IF(Проект.!Q297="","",Проект.!Q297)</f>
        <v/>
      </c>
      <c r="M297" s="82" t="str">
        <f>IF(Проект.!K297="Указать проектировщика","",Проект.!K297)</f>
        <v/>
      </c>
      <c r="N297" s="82" t="str">
        <f>IF(Проект.!N297="","",Проект.!N297)</f>
        <v/>
      </c>
      <c r="O297" s="80" t="str">
        <f>IF(Проект.!O297="","",Проект.!O297)</f>
        <v/>
      </c>
      <c r="P297" s="80" t="str">
        <f>IF(Проект.!P297="","",Проект.!P297)</f>
        <v/>
      </c>
      <c r="Q297" s="68"/>
      <c r="S297" s="27" t="s">
        <v>324</v>
      </c>
      <c r="T297" s="22"/>
      <c r="U297" s="26" t="e">
        <f t="shared" si="8"/>
        <v>#VALUE!</v>
      </c>
      <c r="V297" s="68"/>
      <c r="W297" s="92"/>
      <c r="X297" s="92">
        <f t="shared" si="9"/>
        <v>0</v>
      </c>
      <c r="Y297" s="68" t="s">
        <v>357</v>
      </c>
    </row>
    <row r="298" spans="1:25" ht="41.4" customHeight="1" x14ac:dyDescent="0.3">
      <c r="A298" s="67" t="str">
        <f>IF(INDEX(Спецификация!$A$3:$I$500,ROW()-3,COLUMN())="","",INDEX(Спецификация!$A$3:$I$500,ROW()-3,COLUMN()))</f>
        <v/>
      </c>
      <c r="B298" s="67" t="str">
        <f>IF(INDEX(Спецификация!$A$3:$I$500,ROW()-3,COLUMN())="","",INDEX(Спецификация!$A$3:$I$500,ROW()-3,COLUMN()))</f>
        <v/>
      </c>
      <c r="C298" s="67" t="str">
        <f>IF(INDEX(Спецификация!$A$3:$I$500,ROW()-3,COLUMN())="","",INDEX(Спецификация!$A$3:$I$500,ROW()-3,COLUMN()))</f>
        <v/>
      </c>
      <c r="D298" s="67" t="str">
        <f>IF(INDEX(Спецификация!$A$3:$I$500,ROW()-3,COLUMN())="","",INDEX(Спецификация!$A$3:$I$500,ROW()-3,COLUMN()))</f>
        <v/>
      </c>
      <c r="E298" s="67" t="str">
        <f>IF(INDEX(Спецификация!$A$3:$I$500,ROW()-3,COLUMN())="","",INDEX(Спецификация!$A$3:$I$500,ROW()-3,COLUMN()))</f>
        <v/>
      </c>
      <c r="F298" s="67" t="str">
        <f>IF(INDEX(Спецификация!$A$3:$I$500,ROW()-3,COLUMN())="","",INDEX(Спецификация!$A$3:$I$500,ROW()-3,COLUMN()))</f>
        <v/>
      </c>
      <c r="G298" s="67" t="str">
        <f>IF(INDEX(Спецификация!$A$3:$I$500,ROW()-3,COLUMN())="","",INDEX(Спецификация!$A$3:$I$500,ROW()-3,COLUMN()))</f>
        <v/>
      </c>
      <c r="H298" s="67" t="str">
        <f>IF(INDEX(Спецификация!$A$3:$I$500,ROW()-3,COLUMN())="","",INDEX(Спецификация!$A$3:$I$500,ROW()-3,COLUMN()))</f>
        <v/>
      </c>
      <c r="I298" s="154" t="str">
        <f>IF(INDEX(Спецификация!$A$3:$I$500,ROW()-3,COLUMN())="","",INDEX(Спецификация!$A$3:$I$500,ROW()-3,COLUMN()))</f>
        <v/>
      </c>
      <c r="J298" s="81" t="str">
        <f>Проект.!L298</f>
        <v/>
      </c>
      <c r="K298" s="81" t="str">
        <f>Проект.!M298</f>
        <v/>
      </c>
      <c r="L298" s="81" t="str">
        <f>IF(Проект.!Q298="","",Проект.!Q298)</f>
        <v/>
      </c>
      <c r="M298" s="82" t="str">
        <f>IF(Проект.!K298="Указать проектировщика","",Проект.!K298)</f>
        <v/>
      </c>
      <c r="N298" s="82" t="str">
        <f>IF(Проект.!N298="","",Проект.!N298)</f>
        <v/>
      </c>
      <c r="O298" s="80" t="str">
        <f>IF(Проект.!O298="","",Проект.!O298)</f>
        <v/>
      </c>
      <c r="P298" s="80" t="str">
        <f>IF(Проект.!P298="","",Проект.!P298)</f>
        <v/>
      </c>
      <c r="Q298" s="68"/>
      <c r="S298" s="27" t="s">
        <v>324</v>
      </c>
      <c r="T298" s="22"/>
      <c r="U298" s="26" t="e">
        <f t="shared" si="8"/>
        <v>#VALUE!</v>
      </c>
      <c r="V298" s="68"/>
      <c r="W298" s="92"/>
      <c r="X298" s="92">
        <f t="shared" si="9"/>
        <v>0</v>
      </c>
      <c r="Y298" s="68" t="s">
        <v>357</v>
      </c>
    </row>
    <row r="299" spans="1:25" ht="41.4" customHeight="1" x14ac:dyDescent="0.3">
      <c r="A299" s="67" t="str">
        <f>IF(INDEX(Спецификация!$A$3:$I$500,ROW()-3,COLUMN())="","",INDEX(Спецификация!$A$3:$I$500,ROW()-3,COLUMN()))</f>
        <v/>
      </c>
      <c r="B299" s="67" t="str">
        <f>IF(INDEX(Спецификация!$A$3:$I$500,ROW()-3,COLUMN())="","",INDEX(Спецификация!$A$3:$I$500,ROW()-3,COLUMN()))</f>
        <v/>
      </c>
      <c r="C299" s="67" t="str">
        <f>IF(INDEX(Спецификация!$A$3:$I$500,ROW()-3,COLUMN())="","",INDEX(Спецификация!$A$3:$I$500,ROW()-3,COLUMN()))</f>
        <v/>
      </c>
      <c r="D299" s="67" t="str">
        <f>IF(INDEX(Спецификация!$A$3:$I$500,ROW()-3,COLUMN())="","",INDEX(Спецификация!$A$3:$I$500,ROW()-3,COLUMN()))</f>
        <v/>
      </c>
      <c r="E299" s="67" t="str">
        <f>IF(INDEX(Спецификация!$A$3:$I$500,ROW()-3,COLUMN())="","",INDEX(Спецификация!$A$3:$I$500,ROW()-3,COLUMN()))</f>
        <v/>
      </c>
      <c r="F299" s="67" t="str">
        <f>IF(INDEX(Спецификация!$A$3:$I$500,ROW()-3,COLUMN())="","",INDEX(Спецификация!$A$3:$I$500,ROW()-3,COLUMN()))</f>
        <v/>
      </c>
      <c r="G299" s="67" t="str">
        <f>IF(INDEX(Спецификация!$A$3:$I$500,ROW()-3,COLUMN())="","",INDEX(Спецификация!$A$3:$I$500,ROW()-3,COLUMN()))</f>
        <v/>
      </c>
      <c r="H299" s="67" t="str">
        <f>IF(INDEX(Спецификация!$A$3:$I$500,ROW()-3,COLUMN())="","",INDEX(Спецификация!$A$3:$I$500,ROW()-3,COLUMN()))</f>
        <v/>
      </c>
      <c r="I299" s="154" t="str">
        <f>IF(INDEX(Спецификация!$A$3:$I$500,ROW()-3,COLUMN())="","",INDEX(Спецификация!$A$3:$I$500,ROW()-3,COLUMN()))</f>
        <v/>
      </c>
      <c r="J299" s="81" t="str">
        <f>Проект.!L299</f>
        <v/>
      </c>
      <c r="K299" s="81" t="str">
        <f>Проект.!M299</f>
        <v/>
      </c>
      <c r="L299" s="81" t="str">
        <f>IF(Проект.!Q299="","",Проект.!Q299)</f>
        <v/>
      </c>
      <c r="M299" s="82" t="str">
        <f>IF(Проект.!K299="Указать проектировщика","",Проект.!K299)</f>
        <v/>
      </c>
      <c r="N299" s="82" t="str">
        <f>IF(Проект.!N299="","",Проект.!N299)</f>
        <v/>
      </c>
      <c r="O299" s="80" t="str">
        <f>IF(Проект.!O299="","",Проект.!O299)</f>
        <v/>
      </c>
      <c r="P299" s="80" t="str">
        <f>IF(Проект.!P299="","",Проект.!P299)</f>
        <v/>
      </c>
      <c r="Q299" s="68"/>
      <c r="S299" s="27" t="s">
        <v>324</v>
      </c>
      <c r="T299" s="22"/>
      <c r="U299" s="26" t="e">
        <f t="shared" si="8"/>
        <v>#VALUE!</v>
      </c>
      <c r="V299" s="68"/>
      <c r="W299" s="92"/>
      <c r="X299" s="92">
        <f t="shared" si="9"/>
        <v>0</v>
      </c>
      <c r="Y299" s="68" t="s">
        <v>357</v>
      </c>
    </row>
    <row r="300" spans="1:25" ht="41.4" customHeight="1" x14ac:dyDescent="0.3">
      <c r="A300" s="67" t="str">
        <f>IF(INDEX(Спецификация!$A$3:$I$500,ROW()-3,COLUMN())="","",INDEX(Спецификация!$A$3:$I$500,ROW()-3,COLUMN()))</f>
        <v/>
      </c>
      <c r="B300" s="67" t="str">
        <f>IF(INDEX(Спецификация!$A$3:$I$500,ROW()-3,COLUMN())="","",INDEX(Спецификация!$A$3:$I$500,ROW()-3,COLUMN()))</f>
        <v/>
      </c>
      <c r="C300" s="67" t="str">
        <f>IF(INDEX(Спецификация!$A$3:$I$500,ROW()-3,COLUMN())="","",INDEX(Спецификация!$A$3:$I$500,ROW()-3,COLUMN()))</f>
        <v/>
      </c>
      <c r="D300" s="67" t="str">
        <f>IF(INDEX(Спецификация!$A$3:$I$500,ROW()-3,COLUMN())="","",INDEX(Спецификация!$A$3:$I$500,ROW()-3,COLUMN()))</f>
        <v/>
      </c>
      <c r="E300" s="67" t="str">
        <f>IF(INDEX(Спецификация!$A$3:$I$500,ROW()-3,COLUMN())="","",INDEX(Спецификация!$A$3:$I$500,ROW()-3,COLUMN()))</f>
        <v/>
      </c>
      <c r="F300" s="67" t="str">
        <f>IF(INDEX(Спецификация!$A$3:$I$500,ROW()-3,COLUMN())="","",INDEX(Спецификация!$A$3:$I$500,ROW()-3,COLUMN()))</f>
        <v/>
      </c>
      <c r="G300" s="67" t="str">
        <f>IF(INDEX(Спецификация!$A$3:$I$500,ROW()-3,COLUMN())="","",INDEX(Спецификация!$A$3:$I$500,ROW()-3,COLUMN()))</f>
        <v/>
      </c>
      <c r="H300" s="67" t="str">
        <f>IF(INDEX(Спецификация!$A$3:$I$500,ROW()-3,COLUMN())="","",INDEX(Спецификация!$A$3:$I$500,ROW()-3,COLUMN()))</f>
        <v/>
      </c>
      <c r="I300" s="154" t="str">
        <f>IF(INDEX(Спецификация!$A$3:$I$500,ROW()-3,COLUMN())="","",INDEX(Спецификация!$A$3:$I$500,ROW()-3,COLUMN()))</f>
        <v/>
      </c>
      <c r="J300" s="81" t="str">
        <f>Проект.!L300</f>
        <v/>
      </c>
      <c r="K300" s="81" t="str">
        <f>Проект.!M300</f>
        <v/>
      </c>
      <c r="L300" s="81" t="str">
        <f>IF(Проект.!Q300="","",Проект.!Q300)</f>
        <v/>
      </c>
      <c r="M300" s="82" t="str">
        <f>IF(Проект.!K300="Указать проектировщика","",Проект.!K300)</f>
        <v/>
      </c>
      <c r="N300" s="82" t="str">
        <f>IF(Проект.!N300="","",Проект.!N300)</f>
        <v/>
      </c>
      <c r="O300" s="80" t="str">
        <f>IF(Проект.!O300="","",Проект.!O300)</f>
        <v/>
      </c>
      <c r="P300" s="80" t="str">
        <f>IF(Проект.!P300="","",Проект.!P300)</f>
        <v/>
      </c>
      <c r="Q300" s="68"/>
      <c r="S300" s="27" t="s">
        <v>324</v>
      </c>
      <c r="T300" s="22"/>
      <c r="U300" s="26" t="e">
        <f t="shared" si="8"/>
        <v>#VALUE!</v>
      </c>
      <c r="V300" s="68"/>
      <c r="W300" s="92"/>
      <c r="X300" s="92">
        <f t="shared" si="9"/>
        <v>0</v>
      </c>
      <c r="Y300" s="68" t="s">
        <v>357</v>
      </c>
    </row>
    <row r="301" spans="1:25" ht="41.4" customHeight="1" x14ac:dyDescent="0.3">
      <c r="A301" s="67" t="str">
        <f>IF(INDEX(Спецификация!$A$3:$I$500,ROW()-3,COLUMN())="","",INDEX(Спецификация!$A$3:$I$500,ROW()-3,COLUMN()))</f>
        <v/>
      </c>
      <c r="B301" s="67" t="str">
        <f>IF(INDEX(Спецификация!$A$3:$I$500,ROW()-3,COLUMN())="","",INDEX(Спецификация!$A$3:$I$500,ROW()-3,COLUMN()))</f>
        <v/>
      </c>
      <c r="C301" s="67" t="str">
        <f>IF(INDEX(Спецификация!$A$3:$I$500,ROW()-3,COLUMN())="","",INDEX(Спецификация!$A$3:$I$500,ROW()-3,COLUMN()))</f>
        <v/>
      </c>
      <c r="D301" s="67" t="str">
        <f>IF(INDEX(Спецификация!$A$3:$I$500,ROW()-3,COLUMN())="","",INDEX(Спецификация!$A$3:$I$500,ROW()-3,COLUMN()))</f>
        <v/>
      </c>
      <c r="E301" s="67" t="str">
        <f>IF(INDEX(Спецификация!$A$3:$I$500,ROW()-3,COLUMN())="","",INDEX(Спецификация!$A$3:$I$500,ROW()-3,COLUMN()))</f>
        <v/>
      </c>
      <c r="F301" s="67" t="str">
        <f>IF(INDEX(Спецификация!$A$3:$I$500,ROW()-3,COLUMN())="","",INDEX(Спецификация!$A$3:$I$500,ROW()-3,COLUMN()))</f>
        <v/>
      </c>
      <c r="G301" s="67" t="str">
        <f>IF(INDEX(Спецификация!$A$3:$I$500,ROW()-3,COLUMN())="","",INDEX(Спецификация!$A$3:$I$500,ROW()-3,COLUMN()))</f>
        <v/>
      </c>
      <c r="H301" s="67" t="str">
        <f>IF(INDEX(Спецификация!$A$3:$I$500,ROW()-3,COLUMN())="","",INDEX(Спецификация!$A$3:$I$500,ROW()-3,COLUMN()))</f>
        <v/>
      </c>
      <c r="I301" s="154" t="str">
        <f>IF(INDEX(Спецификация!$A$3:$I$500,ROW()-3,COLUMN())="","",INDEX(Спецификация!$A$3:$I$500,ROW()-3,COLUMN()))</f>
        <v/>
      </c>
      <c r="J301" s="81" t="str">
        <f>Проект.!L301</f>
        <v/>
      </c>
      <c r="K301" s="81" t="str">
        <f>Проект.!M301</f>
        <v/>
      </c>
      <c r="L301" s="81" t="str">
        <f>IF(Проект.!Q301="","",Проект.!Q301)</f>
        <v/>
      </c>
      <c r="M301" s="82" t="str">
        <f>IF(Проект.!K301="Указать проектировщика","",Проект.!K301)</f>
        <v/>
      </c>
      <c r="N301" s="82" t="str">
        <f>IF(Проект.!N301="","",Проект.!N301)</f>
        <v/>
      </c>
      <c r="O301" s="80" t="str">
        <f>IF(Проект.!O301="","",Проект.!O301)</f>
        <v/>
      </c>
      <c r="P301" s="80" t="str">
        <f>IF(Проект.!P301="","",Проект.!P301)</f>
        <v/>
      </c>
      <c r="Q301" s="68"/>
      <c r="S301" s="27" t="s">
        <v>324</v>
      </c>
      <c r="T301" s="22"/>
      <c r="U301" s="26" t="e">
        <f t="shared" si="8"/>
        <v>#VALUE!</v>
      </c>
      <c r="V301" s="68"/>
      <c r="W301" s="92"/>
      <c r="X301" s="92">
        <f t="shared" si="9"/>
        <v>0</v>
      </c>
      <c r="Y301" s="68" t="s">
        <v>357</v>
      </c>
    </row>
    <row r="302" spans="1:25" ht="41.4" customHeight="1" x14ac:dyDescent="0.3">
      <c r="A302" s="67" t="str">
        <f>IF(INDEX(Спецификация!$A$3:$I$500,ROW()-3,COLUMN())="","",INDEX(Спецификация!$A$3:$I$500,ROW()-3,COLUMN()))</f>
        <v/>
      </c>
      <c r="B302" s="67" t="str">
        <f>IF(INDEX(Спецификация!$A$3:$I$500,ROW()-3,COLUMN())="","",INDEX(Спецификация!$A$3:$I$500,ROW()-3,COLUMN()))</f>
        <v/>
      </c>
      <c r="C302" s="67" t="str">
        <f>IF(INDEX(Спецификация!$A$3:$I$500,ROW()-3,COLUMN())="","",INDEX(Спецификация!$A$3:$I$500,ROW()-3,COLUMN()))</f>
        <v/>
      </c>
      <c r="D302" s="67" t="str">
        <f>IF(INDEX(Спецификация!$A$3:$I$500,ROW()-3,COLUMN())="","",INDEX(Спецификация!$A$3:$I$500,ROW()-3,COLUMN()))</f>
        <v/>
      </c>
      <c r="E302" s="67" t="str">
        <f>IF(INDEX(Спецификация!$A$3:$I$500,ROW()-3,COLUMN())="","",INDEX(Спецификация!$A$3:$I$500,ROW()-3,COLUMN()))</f>
        <v/>
      </c>
      <c r="F302" s="67" t="str">
        <f>IF(INDEX(Спецификация!$A$3:$I$500,ROW()-3,COLUMN())="","",INDEX(Спецификация!$A$3:$I$500,ROW()-3,COLUMN()))</f>
        <v/>
      </c>
      <c r="G302" s="67" t="str">
        <f>IF(INDEX(Спецификация!$A$3:$I$500,ROW()-3,COLUMN())="","",INDEX(Спецификация!$A$3:$I$500,ROW()-3,COLUMN()))</f>
        <v/>
      </c>
      <c r="H302" s="67" t="str">
        <f>IF(INDEX(Спецификация!$A$3:$I$500,ROW()-3,COLUMN())="","",INDEX(Спецификация!$A$3:$I$500,ROW()-3,COLUMN()))</f>
        <v/>
      </c>
      <c r="I302" s="154" t="str">
        <f>IF(INDEX(Спецификация!$A$3:$I$500,ROW()-3,COLUMN())="","",INDEX(Спецификация!$A$3:$I$500,ROW()-3,COLUMN()))</f>
        <v/>
      </c>
      <c r="J302" s="81" t="str">
        <f>Проект.!L302</f>
        <v/>
      </c>
      <c r="K302" s="81" t="str">
        <f>Проект.!M302</f>
        <v/>
      </c>
      <c r="L302" s="81" t="str">
        <f>IF(Проект.!Q302="","",Проект.!Q302)</f>
        <v/>
      </c>
      <c r="M302" s="82" t="str">
        <f>IF(Проект.!K302="Указать проектировщика","",Проект.!K302)</f>
        <v/>
      </c>
      <c r="N302" s="82" t="str">
        <f>IF(Проект.!N302="","",Проект.!N302)</f>
        <v/>
      </c>
      <c r="O302" s="80" t="str">
        <f>IF(Проект.!O302="","",Проект.!O302)</f>
        <v/>
      </c>
      <c r="P302" s="80" t="str">
        <f>IF(Проект.!P302="","",Проект.!P302)</f>
        <v/>
      </c>
      <c r="Q302" s="68"/>
      <c r="S302" s="27" t="s">
        <v>324</v>
      </c>
      <c r="T302" s="22"/>
      <c r="U302" s="26" t="e">
        <f t="shared" si="8"/>
        <v>#VALUE!</v>
      </c>
      <c r="V302" s="68"/>
      <c r="W302" s="92"/>
      <c r="X302" s="92">
        <f t="shared" si="9"/>
        <v>0</v>
      </c>
      <c r="Y302" s="68" t="s">
        <v>357</v>
      </c>
    </row>
    <row r="303" spans="1:25" ht="41.4" customHeight="1" x14ac:dyDescent="0.3">
      <c r="A303" s="67" t="str">
        <f>IF(INDEX(Спецификация!$A$3:$I$500,ROW()-3,COLUMN())="","",INDEX(Спецификация!$A$3:$I$500,ROW()-3,COLUMN()))</f>
        <v/>
      </c>
      <c r="B303" s="67" t="str">
        <f>IF(INDEX(Спецификация!$A$3:$I$500,ROW()-3,COLUMN())="","",INDEX(Спецификация!$A$3:$I$500,ROW()-3,COLUMN()))</f>
        <v/>
      </c>
      <c r="C303" s="67" t="str">
        <f>IF(INDEX(Спецификация!$A$3:$I$500,ROW()-3,COLUMN())="","",INDEX(Спецификация!$A$3:$I$500,ROW()-3,COLUMN()))</f>
        <v/>
      </c>
      <c r="D303" s="67" t="str">
        <f>IF(INDEX(Спецификация!$A$3:$I$500,ROW()-3,COLUMN())="","",INDEX(Спецификация!$A$3:$I$500,ROW()-3,COLUMN()))</f>
        <v/>
      </c>
      <c r="E303" s="67" t="str">
        <f>IF(INDEX(Спецификация!$A$3:$I$500,ROW()-3,COLUMN())="","",INDEX(Спецификация!$A$3:$I$500,ROW()-3,COLUMN()))</f>
        <v/>
      </c>
      <c r="F303" s="67" t="str">
        <f>IF(INDEX(Спецификация!$A$3:$I$500,ROW()-3,COLUMN())="","",INDEX(Спецификация!$A$3:$I$500,ROW()-3,COLUMN()))</f>
        <v/>
      </c>
      <c r="G303" s="67" t="str">
        <f>IF(INDEX(Спецификация!$A$3:$I$500,ROW()-3,COLUMN())="","",INDEX(Спецификация!$A$3:$I$500,ROW()-3,COLUMN()))</f>
        <v/>
      </c>
      <c r="H303" s="67" t="str">
        <f>IF(INDEX(Спецификация!$A$3:$I$500,ROW()-3,COLUMN())="","",INDEX(Спецификация!$A$3:$I$500,ROW()-3,COLUMN()))</f>
        <v/>
      </c>
      <c r="I303" s="154" t="str">
        <f>IF(INDEX(Спецификация!$A$3:$I$500,ROW()-3,COLUMN())="","",INDEX(Спецификация!$A$3:$I$500,ROW()-3,COLUMN()))</f>
        <v/>
      </c>
      <c r="J303" s="81" t="str">
        <f>Проект.!L303</f>
        <v/>
      </c>
      <c r="K303" s="81" t="str">
        <f>Проект.!M303</f>
        <v/>
      </c>
      <c r="L303" s="81" t="str">
        <f>IF(Проект.!Q303="","",Проект.!Q303)</f>
        <v/>
      </c>
      <c r="M303" s="82" t="str">
        <f>IF(Проект.!K303="Указать проектировщика","",Проект.!K303)</f>
        <v/>
      </c>
      <c r="N303" s="82" t="str">
        <f>IF(Проект.!N303="","",Проект.!N303)</f>
        <v/>
      </c>
      <c r="O303" s="80" t="str">
        <f>IF(Проект.!O303="","",Проект.!O303)</f>
        <v/>
      </c>
      <c r="P303" s="80" t="str">
        <f>IF(Проект.!P303="","",Проект.!P303)</f>
        <v/>
      </c>
      <c r="Q303" s="68"/>
      <c r="S303" s="27" t="s">
        <v>324</v>
      </c>
      <c r="T303" s="22"/>
      <c r="U303" s="26" t="e">
        <f t="shared" si="8"/>
        <v>#VALUE!</v>
      </c>
      <c r="V303" s="68"/>
      <c r="W303" s="92"/>
      <c r="X303" s="92">
        <f t="shared" si="9"/>
        <v>0</v>
      </c>
      <c r="Y303" s="68" t="s">
        <v>357</v>
      </c>
    </row>
    <row r="304" spans="1:25" ht="41.4" customHeight="1" x14ac:dyDescent="0.3">
      <c r="A304" s="67" t="str">
        <f>IF(INDEX(Спецификация!$A$3:$I$500,ROW()-3,COLUMN())="","",INDEX(Спецификация!$A$3:$I$500,ROW()-3,COLUMN()))</f>
        <v/>
      </c>
      <c r="B304" s="67" t="str">
        <f>IF(INDEX(Спецификация!$A$3:$I$500,ROW()-3,COLUMN())="","",INDEX(Спецификация!$A$3:$I$500,ROW()-3,COLUMN()))</f>
        <v/>
      </c>
      <c r="C304" s="67" t="str">
        <f>IF(INDEX(Спецификация!$A$3:$I$500,ROW()-3,COLUMN())="","",INDEX(Спецификация!$A$3:$I$500,ROW()-3,COLUMN()))</f>
        <v/>
      </c>
      <c r="D304" s="67" t="str">
        <f>IF(INDEX(Спецификация!$A$3:$I$500,ROW()-3,COLUMN())="","",INDEX(Спецификация!$A$3:$I$500,ROW()-3,COLUMN()))</f>
        <v/>
      </c>
      <c r="E304" s="67" t="str">
        <f>IF(INDEX(Спецификация!$A$3:$I$500,ROW()-3,COLUMN())="","",INDEX(Спецификация!$A$3:$I$500,ROW()-3,COLUMN()))</f>
        <v/>
      </c>
      <c r="F304" s="67" t="str">
        <f>IF(INDEX(Спецификация!$A$3:$I$500,ROW()-3,COLUMN())="","",INDEX(Спецификация!$A$3:$I$500,ROW()-3,COLUMN()))</f>
        <v/>
      </c>
      <c r="G304" s="67" t="str">
        <f>IF(INDEX(Спецификация!$A$3:$I$500,ROW()-3,COLUMN())="","",INDEX(Спецификация!$A$3:$I$500,ROW()-3,COLUMN()))</f>
        <v/>
      </c>
      <c r="H304" s="67" t="str">
        <f>IF(INDEX(Спецификация!$A$3:$I$500,ROW()-3,COLUMN())="","",INDEX(Спецификация!$A$3:$I$500,ROW()-3,COLUMN()))</f>
        <v/>
      </c>
      <c r="I304" s="154" t="str">
        <f>IF(INDEX(Спецификация!$A$3:$I$500,ROW()-3,COLUMN())="","",INDEX(Спецификация!$A$3:$I$500,ROW()-3,COLUMN()))</f>
        <v/>
      </c>
      <c r="J304" s="81" t="str">
        <f>Проект.!L304</f>
        <v/>
      </c>
      <c r="K304" s="81" t="str">
        <f>Проект.!M304</f>
        <v/>
      </c>
      <c r="L304" s="81" t="str">
        <f>IF(Проект.!Q304="","",Проект.!Q304)</f>
        <v/>
      </c>
      <c r="M304" s="82" t="str">
        <f>IF(Проект.!K304="Указать проектировщика","",Проект.!K304)</f>
        <v/>
      </c>
      <c r="N304" s="82" t="str">
        <f>IF(Проект.!N304="","",Проект.!N304)</f>
        <v/>
      </c>
      <c r="O304" s="80" t="str">
        <f>IF(Проект.!O304="","",Проект.!O304)</f>
        <v/>
      </c>
      <c r="P304" s="80" t="str">
        <f>IF(Проект.!P304="","",Проект.!P304)</f>
        <v/>
      </c>
      <c r="Q304" s="68"/>
      <c r="S304" s="27" t="s">
        <v>324</v>
      </c>
      <c r="T304" s="22"/>
      <c r="U304" s="26" t="e">
        <f t="shared" si="8"/>
        <v>#VALUE!</v>
      </c>
      <c r="V304" s="68"/>
      <c r="W304" s="92"/>
      <c r="X304" s="92">
        <f t="shared" si="9"/>
        <v>0</v>
      </c>
      <c r="Y304" s="68" t="s">
        <v>357</v>
      </c>
    </row>
    <row r="305" spans="1:25" ht="41.4" customHeight="1" x14ac:dyDescent="0.3">
      <c r="A305" s="67" t="str">
        <f>IF(INDEX(Спецификация!$A$3:$I$500,ROW()-3,COLUMN())="","",INDEX(Спецификация!$A$3:$I$500,ROW()-3,COLUMN()))</f>
        <v/>
      </c>
      <c r="B305" s="67" t="str">
        <f>IF(INDEX(Спецификация!$A$3:$I$500,ROW()-3,COLUMN())="","",INDEX(Спецификация!$A$3:$I$500,ROW()-3,COLUMN()))</f>
        <v/>
      </c>
      <c r="C305" s="67" t="str">
        <f>IF(INDEX(Спецификация!$A$3:$I$500,ROW()-3,COLUMN())="","",INDEX(Спецификация!$A$3:$I$500,ROW()-3,COLUMN()))</f>
        <v/>
      </c>
      <c r="D305" s="67" t="str">
        <f>IF(INDEX(Спецификация!$A$3:$I$500,ROW()-3,COLUMN())="","",INDEX(Спецификация!$A$3:$I$500,ROW()-3,COLUMN()))</f>
        <v/>
      </c>
      <c r="E305" s="67" t="str">
        <f>IF(INDEX(Спецификация!$A$3:$I$500,ROW()-3,COLUMN())="","",INDEX(Спецификация!$A$3:$I$500,ROW()-3,COLUMN()))</f>
        <v/>
      </c>
      <c r="F305" s="67" t="str">
        <f>IF(INDEX(Спецификация!$A$3:$I$500,ROW()-3,COLUMN())="","",INDEX(Спецификация!$A$3:$I$500,ROW()-3,COLUMN()))</f>
        <v/>
      </c>
      <c r="G305" s="67" t="str">
        <f>IF(INDEX(Спецификация!$A$3:$I$500,ROW()-3,COLUMN())="","",INDEX(Спецификация!$A$3:$I$500,ROW()-3,COLUMN()))</f>
        <v/>
      </c>
      <c r="H305" s="67" t="str">
        <f>IF(INDEX(Спецификация!$A$3:$I$500,ROW()-3,COLUMN())="","",INDEX(Спецификация!$A$3:$I$500,ROW()-3,COLUMN()))</f>
        <v/>
      </c>
      <c r="I305" s="154" t="str">
        <f>IF(INDEX(Спецификация!$A$3:$I$500,ROW()-3,COLUMN())="","",INDEX(Спецификация!$A$3:$I$500,ROW()-3,COLUMN()))</f>
        <v/>
      </c>
      <c r="J305" s="81" t="str">
        <f>Проект.!L305</f>
        <v/>
      </c>
      <c r="K305" s="81" t="str">
        <f>Проект.!M305</f>
        <v/>
      </c>
      <c r="L305" s="81" t="str">
        <f>IF(Проект.!Q305="","",Проект.!Q305)</f>
        <v/>
      </c>
      <c r="M305" s="82" t="str">
        <f>IF(Проект.!K305="Указать проектировщика","",Проект.!K305)</f>
        <v/>
      </c>
      <c r="N305" s="82" t="str">
        <f>IF(Проект.!N305="","",Проект.!N305)</f>
        <v/>
      </c>
      <c r="O305" s="80" t="str">
        <f>IF(Проект.!O305="","",Проект.!O305)</f>
        <v/>
      </c>
      <c r="P305" s="80" t="str">
        <f>IF(Проект.!P305="","",Проект.!P305)</f>
        <v/>
      </c>
      <c r="Q305" s="68"/>
      <c r="S305" s="27" t="s">
        <v>324</v>
      </c>
      <c r="T305" s="22"/>
      <c r="U305" s="26" t="e">
        <f t="shared" si="8"/>
        <v>#VALUE!</v>
      </c>
      <c r="V305" s="68"/>
      <c r="W305" s="92"/>
      <c r="X305" s="92">
        <f t="shared" si="9"/>
        <v>0</v>
      </c>
      <c r="Y305" s="68" t="s">
        <v>357</v>
      </c>
    </row>
    <row r="306" spans="1:25" ht="41.4" customHeight="1" x14ac:dyDescent="0.3">
      <c r="A306" s="67" t="str">
        <f>IF(INDEX(Спецификация!$A$3:$I$500,ROW()-3,COLUMN())="","",INDEX(Спецификация!$A$3:$I$500,ROW()-3,COLUMN()))</f>
        <v/>
      </c>
      <c r="B306" s="67" t="str">
        <f>IF(INDEX(Спецификация!$A$3:$I$500,ROW()-3,COLUMN())="","",INDEX(Спецификация!$A$3:$I$500,ROW()-3,COLUMN()))</f>
        <v/>
      </c>
      <c r="C306" s="67" t="str">
        <f>IF(INDEX(Спецификация!$A$3:$I$500,ROW()-3,COLUMN())="","",INDEX(Спецификация!$A$3:$I$500,ROW()-3,COLUMN()))</f>
        <v/>
      </c>
      <c r="D306" s="67" t="str">
        <f>IF(INDEX(Спецификация!$A$3:$I$500,ROW()-3,COLUMN())="","",INDEX(Спецификация!$A$3:$I$500,ROW()-3,COLUMN()))</f>
        <v/>
      </c>
      <c r="E306" s="67" t="str">
        <f>IF(INDEX(Спецификация!$A$3:$I$500,ROW()-3,COLUMN())="","",INDEX(Спецификация!$A$3:$I$500,ROW()-3,COLUMN()))</f>
        <v/>
      </c>
      <c r="F306" s="67" t="str">
        <f>IF(INDEX(Спецификация!$A$3:$I$500,ROW()-3,COLUMN())="","",INDEX(Спецификация!$A$3:$I$500,ROW()-3,COLUMN()))</f>
        <v/>
      </c>
      <c r="G306" s="67" t="str">
        <f>IF(INDEX(Спецификация!$A$3:$I$500,ROW()-3,COLUMN())="","",INDEX(Спецификация!$A$3:$I$500,ROW()-3,COLUMN()))</f>
        <v/>
      </c>
      <c r="H306" s="67" t="str">
        <f>IF(INDEX(Спецификация!$A$3:$I$500,ROW()-3,COLUMN())="","",INDEX(Спецификация!$A$3:$I$500,ROW()-3,COLUMN()))</f>
        <v/>
      </c>
      <c r="I306" s="154" t="str">
        <f>IF(INDEX(Спецификация!$A$3:$I$500,ROW()-3,COLUMN())="","",INDEX(Спецификация!$A$3:$I$500,ROW()-3,COLUMN()))</f>
        <v/>
      </c>
      <c r="J306" s="81" t="str">
        <f>Проект.!L306</f>
        <v/>
      </c>
      <c r="K306" s="81" t="str">
        <f>Проект.!M306</f>
        <v/>
      </c>
      <c r="L306" s="81" t="str">
        <f>IF(Проект.!Q306="","",Проект.!Q306)</f>
        <v/>
      </c>
      <c r="M306" s="82" t="str">
        <f>IF(Проект.!K306="Указать проектировщика","",Проект.!K306)</f>
        <v/>
      </c>
      <c r="N306" s="82" t="str">
        <f>IF(Проект.!N306="","",Проект.!N306)</f>
        <v/>
      </c>
      <c r="O306" s="80" t="str">
        <f>IF(Проект.!O306="","",Проект.!O306)</f>
        <v/>
      </c>
      <c r="P306" s="80" t="str">
        <f>IF(Проект.!P306="","",Проект.!P306)</f>
        <v/>
      </c>
      <c r="Q306" s="68"/>
      <c r="R306" s="46"/>
      <c r="S306" s="27" t="s">
        <v>324</v>
      </c>
      <c r="T306" s="22"/>
      <c r="U306" s="26" t="e">
        <f t="shared" si="8"/>
        <v>#VALUE!</v>
      </c>
      <c r="V306" s="68"/>
      <c r="W306" s="92"/>
      <c r="X306" s="92">
        <f t="shared" si="9"/>
        <v>0</v>
      </c>
      <c r="Y306" s="68" t="s">
        <v>357</v>
      </c>
    </row>
    <row r="307" spans="1:25" ht="41.4" customHeight="1" x14ac:dyDescent="0.3">
      <c r="A307" s="67" t="str">
        <f>IF(INDEX(Спецификация!$A$3:$I$500,ROW()-3,COLUMN())="","",INDEX(Спецификация!$A$3:$I$500,ROW()-3,COLUMN()))</f>
        <v/>
      </c>
      <c r="B307" s="67" t="str">
        <f>IF(INDEX(Спецификация!$A$3:$I$500,ROW()-3,COLUMN())="","",INDEX(Спецификация!$A$3:$I$500,ROW()-3,COLUMN()))</f>
        <v/>
      </c>
      <c r="C307" s="67" t="str">
        <f>IF(INDEX(Спецификация!$A$3:$I$500,ROW()-3,COLUMN())="","",INDEX(Спецификация!$A$3:$I$500,ROW()-3,COLUMN()))</f>
        <v/>
      </c>
      <c r="D307" s="67" t="str">
        <f>IF(INDEX(Спецификация!$A$3:$I$500,ROW()-3,COLUMN())="","",INDEX(Спецификация!$A$3:$I$500,ROW()-3,COLUMN()))</f>
        <v/>
      </c>
      <c r="E307" s="67" t="str">
        <f>IF(INDEX(Спецификация!$A$3:$I$500,ROW()-3,COLUMN())="","",INDEX(Спецификация!$A$3:$I$500,ROW()-3,COLUMN()))</f>
        <v/>
      </c>
      <c r="F307" s="67" t="str">
        <f>IF(INDEX(Спецификация!$A$3:$I$500,ROW()-3,COLUMN())="","",INDEX(Спецификация!$A$3:$I$500,ROW()-3,COLUMN()))</f>
        <v/>
      </c>
      <c r="G307" s="67" t="str">
        <f>IF(INDEX(Спецификация!$A$3:$I$500,ROW()-3,COLUMN())="","",INDEX(Спецификация!$A$3:$I$500,ROW()-3,COLUMN()))</f>
        <v/>
      </c>
      <c r="H307" s="67" t="str">
        <f>IF(INDEX(Спецификация!$A$3:$I$500,ROW()-3,COLUMN())="","",INDEX(Спецификация!$A$3:$I$500,ROW()-3,COLUMN()))</f>
        <v/>
      </c>
      <c r="I307" s="154" t="str">
        <f>IF(INDEX(Спецификация!$A$3:$I$500,ROW()-3,COLUMN())="","",INDEX(Спецификация!$A$3:$I$500,ROW()-3,COLUMN()))</f>
        <v/>
      </c>
      <c r="J307" s="81" t="str">
        <f>Проект.!L307</f>
        <v/>
      </c>
      <c r="K307" s="81" t="str">
        <f>Проект.!M307</f>
        <v/>
      </c>
      <c r="L307" s="81" t="str">
        <f>IF(Проект.!Q307="","",Проект.!Q307)</f>
        <v/>
      </c>
      <c r="M307" s="82" t="str">
        <f>IF(Проект.!K307="Указать проектировщика","",Проект.!K307)</f>
        <v/>
      </c>
      <c r="N307" s="82" t="str">
        <f>IF(Проект.!N307="","",Проект.!N307)</f>
        <v/>
      </c>
      <c r="O307" s="80" t="str">
        <f>IF(Проект.!O307="","",Проект.!O307)</f>
        <v/>
      </c>
      <c r="P307" s="80" t="str">
        <f>IF(Проект.!P307="","",Проект.!P307)</f>
        <v/>
      </c>
      <c r="Q307" s="68"/>
      <c r="R307" s="46"/>
      <c r="S307" s="27" t="s">
        <v>324</v>
      </c>
      <c r="T307" s="22"/>
      <c r="U307" s="26" t="e">
        <f t="shared" si="8"/>
        <v>#VALUE!</v>
      </c>
      <c r="V307" s="68"/>
      <c r="W307" s="92"/>
      <c r="X307" s="92">
        <f t="shared" si="9"/>
        <v>0</v>
      </c>
      <c r="Y307" s="68" t="s">
        <v>357</v>
      </c>
    </row>
    <row r="308" spans="1:25" ht="41.4" customHeight="1" x14ac:dyDescent="0.3">
      <c r="A308" s="67" t="str">
        <f>IF(INDEX(Спецификация!$A$3:$I$500,ROW()-3,COLUMN())="","",INDEX(Спецификация!$A$3:$I$500,ROW()-3,COLUMN()))</f>
        <v/>
      </c>
      <c r="B308" s="67" t="str">
        <f>IF(INDEX(Спецификация!$A$3:$I$500,ROW()-3,COLUMN())="","",INDEX(Спецификация!$A$3:$I$500,ROW()-3,COLUMN()))</f>
        <v/>
      </c>
      <c r="C308" s="67" t="str">
        <f>IF(INDEX(Спецификация!$A$3:$I$500,ROW()-3,COLUMN())="","",INDEX(Спецификация!$A$3:$I$500,ROW()-3,COLUMN()))</f>
        <v/>
      </c>
      <c r="D308" s="67" t="str">
        <f>IF(INDEX(Спецификация!$A$3:$I$500,ROW()-3,COLUMN())="","",INDEX(Спецификация!$A$3:$I$500,ROW()-3,COLUMN()))</f>
        <v/>
      </c>
      <c r="E308" s="67" t="str">
        <f>IF(INDEX(Спецификация!$A$3:$I$500,ROW()-3,COLUMN())="","",INDEX(Спецификация!$A$3:$I$500,ROW()-3,COLUMN()))</f>
        <v/>
      </c>
      <c r="F308" s="67" t="str">
        <f>IF(INDEX(Спецификация!$A$3:$I$500,ROW()-3,COLUMN())="","",INDEX(Спецификация!$A$3:$I$500,ROW()-3,COLUMN()))</f>
        <v/>
      </c>
      <c r="G308" s="67" t="str">
        <f>IF(INDEX(Спецификация!$A$3:$I$500,ROW()-3,COLUMN())="","",INDEX(Спецификация!$A$3:$I$500,ROW()-3,COLUMN()))</f>
        <v/>
      </c>
      <c r="H308" s="67" t="str">
        <f>IF(INDEX(Спецификация!$A$3:$I$500,ROW()-3,COLUMN())="","",INDEX(Спецификация!$A$3:$I$500,ROW()-3,COLUMN()))</f>
        <v/>
      </c>
      <c r="I308" s="154" t="str">
        <f>IF(INDEX(Спецификация!$A$3:$I$500,ROW()-3,COLUMN())="","",INDEX(Спецификация!$A$3:$I$500,ROW()-3,COLUMN()))</f>
        <v/>
      </c>
      <c r="J308" s="81" t="str">
        <f>Проект.!L308</f>
        <v/>
      </c>
      <c r="K308" s="81" t="str">
        <f>Проект.!M308</f>
        <v/>
      </c>
      <c r="L308" s="81" t="str">
        <f>IF(Проект.!Q308="","",Проект.!Q308)</f>
        <v/>
      </c>
      <c r="M308" s="82" t="str">
        <f>IF(Проект.!K308="Указать проектировщика","",Проект.!K308)</f>
        <v/>
      </c>
      <c r="N308" s="82" t="str">
        <f>IF(Проект.!N308="","",Проект.!N308)</f>
        <v/>
      </c>
      <c r="O308" s="80" t="str">
        <f>IF(Проект.!O308="","",Проект.!O308)</f>
        <v/>
      </c>
      <c r="P308" s="80" t="str">
        <f>IF(Проект.!P308="","",Проект.!P308)</f>
        <v/>
      </c>
      <c r="Q308" s="68"/>
      <c r="R308" s="46"/>
      <c r="S308" s="27" t="s">
        <v>324</v>
      </c>
      <c r="T308" s="22"/>
      <c r="U308" s="26" t="e">
        <f t="shared" si="8"/>
        <v>#VALUE!</v>
      </c>
      <c r="V308" s="68"/>
      <c r="W308" s="92"/>
      <c r="X308" s="92">
        <f t="shared" si="9"/>
        <v>0</v>
      </c>
      <c r="Y308" s="68" t="s">
        <v>357</v>
      </c>
    </row>
    <row r="309" spans="1:25" ht="41.4" customHeight="1" x14ac:dyDescent="0.3">
      <c r="A309" s="67" t="str">
        <f>IF(INDEX(Спецификация!$A$3:$I$500,ROW()-3,COLUMN())="","",INDEX(Спецификация!$A$3:$I$500,ROW()-3,COLUMN()))</f>
        <v/>
      </c>
      <c r="B309" s="67" t="str">
        <f>IF(INDEX(Спецификация!$A$3:$I$500,ROW()-3,COLUMN())="","",INDEX(Спецификация!$A$3:$I$500,ROW()-3,COLUMN()))</f>
        <v/>
      </c>
      <c r="C309" s="67" t="str">
        <f>IF(INDEX(Спецификация!$A$3:$I$500,ROW()-3,COLUMN())="","",INDEX(Спецификация!$A$3:$I$500,ROW()-3,COLUMN()))</f>
        <v/>
      </c>
      <c r="D309" s="67" t="str">
        <f>IF(INDEX(Спецификация!$A$3:$I$500,ROW()-3,COLUMN())="","",INDEX(Спецификация!$A$3:$I$500,ROW()-3,COLUMN()))</f>
        <v/>
      </c>
      <c r="E309" s="67" t="str">
        <f>IF(INDEX(Спецификация!$A$3:$I$500,ROW()-3,COLUMN())="","",INDEX(Спецификация!$A$3:$I$500,ROW()-3,COLUMN()))</f>
        <v/>
      </c>
      <c r="F309" s="67" t="str">
        <f>IF(INDEX(Спецификация!$A$3:$I$500,ROW()-3,COLUMN())="","",INDEX(Спецификация!$A$3:$I$500,ROW()-3,COLUMN()))</f>
        <v/>
      </c>
      <c r="G309" s="67" t="str">
        <f>IF(INDEX(Спецификация!$A$3:$I$500,ROW()-3,COLUMN())="","",INDEX(Спецификация!$A$3:$I$500,ROW()-3,COLUMN()))</f>
        <v/>
      </c>
      <c r="H309" s="67" t="str">
        <f>IF(INDEX(Спецификация!$A$3:$I$500,ROW()-3,COLUMN())="","",INDEX(Спецификация!$A$3:$I$500,ROW()-3,COLUMN()))</f>
        <v/>
      </c>
      <c r="I309" s="154" t="str">
        <f>IF(INDEX(Спецификация!$A$3:$I$500,ROW()-3,COLUMN())="","",INDEX(Спецификация!$A$3:$I$500,ROW()-3,COLUMN()))</f>
        <v/>
      </c>
      <c r="J309" s="81" t="str">
        <f>Проект.!L309</f>
        <v/>
      </c>
      <c r="K309" s="81" t="str">
        <f>Проект.!M309</f>
        <v/>
      </c>
      <c r="L309" s="81" t="str">
        <f>IF(Проект.!Q309="","",Проект.!Q309)</f>
        <v/>
      </c>
      <c r="M309" s="82" t="str">
        <f>IF(Проект.!K309="Указать проектировщика","",Проект.!K309)</f>
        <v/>
      </c>
      <c r="N309" s="82" t="str">
        <f>IF(Проект.!N309="","",Проект.!N309)</f>
        <v/>
      </c>
      <c r="O309" s="80" t="str">
        <f>IF(Проект.!O309="","",Проект.!O309)</f>
        <v/>
      </c>
      <c r="P309" s="80" t="str">
        <f>IF(Проект.!P309="","",Проект.!P309)</f>
        <v/>
      </c>
      <c r="Q309" s="68"/>
      <c r="R309" s="46"/>
      <c r="S309" s="27" t="s">
        <v>324</v>
      </c>
      <c r="T309" s="22"/>
      <c r="U309" s="26" t="e">
        <f t="shared" si="8"/>
        <v>#VALUE!</v>
      </c>
      <c r="V309" s="68"/>
      <c r="W309" s="92"/>
      <c r="X309" s="92">
        <f t="shared" si="9"/>
        <v>0</v>
      </c>
      <c r="Y309" s="68" t="s">
        <v>357</v>
      </c>
    </row>
    <row r="310" spans="1:25" ht="41.4" customHeight="1" x14ac:dyDescent="0.3">
      <c r="A310" s="67" t="str">
        <f>IF(INDEX(Спецификация!$A$3:$I$500,ROW()-3,COLUMN())="","",INDEX(Спецификация!$A$3:$I$500,ROW()-3,COLUMN()))</f>
        <v/>
      </c>
      <c r="B310" s="67" t="str">
        <f>IF(INDEX(Спецификация!$A$3:$I$500,ROW()-3,COLUMN())="","",INDEX(Спецификация!$A$3:$I$500,ROW()-3,COLUMN()))</f>
        <v/>
      </c>
      <c r="C310" s="67" t="str">
        <f>IF(INDEX(Спецификация!$A$3:$I$500,ROW()-3,COLUMN())="","",INDEX(Спецификация!$A$3:$I$500,ROW()-3,COLUMN()))</f>
        <v/>
      </c>
      <c r="D310" s="67" t="str">
        <f>IF(INDEX(Спецификация!$A$3:$I$500,ROW()-3,COLUMN())="","",INDEX(Спецификация!$A$3:$I$500,ROW()-3,COLUMN()))</f>
        <v/>
      </c>
      <c r="E310" s="67" t="str">
        <f>IF(INDEX(Спецификация!$A$3:$I$500,ROW()-3,COLUMN())="","",INDEX(Спецификация!$A$3:$I$500,ROW()-3,COLUMN()))</f>
        <v/>
      </c>
      <c r="F310" s="67" t="str">
        <f>IF(INDEX(Спецификация!$A$3:$I$500,ROW()-3,COLUMN())="","",INDEX(Спецификация!$A$3:$I$500,ROW()-3,COLUMN()))</f>
        <v/>
      </c>
      <c r="G310" s="67" t="str">
        <f>IF(INDEX(Спецификация!$A$3:$I$500,ROW()-3,COLUMN())="","",INDEX(Спецификация!$A$3:$I$500,ROW()-3,COLUMN()))</f>
        <v/>
      </c>
      <c r="H310" s="67" t="str">
        <f>IF(INDEX(Спецификация!$A$3:$I$500,ROW()-3,COLUMN())="","",INDEX(Спецификация!$A$3:$I$500,ROW()-3,COLUMN()))</f>
        <v/>
      </c>
      <c r="I310" s="154" t="str">
        <f>IF(INDEX(Спецификация!$A$3:$I$500,ROW()-3,COLUMN())="","",INDEX(Спецификация!$A$3:$I$500,ROW()-3,COLUMN()))</f>
        <v/>
      </c>
      <c r="J310" s="81" t="str">
        <f>Проект.!L310</f>
        <v/>
      </c>
      <c r="K310" s="81" t="str">
        <f>Проект.!M310</f>
        <v/>
      </c>
      <c r="L310" s="81" t="str">
        <f>IF(Проект.!Q310="","",Проект.!Q310)</f>
        <v/>
      </c>
      <c r="M310" s="82" t="str">
        <f>IF(Проект.!K310="Указать проектировщика","",Проект.!K310)</f>
        <v/>
      </c>
      <c r="N310" s="82" t="str">
        <f>IF(Проект.!N310="","",Проект.!N310)</f>
        <v/>
      </c>
      <c r="O310" s="80" t="str">
        <f>IF(Проект.!O310="","",Проект.!O310)</f>
        <v/>
      </c>
      <c r="P310" s="80" t="str">
        <f>IF(Проект.!P310="","",Проект.!P310)</f>
        <v/>
      </c>
      <c r="Q310" s="68"/>
      <c r="R310" s="27"/>
      <c r="S310" s="27" t="s">
        <v>324</v>
      </c>
      <c r="T310" s="22"/>
      <c r="U310" s="26" t="e">
        <f t="shared" si="8"/>
        <v>#VALUE!</v>
      </c>
      <c r="V310" s="68"/>
      <c r="W310" s="92"/>
      <c r="X310" s="92">
        <f t="shared" si="9"/>
        <v>0</v>
      </c>
      <c r="Y310" s="68" t="s">
        <v>357</v>
      </c>
    </row>
    <row r="311" spans="1:25" ht="41.4" customHeight="1" x14ac:dyDescent="0.3">
      <c r="A311" s="67" t="str">
        <f>IF(INDEX(Спецификация!$A$3:$I$500,ROW()-3,COLUMN())="","",INDEX(Спецификация!$A$3:$I$500,ROW()-3,COLUMN()))</f>
        <v/>
      </c>
      <c r="B311" s="67" t="str">
        <f>IF(INDEX(Спецификация!$A$3:$I$500,ROW()-3,COLUMN())="","",INDEX(Спецификация!$A$3:$I$500,ROW()-3,COLUMN()))</f>
        <v/>
      </c>
      <c r="C311" s="67" t="str">
        <f>IF(INDEX(Спецификация!$A$3:$I$500,ROW()-3,COLUMN())="","",INDEX(Спецификация!$A$3:$I$500,ROW()-3,COLUMN()))</f>
        <v/>
      </c>
      <c r="D311" s="67" t="str">
        <f>IF(INDEX(Спецификация!$A$3:$I$500,ROW()-3,COLUMN())="","",INDEX(Спецификация!$A$3:$I$500,ROW()-3,COLUMN()))</f>
        <v/>
      </c>
      <c r="E311" s="67" t="str">
        <f>IF(INDEX(Спецификация!$A$3:$I$500,ROW()-3,COLUMN())="","",INDEX(Спецификация!$A$3:$I$500,ROW()-3,COLUMN()))</f>
        <v/>
      </c>
      <c r="F311" s="67" t="str">
        <f>IF(INDEX(Спецификация!$A$3:$I$500,ROW()-3,COLUMN())="","",INDEX(Спецификация!$A$3:$I$500,ROW()-3,COLUMN()))</f>
        <v/>
      </c>
      <c r="G311" s="67" t="str">
        <f>IF(INDEX(Спецификация!$A$3:$I$500,ROW()-3,COLUMN())="","",INDEX(Спецификация!$A$3:$I$500,ROW()-3,COLUMN()))</f>
        <v/>
      </c>
      <c r="H311" s="67" t="str">
        <f>IF(INDEX(Спецификация!$A$3:$I$500,ROW()-3,COLUMN())="","",INDEX(Спецификация!$A$3:$I$500,ROW()-3,COLUMN()))</f>
        <v/>
      </c>
      <c r="I311" s="154" t="str">
        <f>IF(INDEX(Спецификация!$A$3:$I$500,ROW()-3,COLUMN())="","",INDEX(Спецификация!$A$3:$I$500,ROW()-3,COLUMN()))</f>
        <v/>
      </c>
      <c r="J311" s="81" t="str">
        <f>Проект.!L311</f>
        <v/>
      </c>
      <c r="K311" s="81" t="str">
        <f>Проект.!M311</f>
        <v/>
      </c>
      <c r="L311" s="81" t="str">
        <f>IF(Проект.!Q311="","",Проект.!Q311)</f>
        <v/>
      </c>
      <c r="M311" s="82" t="str">
        <f>IF(Проект.!K311="Указать проектировщика","",Проект.!K311)</f>
        <v/>
      </c>
      <c r="N311" s="82" t="str">
        <f>IF(Проект.!N311="","",Проект.!N311)</f>
        <v/>
      </c>
      <c r="O311" s="80" t="str">
        <f>IF(Проект.!O311="","",Проект.!O311)</f>
        <v/>
      </c>
      <c r="P311" s="80" t="str">
        <f>IF(Проект.!P311="","",Проект.!P311)</f>
        <v/>
      </c>
      <c r="Q311" s="68"/>
      <c r="R311" s="46"/>
      <c r="S311" s="27" t="s">
        <v>324</v>
      </c>
      <c r="T311" s="22"/>
      <c r="U311" s="26" t="e">
        <f t="shared" si="8"/>
        <v>#VALUE!</v>
      </c>
      <c r="V311" s="68"/>
      <c r="W311" s="92"/>
      <c r="X311" s="92">
        <f t="shared" si="9"/>
        <v>0</v>
      </c>
      <c r="Y311" s="68" t="s">
        <v>357</v>
      </c>
    </row>
    <row r="312" spans="1:25" ht="41.4" customHeight="1" x14ac:dyDescent="0.3">
      <c r="A312" s="67" t="str">
        <f>IF(INDEX(Спецификация!$A$3:$I$500,ROW()-3,COLUMN())="","",INDEX(Спецификация!$A$3:$I$500,ROW()-3,COLUMN()))</f>
        <v/>
      </c>
      <c r="B312" s="67" t="str">
        <f>IF(INDEX(Спецификация!$A$3:$I$500,ROW()-3,COLUMN())="","",INDEX(Спецификация!$A$3:$I$500,ROW()-3,COLUMN()))</f>
        <v/>
      </c>
      <c r="C312" s="67" t="str">
        <f>IF(INDEX(Спецификация!$A$3:$I$500,ROW()-3,COLUMN())="","",INDEX(Спецификация!$A$3:$I$500,ROW()-3,COLUMN()))</f>
        <v/>
      </c>
      <c r="D312" s="67" t="str">
        <f>IF(INDEX(Спецификация!$A$3:$I$500,ROW()-3,COLUMN())="","",INDEX(Спецификация!$A$3:$I$500,ROW()-3,COLUMN()))</f>
        <v/>
      </c>
      <c r="E312" s="67" t="str">
        <f>IF(INDEX(Спецификация!$A$3:$I$500,ROW()-3,COLUMN())="","",INDEX(Спецификация!$A$3:$I$500,ROW()-3,COLUMN()))</f>
        <v/>
      </c>
      <c r="F312" s="67" t="str">
        <f>IF(INDEX(Спецификация!$A$3:$I$500,ROW()-3,COLUMN())="","",INDEX(Спецификация!$A$3:$I$500,ROW()-3,COLUMN()))</f>
        <v/>
      </c>
      <c r="G312" s="67" t="str">
        <f>IF(INDEX(Спецификация!$A$3:$I$500,ROW()-3,COLUMN())="","",INDEX(Спецификация!$A$3:$I$500,ROW()-3,COLUMN()))</f>
        <v/>
      </c>
      <c r="H312" s="67" t="str">
        <f>IF(INDEX(Спецификация!$A$3:$I$500,ROW()-3,COLUMN())="","",INDEX(Спецификация!$A$3:$I$500,ROW()-3,COLUMN()))</f>
        <v/>
      </c>
      <c r="I312" s="154" t="str">
        <f>IF(INDEX(Спецификация!$A$3:$I$500,ROW()-3,COLUMN())="","",INDEX(Спецификация!$A$3:$I$500,ROW()-3,COLUMN()))</f>
        <v/>
      </c>
      <c r="J312" s="81" t="str">
        <f>Проект.!L312</f>
        <v/>
      </c>
      <c r="K312" s="81" t="str">
        <f>Проект.!M312</f>
        <v/>
      </c>
      <c r="L312" s="81" t="str">
        <f>IF(Проект.!Q312="","",Проект.!Q312)</f>
        <v/>
      </c>
      <c r="M312" s="82" t="str">
        <f>IF(Проект.!K312="Указать проектировщика","",Проект.!K312)</f>
        <v/>
      </c>
      <c r="N312" s="82" t="str">
        <f>IF(Проект.!N312="","",Проект.!N312)</f>
        <v/>
      </c>
      <c r="O312" s="80" t="str">
        <f>IF(Проект.!O312="","",Проект.!O312)</f>
        <v/>
      </c>
      <c r="P312" s="80" t="str">
        <f>IF(Проект.!P312="","",Проект.!P312)</f>
        <v/>
      </c>
      <c r="Q312" s="68"/>
      <c r="R312" s="46"/>
      <c r="S312" s="27" t="s">
        <v>324</v>
      </c>
      <c r="T312" s="22"/>
      <c r="U312" s="26" t="e">
        <f t="shared" si="8"/>
        <v>#VALUE!</v>
      </c>
      <c r="V312" s="68"/>
      <c r="W312" s="92"/>
      <c r="X312" s="92">
        <f t="shared" si="9"/>
        <v>0</v>
      </c>
      <c r="Y312" s="68" t="s">
        <v>357</v>
      </c>
    </row>
    <row r="313" spans="1:25" ht="41.4" customHeight="1" x14ac:dyDescent="0.3">
      <c r="A313" s="67" t="str">
        <f>IF(INDEX(Спецификация!$A$3:$I$500,ROW()-3,COLUMN())="","",INDEX(Спецификация!$A$3:$I$500,ROW()-3,COLUMN()))</f>
        <v/>
      </c>
      <c r="B313" s="67" t="str">
        <f>IF(INDEX(Спецификация!$A$3:$I$500,ROW()-3,COLUMN())="","",INDEX(Спецификация!$A$3:$I$500,ROW()-3,COLUMN()))</f>
        <v/>
      </c>
      <c r="C313" s="67" t="str">
        <f>IF(INDEX(Спецификация!$A$3:$I$500,ROW()-3,COLUMN())="","",INDEX(Спецификация!$A$3:$I$500,ROW()-3,COLUMN()))</f>
        <v/>
      </c>
      <c r="D313" s="67" t="str">
        <f>IF(INDEX(Спецификация!$A$3:$I$500,ROW()-3,COLUMN())="","",INDEX(Спецификация!$A$3:$I$500,ROW()-3,COLUMN()))</f>
        <v/>
      </c>
      <c r="E313" s="67" t="str">
        <f>IF(INDEX(Спецификация!$A$3:$I$500,ROW()-3,COLUMN())="","",INDEX(Спецификация!$A$3:$I$500,ROW()-3,COLUMN()))</f>
        <v/>
      </c>
      <c r="F313" s="67" t="str">
        <f>IF(INDEX(Спецификация!$A$3:$I$500,ROW()-3,COLUMN())="","",INDEX(Спецификация!$A$3:$I$500,ROW()-3,COLUMN()))</f>
        <v/>
      </c>
      <c r="G313" s="67" t="str">
        <f>IF(INDEX(Спецификация!$A$3:$I$500,ROW()-3,COLUMN())="","",INDEX(Спецификация!$A$3:$I$500,ROW()-3,COLUMN()))</f>
        <v/>
      </c>
      <c r="H313" s="67" t="str">
        <f>IF(INDEX(Спецификация!$A$3:$I$500,ROW()-3,COLUMN())="","",INDEX(Спецификация!$A$3:$I$500,ROW()-3,COLUMN()))</f>
        <v/>
      </c>
      <c r="I313" s="154" t="str">
        <f>IF(INDEX(Спецификация!$A$3:$I$500,ROW()-3,COLUMN())="","",INDEX(Спецификация!$A$3:$I$500,ROW()-3,COLUMN()))</f>
        <v/>
      </c>
      <c r="J313" s="81" t="str">
        <f>Проект.!L313</f>
        <v/>
      </c>
      <c r="K313" s="81" t="str">
        <f>Проект.!M313</f>
        <v/>
      </c>
      <c r="L313" s="81" t="str">
        <f>IF(Проект.!Q313="","",Проект.!Q313)</f>
        <v/>
      </c>
      <c r="M313" s="82" t="str">
        <f>IF(Проект.!K313="Указать проектировщика","",Проект.!K313)</f>
        <v/>
      </c>
      <c r="N313" s="82" t="str">
        <f>IF(Проект.!N313="","",Проект.!N313)</f>
        <v/>
      </c>
      <c r="O313" s="80" t="str">
        <f>IF(Проект.!O313="","",Проект.!O313)</f>
        <v/>
      </c>
      <c r="P313" s="80" t="str">
        <f>IF(Проект.!P313="","",Проект.!P313)</f>
        <v/>
      </c>
      <c r="Q313" s="68"/>
      <c r="R313" s="46"/>
      <c r="S313" s="27" t="s">
        <v>324</v>
      </c>
      <c r="T313" s="22"/>
      <c r="U313" s="26" t="e">
        <f t="shared" si="8"/>
        <v>#VALUE!</v>
      </c>
      <c r="V313" s="68"/>
      <c r="W313" s="92"/>
      <c r="X313" s="92">
        <f t="shared" si="9"/>
        <v>0</v>
      </c>
      <c r="Y313" s="68" t="s">
        <v>357</v>
      </c>
    </row>
    <row r="314" spans="1:25" ht="41.4" customHeight="1" x14ac:dyDescent="0.3">
      <c r="A314" s="67" t="str">
        <f>IF(INDEX(Спецификация!$A$3:$I$500,ROW()-3,COLUMN())="","",INDEX(Спецификация!$A$3:$I$500,ROW()-3,COLUMN()))</f>
        <v/>
      </c>
      <c r="B314" s="67" t="str">
        <f>IF(INDEX(Спецификация!$A$3:$I$500,ROW()-3,COLUMN())="","",INDEX(Спецификация!$A$3:$I$500,ROW()-3,COLUMN()))</f>
        <v/>
      </c>
      <c r="C314" s="67" t="str">
        <f>IF(INDEX(Спецификация!$A$3:$I$500,ROW()-3,COLUMN())="","",INDEX(Спецификация!$A$3:$I$500,ROW()-3,COLUMN()))</f>
        <v/>
      </c>
      <c r="D314" s="67" t="str">
        <f>IF(INDEX(Спецификация!$A$3:$I$500,ROW()-3,COLUMN())="","",INDEX(Спецификация!$A$3:$I$500,ROW()-3,COLUMN()))</f>
        <v/>
      </c>
      <c r="E314" s="67" t="str">
        <f>IF(INDEX(Спецификация!$A$3:$I$500,ROW()-3,COLUMN())="","",INDEX(Спецификация!$A$3:$I$500,ROW()-3,COLUMN()))</f>
        <v/>
      </c>
      <c r="F314" s="67" t="str">
        <f>IF(INDEX(Спецификация!$A$3:$I$500,ROW()-3,COLUMN())="","",INDEX(Спецификация!$A$3:$I$500,ROW()-3,COLUMN()))</f>
        <v/>
      </c>
      <c r="G314" s="67" t="str">
        <f>IF(INDEX(Спецификация!$A$3:$I$500,ROW()-3,COLUMN())="","",INDEX(Спецификация!$A$3:$I$500,ROW()-3,COLUMN()))</f>
        <v/>
      </c>
      <c r="H314" s="67" t="str">
        <f>IF(INDEX(Спецификация!$A$3:$I$500,ROW()-3,COLUMN())="","",INDEX(Спецификация!$A$3:$I$500,ROW()-3,COLUMN()))</f>
        <v/>
      </c>
      <c r="I314" s="154" t="str">
        <f>IF(INDEX(Спецификация!$A$3:$I$500,ROW()-3,COLUMN())="","",INDEX(Спецификация!$A$3:$I$500,ROW()-3,COLUMN()))</f>
        <v/>
      </c>
      <c r="J314" s="81" t="str">
        <f>Проект.!L314</f>
        <v/>
      </c>
      <c r="K314" s="81" t="str">
        <f>Проект.!M314</f>
        <v/>
      </c>
      <c r="L314" s="81" t="str">
        <f>IF(Проект.!Q314="","",Проект.!Q314)</f>
        <v/>
      </c>
      <c r="M314" s="82" t="str">
        <f>IF(Проект.!K314="Указать проектировщика","",Проект.!K314)</f>
        <v/>
      </c>
      <c r="N314" s="82" t="str">
        <f>IF(Проект.!N314="","",Проект.!N314)</f>
        <v/>
      </c>
      <c r="O314" s="80" t="str">
        <f>IF(Проект.!O314="","",Проект.!O314)</f>
        <v/>
      </c>
      <c r="P314" s="80" t="str">
        <f>IF(Проект.!P314="","",Проект.!P314)</f>
        <v/>
      </c>
      <c r="Q314" s="68"/>
      <c r="S314" s="27" t="s">
        <v>324</v>
      </c>
      <c r="T314" s="22"/>
      <c r="U314" s="26" t="e">
        <f t="shared" si="8"/>
        <v>#VALUE!</v>
      </c>
      <c r="V314" s="68"/>
      <c r="W314" s="92"/>
      <c r="X314" s="92">
        <f t="shared" si="9"/>
        <v>0</v>
      </c>
      <c r="Y314" s="68" t="s">
        <v>357</v>
      </c>
    </row>
    <row r="315" spans="1:25" ht="41.4" customHeight="1" x14ac:dyDescent="0.3">
      <c r="A315" s="67" t="str">
        <f>IF(INDEX(Спецификация!$A$3:$I$500,ROW()-3,COLUMN())="","",INDEX(Спецификация!$A$3:$I$500,ROW()-3,COLUMN()))</f>
        <v/>
      </c>
      <c r="B315" s="67" t="str">
        <f>IF(INDEX(Спецификация!$A$3:$I$500,ROW()-3,COLUMN())="","",INDEX(Спецификация!$A$3:$I$500,ROW()-3,COLUMN()))</f>
        <v/>
      </c>
      <c r="C315" s="67" t="str">
        <f>IF(INDEX(Спецификация!$A$3:$I$500,ROW()-3,COLUMN())="","",INDEX(Спецификация!$A$3:$I$500,ROW()-3,COLUMN()))</f>
        <v/>
      </c>
      <c r="D315" s="67" t="str">
        <f>IF(INDEX(Спецификация!$A$3:$I$500,ROW()-3,COLUMN())="","",INDEX(Спецификация!$A$3:$I$500,ROW()-3,COLUMN()))</f>
        <v/>
      </c>
      <c r="E315" s="67" t="str">
        <f>IF(INDEX(Спецификация!$A$3:$I$500,ROW()-3,COLUMN())="","",INDEX(Спецификация!$A$3:$I$500,ROW()-3,COLUMN()))</f>
        <v/>
      </c>
      <c r="F315" s="67" t="str">
        <f>IF(INDEX(Спецификация!$A$3:$I$500,ROW()-3,COLUMN())="","",INDEX(Спецификация!$A$3:$I$500,ROW()-3,COLUMN()))</f>
        <v/>
      </c>
      <c r="G315" s="67" t="str">
        <f>IF(INDEX(Спецификация!$A$3:$I$500,ROW()-3,COLUMN())="","",INDEX(Спецификация!$A$3:$I$500,ROW()-3,COLUMN()))</f>
        <v/>
      </c>
      <c r="H315" s="67" t="str">
        <f>IF(INDEX(Спецификация!$A$3:$I$500,ROW()-3,COLUMN())="","",INDEX(Спецификация!$A$3:$I$500,ROW()-3,COLUMN()))</f>
        <v/>
      </c>
      <c r="I315" s="154" t="str">
        <f>IF(INDEX(Спецификация!$A$3:$I$500,ROW()-3,COLUMN())="","",INDEX(Спецификация!$A$3:$I$500,ROW()-3,COLUMN()))</f>
        <v/>
      </c>
      <c r="J315" s="81" t="str">
        <f>Проект.!L315</f>
        <v/>
      </c>
      <c r="K315" s="81" t="str">
        <f>Проект.!M315</f>
        <v/>
      </c>
      <c r="L315" s="81" t="str">
        <f>IF(Проект.!Q315="","",Проект.!Q315)</f>
        <v/>
      </c>
      <c r="M315" s="82" t="str">
        <f>IF(Проект.!K315="Указать проектировщика","",Проект.!K315)</f>
        <v/>
      </c>
      <c r="N315" s="82" t="str">
        <f>IF(Проект.!N315="","",Проект.!N315)</f>
        <v/>
      </c>
      <c r="O315" s="80" t="str">
        <f>IF(Проект.!O315="","",Проект.!O315)</f>
        <v/>
      </c>
      <c r="P315" s="80" t="str">
        <f>IF(Проект.!P315="","",Проект.!P315)</f>
        <v/>
      </c>
      <c r="Q315" s="68"/>
      <c r="S315" s="27" t="s">
        <v>324</v>
      </c>
      <c r="T315" s="22"/>
      <c r="U315" s="26" t="e">
        <f t="shared" si="8"/>
        <v>#VALUE!</v>
      </c>
      <c r="V315" s="68"/>
      <c r="W315" s="92"/>
      <c r="X315" s="92">
        <f t="shared" si="9"/>
        <v>0</v>
      </c>
      <c r="Y315" s="68" t="s">
        <v>357</v>
      </c>
    </row>
    <row r="316" spans="1:25" ht="41.4" customHeight="1" x14ac:dyDescent="0.3">
      <c r="A316" s="67" t="str">
        <f>IF(INDEX(Спецификация!$A$3:$I$500,ROW()-3,COLUMN())="","",INDEX(Спецификация!$A$3:$I$500,ROW()-3,COLUMN()))</f>
        <v/>
      </c>
      <c r="B316" s="67" t="str">
        <f>IF(INDEX(Спецификация!$A$3:$I$500,ROW()-3,COLUMN())="","",INDEX(Спецификация!$A$3:$I$500,ROW()-3,COLUMN()))</f>
        <v/>
      </c>
      <c r="C316" s="67" t="str">
        <f>IF(INDEX(Спецификация!$A$3:$I$500,ROW()-3,COLUMN())="","",INDEX(Спецификация!$A$3:$I$500,ROW()-3,COLUMN()))</f>
        <v/>
      </c>
      <c r="D316" s="67" t="str">
        <f>IF(INDEX(Спецификация!$A$3:$I$500,ROW()-3,COLUMN())="","",INDEX(Спецификация!$A$3:$I$500,ROW()-3,COLUMN()))</f>
        <v/>
      </c>
      <c r="E316" s="67" t="str">
        <f>IF(INDEX(Спецификация!$A$3:$I$500,ROW()-3,COLUMN())="","",INDEX(Спецификация!$A$3:$I$500,ROW()-3,COLUMN()))</f>
        <v/>
      </c>
      <c r="F316" s="67" t="str">
        <f>IF(INDEX(Спецификация!$A$3:$I$500,ROW()-3,COLUMN())="","",INDEX(Спецификация!$A$3:$I$500,ROW()-3,COLUMN()))</f>
        <v/>
      </c>
      <c r="G316" s="67" t="str">
        <f>IF(INDEX(Спецификация!$A$3:$I$500,ROW()-3,COLUMN())="","",INDEX(Спецификация!$A$3:$I$500,ROW()-3,COLUMN()))</f>
        <v/>
      </c>
      <c r="H316" s="67" t="str">
        <f>IF(INDEX(Спецификация!$A$3:$I$500,ROW()-3,COLUMN())="","",INDEX(Спецификация!$A$3:$I$500,ROW()-3,COLUMN()))</f>
        <v/>
      </c>
      <c r="I316" s="154" t="str">
        <f>IF(INDEX(Спецификация!$A$3:$I$500,ROW()-3,COLUMN())="","",INDEX(Спецификация!$A$3:$I$500,ROW()-3,COLUMN()))</f>
        <v/>
      </c>
      <c r="J316" s="81" t="str">
        <f>Проект.!L316</f>
        <v/>
      </c>
      <c r="K316" s="81" t="str">
        <f>Проект.!M316</f>
        <v/>
      </c>
      <c r="L316" s="81" t="str">
        <f>IF(Проект.!Q316="","",Проект.!Q316)</f>
        <v/>
      </c>
      <c r="M316" s="82" t="str">
        <f>IF(Проект.!K316="Указать проектировщика","",Проект.!K316)</f>
        <v/>
      </c>
      <c r="N316" s="82" t="str">
        <f>IF(Проект.!N316="","",Проект.!N316)</f>
        <v/>
      </c>
      <c r="O316" s="80" t="str">
        <f>IF(Проект.!O316="","",Проект.!O316)</f>
        <v/>
      </c>
      <c r="P316" s="80" t="str">
        <f>IF(Проект.!P316="","",Проект.!P316)</f>
        <v/>
      </c>
      <c r="Q316" s="68"/>
      <c r="S316" s="27" t="s">
        <v>324</v>
      </c>
      <c r="T316" s="22"/>
      <c r="U316" s="26" t="e">
        <f t="shared" si="8"/>
        <v>#VALUE!</v>
      </c>
      <c r="V316" s="68"/>
      <c r="W316" s="92"/>
      <c r="X316" s="92">
        <f t="shared" si="9"/>
        <v>0</v>
      </c>
      <c r="Y316" s="68" t="s">
        <v>357</v>
      </c>
    </row>
    <row r="317" spans="1:25" ht="41.4" customHeight="1" x14ac:dyDescent="0.3">
      <c r="A317" s="67" t="str">
        <f>IF(INDEX(Спецификация!$A$3:$I$500,ROW()-3,COLUMN())="","",INDEX(Спецификация!$A$3:$I$500,ROW()-3,COLUMN()))</f>
        <v/>
      </c>
      <c r="B317" s="67" t="str">
        <f>IF(INDEX(Спецификация!$A$3:$I$500,ROW()-3,COLUMN())="","",INDEX(Спецификация!$A$3:$I$500,ROW()-3,COLUMN()))</f>
        <v/>
      </c>
      <c r="C317" s="67" t="str">
        <f>IF(INDEX(Спецификация!$A$3:$I$500,ROW()-3,COLUMN())="","",INDEX(Спецификация!$A$3:$I$500,ROW()-3,COLUMN()))</f>
        <v/>
      </c>
      <c r="D317" s="67" t="str">
        <f>IF(INDEX(Спецификация!$A$3:$I$500,ROW()-3,COLUMN())="","",INDEX(Спецификация!$A$3:$I$500,ROW()-3,COLUMN()))</f>
        <v/>
      </c>
      <c r="E317" s="67" t="str">
        <f>IF(INDEX(Спецификация!$A$3:$I$500,ROW()-3,COLUMN())="","",INDEX(Спецификация!$A$3:$I$500,ROW()-3,COLUMN()))</f>
        <v/>
      </c>
      <c r="F317" s="67" t="str">
        <f>IF(INDEX(Спецификация!$A$3:$I$500,ROW()-3,COLUMN())="","",INDEX(Спецификация!$A$3:$I$500,ROW()-3,COLUMN()))</f>
        <v/>
      </c>
      <c r="G317" s="67" t="str">
        <f>IF(INDEX(Спецификация!$A$3:$I$500,ROW()-3,COLUMN())="","",INDEX(Спецификация!$A$3:$I$500,ROW()-3,COLUMN()))</f>
        <v/>
      </c>
      <c r="H317" s="67" t="str">
        <f>IF(INDEX(Спецификация!$A$3:$I$500,ROW()-3,COLUMN())="","",INDEX(Спецификация!$A$3:$I$500,ROW()-3,COLUMN()))</f>
        <v/>
      </c>
      <c r="I317" s="154" t="str">
        <f>IF(INDEX(Спецификация!$A$3:$I$500,ROW()-3,COLUMN())="","",INDEX(Спецификация!$A$3:$I$500,ROW()-3,COLUMN()))</f>
        <v/>
      </c>
      <c r="J317" s="81" t="str">
        <f>Проект.!L317</f>
        <v/>
      </c>
      <c r="K317" s="81" t="str">
        <f>Проект.!M317</f>
        <v/>
      </c>
      <c r="L317" s="81" t="str">
        <f>IF(Проект.!Q317="","",Проект.!Q317)</f>
        <v/>
      </c>
      <c r="M317" s="82" t="str">
        <f>IF(Проект.!K317="Указать проектировщика","",Проект.!K317)</f>
        <v/>
      </c>
      <c r="N317" s="82" t="str">
        <f>IF(Проект.!N317="","",Проект.!N317)</f>
        <v/>
      </c>
      <c r="O317" s="80" t="str">
        <f>IF(Проект.!O317="","",Проект.!O317)</f>
        <v/>
      </c>
      <c r="P317" s="80" t="str">
        <f>IF(Проект.!P317="","",Проект.!P317)</f>
        <v/>
      </c>
      <c r="Q317" s="68"/>
      <c r="S317" s="27" t="s">
        <v>324</v>
      </c>
      <c r="T317" s="22"/>
      <c r="U317" s="26" t="e">
        <f t="shared" si="8"/>
        <v>#VALUE!</v>
      </c>
      <c r="V317" s="68"/>
      <c r="W317" s="92"/>
      <c r="X317" s="92">
        <f t="shared" si="9"/>
        <v>0</v>
      </c>
      <c r="Y317" s="68" t="s">
        <v>357</v>
      </c>
    </row>
    <row r="318" spans="1:25" ht="41.4" customHeight="1" x14ac:dyDescent="0.3">
      <c r="A318" s="67" t="str">
        <f>IF(INDEX(Спецификация!$A$3:$I$500,ROW()-3,COLUMN())="","",INDEX(Спецификация!$A$3:$I$500,ROW()-3,COLUMN()))</f>
        <v/>
      </c>
      <c r="B318" s="67" t="str">
        <f>IF(INDEX(Спецификация!$A$3:$I$500,ROW()-3,COLUMN())="","",INDEX(Спецификация!$A$3:$I$500,ROW()-3,COLUMN()))</f>
        <v/>
      </c>
      <c r="C318" s="67" t="str">
        <f>IF(INDEX(Спецификация!$A$3:$I$500,ROW()-3,COLUMN())="","",INDEX(Спецификация!$A$3:$I$500,ROW()-3,COLUMN()))</f>
        <v/>
      </c>
      <c r="D318" s="67" t="str">
        <f>IF(INDEX(Спецификация!$A$3:$I$500,ROW()-3,COLUMN())="","",INDEX(Спецификация!$A$3:$I$500,ROW()-3,COLUMN()))</f>
        <v/>
      </c>
      <c r="E318" s="67" t="str">
        <f>IF(INDEX(Спецификация!$A$3:$I$500,ROW()-3,COLUMN())="","",INDEX(Спецификация!$A$3:$I$500,ROW()-3,COLUMN()))</f>
        <v/>
      </c>
      <c r="F318" s="67" t="str">
        <f>IF(INDEX(Спецификация!$A$3:$I$500,ROW()-3,COLUMN())="","",INDEX(Спецификация!$A$3:$I$500,ROW()-3,COLUMN()))</f>
        <v/>
      </c>
      <c r="G318" s="67" t="str">
        <f>IF(INDEX(Спецификация!$A$3:$I$500,ROW()-3,COLUMN())="","",INDEX(Спецификация!$A$3:$I$500,ROW()-3,COLUMN()))</f>
        <v/>
      </c>
      <c r="H318" s="67" t="str">
        <f>IF(INDEX(Спецификация!$A$3:$I$500,ROW()-3,COLUMN())="","",INDEX(Спецификация!$A$3:$I$500,ROW()-3,COLUMN()))</f>
        <v/>
      </c>
      <c r="I318" s="154" t="str">
        <f>IF(INDEX(Спецификация!$A$3:$I$500,ROW()-3,COLUMN())="","",INDEX(Спецификация!$A$3:$I$500,ROW()-3,COLUMN()))</f>
        <v/>
      </c>
      <c r="J318" s="81" t="str">
        <f>Проект.!L318</f>
        <v/>
      </c>
      <c r="K318" s="81" t="str">
        <f>Проект.!M318</f>
        <v/>
      </c>
      <c r="L318" s="81" t="str">
        <f>IF(Проект.!Q318="","",Проект.!Q318)</f>
        <v/>
      </c>
      <c r="M318" s="82" t="str">
        <f>IF(Проект.!K318="Указать проектировщика","",Проект.!K318)</f>
        <v/>
      </c>
      <c r="N318" s="82" t="str">
        <f>IF(Проект.!N318="","",Проект.!N318)</f>
        <v/>
      </c>
      <c r="O318" s="80" t="str">
        <f>IF(Проект.!O318="","",Проект.!O318)</f>
        <v/>
      </c>
      <c r="P318" s="80" t="str">
        <f>IF(Проект.!P318="","",Проект.!P318)</f>
        <v/>
      </c>
      <c r="Q318" s="68"/>
      <c r="S318" s="27" t="s">
        <v>324</v>
      </c>
      <c r="T318" s="22"/>
      <c r="U318" s="26" t="e">
        <f t="shared" si="8"/>
        <v>#VALUE!</v>
      </c>
      <c r="V318" s="68"/>
      <c r="W318" s="92"/>
      <c r="X318" s="92">
        <f t="shared" si="9"/>
        <v>0</v>
      </c>
      <c r="Y318" s="68" t="s">
        <v>357</v>
      </c>
    </row>
    <row r="319" spans="1:25" ht="41.4" customHeight="1" x14ac:dyDescent="0.3">
      <c r="A319" s="67" t="str">
        <f>IF(INDEX(Спецификация!$A$3:$I$500,ROW()-3,COLUMN())="","",INDEX(Спецификация!$A$3:$I$500,ROW()-3,COLUMN()))</f>
        <v/>
      </c>
      <c r="B319" s="67" t="str">
        <f>IF(INDEX(Спецификация!$A$3:$I$500,ROW()-3,COLUMN())="","",INDEX(Спецификация!$A$3:$I$500,ROW()-3,COLUMN()))</f>
        <v/>
      </c>
      <c r="C319" s="67" t="str">
        <f>IF(INDEX(Спецификация!$A$3:$I$500,ROW()-3,COLUMN())="","",INDEX(Спецификация!$A$3:$I$500,ROW()-3,COLUMN()))</f>
        <v/>
      </c>
      <c r="D319" s="67" t="str">
        <f>IF(INDEX(Спецификация!$A$3:$I$500,ROW()-3,COLUMN())="","",INDEX(Спецификация!$A$3:$I$500,ROW()-3,COLUMN()))</f>
        <v/>
      </c>
      <c r="E319" s="67" t="str">
        <f>IF(INDEX(Спецификация!$A$3:$I$500,ROW()-3,COLUMN())="","",INDEX(Спецификация!$A$3:$I$500,ROW()-3,COLUMN()))</f>
        <v/>
      </c>
      <c r="F319" s="67" t="str">
        <f>IF(INDEX(Спецификация!$A$3:$I$500,ROW()-3,COLUMN())="","",INDEX(Спецификация!$A$3:$I$500,ROW()-3,COLUMN()))</f>
        <v/>
      </c>
      <c r="G319" s="67" t="str">
        <f>IF(INDEX(Спецификация!$A$3:$I$500,ROW()-3,COLUMN())="","",INDEX(Спецификация!$A$3:$I$500,ROW()-3,COLUMN()))</f>
        <v/>
      </c>
      <c r="H319" s="67" t="str">
        <f>IF(INDEX(Спецификация!$A$3:$I$500,ROW()-3,COLUMN())="","",INDEX(Спецификация!$A$3:$I$500,ROW()-3,COLUMN()))</f>
        <v/>
      </c>
      <c r="I319" s="154" t="str">
        <f>IF(INDEX(Спецификация!$A$3:$I$500,ROW()-3,COLUMN())="","",INDEX(Спецификация!$A$3:$I$500,ROW()-3,COLUMN()))</f>
        <v/>
      </c>
      <c r="J319" s="81" t="str">
        <f>Проект.!L319</f>
        <v/>
      </c>
      <c r="K319" s="81" t="str">
        <f>Проект.!M319</f>
        <v/>
      </c>
      <c r="L319" s="81" t="str">
        <f>IF(Проект.!Q319="","",Проект.!Q319)</f>
        <v/>
      </c>
      <c r="M319" s="82" t="str">
        <f>IF(Проект.!K319="Указать проектировщика","",Проект.!K319)</f>
        <v/>
      </c>
      <c r="N319" s="82" t="str">
        <f>IF(Проект.!N319="","",Проект.!N319)</f>
        <v/>
      </c>
      <c r="O319" s="80" t="str">
        <f>IF(Проект.!O319="","",Проект.!O319)</f>
        <v/>
      </c>
      <c r="P319" s="80" t="str">
        <f>IF(Проект.!P319="","",Проект.!P319)</f>
        <v/>
      </c>
      <c r="Q319" s="68"/>
      <c r="R319" s="46"/>
      <c r="S319" s="27" t="s">
        <v>324</v>
      </c>
      <c r="T319" s="22"/>
      <c r="U319" s="26" t="e">
        <f t="shared" si="8"/>
        <v>#VALUE!</v>
      </c>
      <c r="V319" s="68"/>
      <c r="W319" s="92"/>
      <c r="X319" s="92">
        <f t="shared" si="9"/>
        <v>0</v>
      </c>
      <c r="Y319" s="68" t="s">
        <v>357</v>
      </c>
    </row>
    <row r="320" spans="1:25" ht="41.4" customHeight="1" x14ac:dyDescent="0.3">
      <c r="A320" s="67" t="str">
        <f>IF(INDEX(Спецификация!$A$3:$I$500,ROW()-3,COLUMN())="","",INDEX(Спецификация!$A$3:$I$500,ROW()-3,COLUMN()))</f>
        <v/>
      </c>
      <c r="B320" s="67" t="str">
        <f>IF(INDEX(Спецификация!$A$3:$I$500,ROW()-3,COLUMN())="","",INDEX(Спецификация!$A$3:$I$500,ROW()-3,COLUMN()))</f>
        <v/>
      </c>
      <c r="C320" s="67" t="str">
        <f>IF(INDEX(Спецификация!$A$3:$I$500,ROW()-3,COLUMN())="","",INDEX(Спецификация!$A$3:$I$500,ROW()-3,COLUMN()))</f>
        <v/>
      </c>
      <c r="D320" s="67" t="str">
        <f>IF(INDEX(Спецификация!$A$3:$I$500,ROW()-3,COLUMN())="","",INDEX(Спецификация!$A$3:$I$500,ROW()-3,COLUMN()))</f>
        <v/>
      </c>
      <c r="E320" s="67" t="str">
        <f>IF(INDEX(Спецификация!$A$3:$I$500,ROW()-3,COLUMN())="","",INDEX(Спецификация!$A$3:$I$500,ROW()-3,COLUMN()))</f>
        <v/>
      </c>
      <c r="F320" s="67" t="str">
        <f>IF(INDEX(Спецификация!$A$3:$I$500,ROW()-3,COLUMN())="","",INDEX(Спецификация!$A$3:$I$500,ROW()-3,COLUMN()))</f>
        <v/>
      </c>
      <c r="G320" s="67" t="str">
        <f>IF(INDEX(Спецификация!$A$3:$I$500,ROW()-3,COLUMN())="","",INDEX(Спецификация!$A$3:$I$500,ROW()-3,COLUMN()))</f>
        <v/>
      </c>
      <c r="H320" s="67" t="str">
        <f>IF(INDEX(Спецификация!$A$3:$I$500,ROW()-3,COLUMN())="","",INDEX(Спецификация!$A$3:$I$500,ROW()-3,COLUMN()))</f>
        <v/>
      </c>
      <c r="I320" s="154" t="str">
        <f>IF(INDEX(Спецификация!$A$3:$I$500,ROW()-3,COLUMN())="","",INDEX(Спецификация!$A$3:$I$500,ROW()-3,COLUMN()))</f>
        <v/>
      </c>
      <c r="J320" s="81" t="str">
        <f>Проект.!L320</f>
        <v/>
      </c>
      <c r="K320" s="81" t="str">
        <f>Проект.!M320</f>
        <v/>
      </c>
      <c r="L320" s="81" t="str">
        <f>IF(Проект.!Q320="","",Проект.!Q320)</f>
        <v/>
      </c>
      <c r="M320" s="82" t="str">
        <f>IF(Проект.!K320="Указать проектировщика","",Проект.!K320)</f>
        <v/>
      </c>
      <c r="N320" s="82" t="str">
        <f>IF(Проект.!N320="","",Проект.!N320)</f>
        <v/>
      </c>
      <c r="O320" s="80" t="str">
        <f>IF(Проект.!O320="","",Проект.!O320)</f>
        <v/>
      </c>
      <c r="P320" s="80" t="str">
        <f>IF(Проект.!P320="","",Проект.!P320)</f>
        <v/>
      </c>
      <c r="Q320" s="68"/>
      <c r="S320" s="27" t="s">
        <v>324</v>
      </c>
      <c r="T320" s="22"/>
      <c r="U320" s="26" t="e">
        <f t="shared" si="8"/>
        <v>#VALUE!</v>
      </c>
      <c r="V320" s="68"/>
      <c r="W320" s="92"/>
      <c r="X320" s="92">
        <f t="shared" si="9"/>
        <v>0</v>
      </c>
      <c r="Y320" s="68" t="s">
        <v>357</v>
      </c>
    </row>
    <row r="321" spans="1:25" ht="41.4" customHeight="1" x14ac:dyDescent="0.3">
      <c r="A321" s="67" t="str">
        <f>IF(INDEX(Спецификация!$A$3:$I$500,ROW()-3,COLUMN())="","",INDEX(Спецификация!$A$3:$I$500,ROW()-3,COLUMN()))</f>
        <v/>
      </c>
      <c r="B321" s="67" t="str">
        <f>IF(INDEX(Спецификация!$A$3:$I$500,ROW()-3,COLUMN())="","",INDEX(Спецификация!$A$3:$I$500,ROW()-3,COLUMN()))</f>
        <v/>
      </c>
      <c r="C321" s="67" t="str">
        <f>IF(INDEX(Спецификация!$A$3:$I$500,ROW()-3,COLUMN())="","",INDEX(Спецификация!$A$3:$I$500,ROW()-3,COLUMN()))</f>
        <v/>
      </c>
      <c r="D321" s="67" t="str">
        <f>IF(INDEX(Спецификация!$A$3:$I$500,ROW()-3,COLUMN())="","",INDEX(Спецификация!$A$3:$I$500,ROW()-3,COLUMN()))</f>
        <v/>
      </c>
      <c r="E321" s="67" t="str">
        <f>IF(INDEX(Спецификация!$A$3:$I$500,ROW()-3,COLUMN())="","",INDEX(Спецификация!$A$3:$I$500,ROW()-3,COLUMN()))</f>
        <v/>
      </c>
      <c r="F321" s="67" t="str">
        <f>IF(INDEX(Спецификация!$A$3:$I$500,ROW()-3,COLUMN())="","",INDEX(Спецификация!$A$3:$I$500,ROW()-3,COLUMN()))</f>
        <v/>
      </c>
      <c r="G321" s="67" t="str">
        <f>IF(INDEX(Спецификация!$A$3:$I$500,ROW()-3,COLUMN())="","",INDEX(Спецификация!$A$3:$I$500,ROW()-3,COLUMN()))</f>
        <v/>
      </c>
      <c r="H321" s="67" t="str">
        <f>IF(INDEX(Спецификация!$A$3:$I$500,ROW()-3,COLUMN())="","",INDEX(Спецификация!$A$3:$I$500,ROW()-3,COLUMN()))</f>
        <v/>
      </c>
      <c r="I321" s="154" t="str">
        <f>IF(INDEX(Спецификация!$A$3:$I$500,ROW()-3,COLUMN())="","",INDEX(Спецификация!$A$3:$I$500,ROW()-3,COLUMN()))</f>
        <v/>
      </c>
      <c r="J321" s="81" t="str">
        <f>Проект.!L321</f>
        <v/>
      </c>
      <c r="K321" s="81" t="str">
        <f>Проект.!M321</f>
        <v/>
      </c>
      <c r="L321" s="81" t="str">
        <f>IF(Проект.!Q321="","",Проект.!Q321)</f>
        <v/>
      </c>
      <c r="M321" s="82" t="str">
        <f>IF(Проект.!K321="Указать проектировщика","",Проект.!K321)</f>
        <v/>
      </c>
      <c r="N321" s="82" t="str">
        <f>IF(Проект.!N321="","",Проект.!N321)</f>
        <v/>
      </c>
      <c r="O321" s="80" t="str">
        <f>IF(Проект.!O321="","",Проект.!O321)</f>
        <v/>
      </c>
      <c r="P321" s="80" t="str">
        <f>IF(Проект.!P321="","",Проект.!P321)</f>
        <v/>
      </c>
      <c r="Q321" s="68"/>
      <c r="S321" s="27" t="s">
        <v>324</v>
      </c>
      <c r="T321" s="22"/>
      <c r="U321" s="26" t="e">
        <f t="shared" si="8"/>
        <v>#VALUE!</v>
      </c>
      <c r="V321" s="68"/>
      <c r="W321" s="92"/>
      <c r="X321" s="92">
        <f t="shared" si="9"/>
        <v>0</v>
      </c>
      <c r="Y321" s="68" t="s">
        <v>357</v>
      </c>
    </row>
    <row r="322" spans="1:25" ht="41.4" customHeight="1" x14ac:dyDescent="0.3">
      <c r="A322" s="67" t="str">
        <f>IF(INDEX(Спецификация!$A$3:$I$500,ROW()-3,COLUMN())="","",INDEX(Спецификация!$A$3:$I$500,ROW()-3,COLUMN()))</f>
        <v/>
      </c>
      <c r="B322" s="67" t="str">
        <f>IF(INDEX(Спецификация!$A$3:$I$500,ROW()-3,COLUMN())="","",INDEX(Спецификация!$A$3:$I$500,ROW()-3,COLUMN()))</f>
        <v/>
      </c>
      <c r="C322" s="67" t="str">
        <f>IF(INDEX(Спецификация!$A$3:$I$500,ROW()-3,COLUMN())="","",INDEX(Спецификация!$A$3:$I$500,ROW()-3,COLUMN()))</f>
        <v/>
      </c>
      <c r="D322" s="67" t="str">
        <f>IF(INDEX(Спецификация!$A$3:$I$500,ROW()-3,COLUMN())="","",INDEX(Спецификация!$A$3:$I$500,ROW()-3,COLUMN()))</f>
        <v/>
      </c>
      <c r="E322" s="67" t="str">
        <f>IF(INDEX(Спецификация!$A$3:$I$500,ROW()-3,COLUMN())="","",INDEX(Спецификация!$A$3:$I$500,ROW()-3,COLUMN()))</f>
        <v/>
      </c>
      <c r="F322" s="67" t="str">
        <f>IF(INDEX(Спецификация!$A$3:$I$500,ROW()-3,COLUMN())="","",INDEX(Спецификация!$A$3:$I$500,ROW()-3,COLUMN()))</f>
        <v/>
      </c>
      <c r="G322" s="67" t="str">
        <f>IF(INDEX(Спецификация!$A$3:$I$500,ROW()-3,COLUMN())="","",INDEX(Спецификация!$A$3:$I$500,ROW()-3,COLUMN()))</f>
        <v/>
      </c>
      <c r="H322" s="67" t="str">
        <f>IF(INDEX(Спецификация!$A$3:$I$500,ROW()-3,COLUMN())="","",INDEX(Спецификация!$A$3:$I$500,ROW()-3,COLUMN()))</f>
        <v/>
      </c>
      <c r="I322" s="154" t="str">
        <f>IF(INDEX(Спецификация!$A$3:$I$500,ROW()-3,COLUMN())="","",INDEX(Спецификация!$A$3:$I$500,ROW()-3,COLUMN()))</f>
        <v/>
      </c>
      <c r="J322" s="81" t="str">
        <f>Проект.!L322</f>
        <v/>
      </c>
      <c r="K322" s="81" t="str">
        <f>Проект.!M322</f>
        <v/>
      </c>
      <c r="L322" s="81" t="str">
        <f>IF(Проект.!Q322="","",Проект.!Q322)</f>
        <v/>
      </c>
      <c r="M322" s="82" t="str">
        <f>IF(Проект.!K322="Указать проектировщика","",Проект.!K322)</f>
        <v/>
      </c>
      <c r="N322" s="82" t="str">
        <f>IF(Проект.!N322="","",Проект.!N322)</f>
        <v/>
      </c>
      <c r="O322" s="80" t="str">
        <f>IF(Проект.!O322="","",Проект.!O322)</f>
        <v/>
      </c>
      <c r="P322" s="80" t="str">
        <f>IF(Проект.!P322="","",Проект.!P322)</f>
        <v/>
      </c>
      <c r="Q322" s="68"/>
      <c r="S322" s="27" t="s">
        <v>324</v>
      </c>
      <c r="T322" s="22"/>
      <c r="U322" s="26" t="e">
        <f t="shared" si="8"/>
        <v>#VALUE!</v>
      </c>
      <c r="V322" s="68"/>
      <c r="W322" s="92"/>
      <c r="X322" s="92">
        <f t="shared" si="9"/>
        <v>0</v>
      </c>
      <c r="Y322" s="68" t="s">
        <v>357</v>
      </c>
    </row>
    <row r="323" spans="1:25" ht="41.4" customHeight="1" x14ac:dyDescent="0.3">
      <c r="A323" s="67" t="str">
        <f>IF(INDEX(Спецификация!$A$3:$I$500,ROW()-3,COLUMN())="","",INDEX(Спецификация!$A$3:$I$500,ROW()-3,COLUMN()))</f>
        <v/>
      </c>
      <c r="B323" s="67" t="str">
        <f>IF(INDEX(Спецификация!$A$3:$I$500,ROW()-3,COLUMN())="","",INDEX(Спецификация!$A$3:$I$500,ROW()-3,COLUMN()))</f>
        <v/>
      </c>
      <c r="C323" s="67" t="str">
        <f>IF(INDEX(Спецификация!$A$3:$I$500,ROW()-3,COLUMN())="","",INDEX(Спецификация!$A$3:$I$500,ROW()-3,COLUMN()))</f>
        <v/>
      </c>
      <c r="D323" s="67" t="str">
        <f>IF(INDEX(Спецификация!$A$3:$I$500,ROW()-3,COLUMN())="","",INDEX(Спецификация!$A$3:$I$500,ROW()-3,COLUMN()))</f>
        <v/>
      </c>
      <c r="E323" s="67" t="str">
        <f>IF(INDEX(Спецификация!$A$3:$I$500,ROW()-3,COLUMN())="","",INDEX(Спецификация!$A$3:$I$500,ROW()-3,COLUMN()))</f>
        <v/>
      </c>
      <c r="F323" s="67" t="str">
        <f>IF(INDEX(Спецификация!$A$3:$I$500,ROW()-3,COLUMN())="","",INDEX(Спецификация!$A$3:$I$500,ROW()-3,COLUMN()))</f>
        <v/>
      </c>
      <c r="G323" s="67" t="str">
        <f>IF(INDEX(Спецификация!$A$3:$I$500,ROW()-3,COLUMN())="","",INDEX(Спецификация!$A$3:$I$500,ROW()-3,COLUMN()))</f>
        <v/>
      </c>
      <c r="H323" s="67" t="str">
        <f>IF(INDEX(Спецификация!$A$3:$I$500,ROW()-3,COLUMN())="","",INDEX(Спецификация!$A$3:$I$500,ROW()-3,COLUMN()))</f>
        <v/>
      </c>
      <c r="I323" s="154" t="str">
        <f>IF(INDEX(Спецификация!$A$3:$I$500,ROW()-3,COLUMN())="","",INDEX(Спецификация!$A$3:$I$500,ROW()-3,COLUMN()))</f>
        <v/>
      </c>
      <c r="J323" s="81" t="str">
        <f>Проект.!L323</f>
        <v/>
      </c>
      <c r="K323" s="81" t="str">
        <f>Проект.!M323</f>
        <v/>
      </c>
      <c r="L323" s="81" t="str">
        <f>IF(Проект.!Q323="","",Проект.!Q323)</f>
        <v/>
      </c>
      <c r="M323" s="82" t="str">
        <f>IF(Проект.!K323="Указать проектировщика","",Проект.!K323)</f>
        <v/>
      </c>
      <c r="N323" s="82" t="str">
        <f>IF(Проект.!N323="","",Проект.!N323)</f>
        <v/>
      </c>
      <c r="O323" s="80" t="str">
        <f>IF(Проект.!O323="","",Проект.!O323)</f>
        <v/>
      </c>
      <c r="P323" s="80" t="str">
        <f>IF(Проект.!P323="","",Проект.!P323)</f>
        <v/>
      </c>
      <c r="Q323" s="68"/>
      <c r="S323" s="27" t="s">
        <v>324</v>
      </c>
      <c r="T323" s="22"/>
      <c r="U323" s="26" t="e">
        <f t="shared" si="8"/>
        <v>#VALUE!</v>
      </c>
      <c r="V323" s="68"/>
      <c r="W323" s="92"/>
      <c r="X323" s="92">
        <f t="shared" si="9"/>
        <v>0</v>
      </c>
      <c r="Y323" s="68" t="s">
        <v>357</v>
      </c>
    </row>
    <row r="324" spans="1:25" ht="41.4" customHeight="1" x14ac:dyDescent="0.3">
      <c r="A324" s="67" t="str">
        <f>IF(INDEX(Спецификация!$A$3:$I$500,ROW()-3,COLUMN())="","",INDEX(Спецификация!$A$3:$I$500,ROW()-3,COLUMN()))</f>
        <v/>
      </c>
      <c r="B324" s="67" t="str">
        <f>IF(INDEX(Спецификация!$A$3:$I$500,ROW()-3,COLUMN())="","",INDEX(Спецификация!$A$3:$I$500,ROW()-3,COLUMN()))</f>
        <v/>
      </c>
      <c r="C324" s="67" t="str">
        <f>IF(INDEX(Спецификация!$A$3:$I$500,ROW()-3,COLUMN())="","",INDEX(Спецификация!$A$3:$I$500,ROW()-3,COLUMN()))</f>
        <v/>
      </c>
      <c r="D324" s="67" t="str">
        <f>IF(INDEX(Спецификация!$A$3:$I$500,ROW()-3,COLUMN())="","",INDEX(Спецификация!$A$3:$I$500,ROW()-3,COLUMN()))</f>
        <v/>
      </c>
      <c r="E324" s="67" t="str">
        <f>IF(INDEX(Спецификация!$A$3:$I$500,ROW()-3,COLUMN())="","",INDEX(Спецификация!$A$3:$I$500,ROW()-3,COLUMN()))</f>
        <v/>
      </c>
      <c r="F324" s="67" t="str">
        <f>IF(INDEX(Спецификация!$A$3:$I$500,ROW()-3,COLUMN())="","",INDEX(Спецификация!$A$3:$I$500,ROW()-3,COLUMN()))</f>
        <v/>
      </c>
      <c r="G324" s="67" t="str">
        <f>IF(INDEX(Спецификация!$A$3:$I$500,ROW()-3,COLUMN())="","",INDEX(Спецификация!$A$3:$I$500,ROW()-3,COLUMN()))</f>
        <v/>
      </c>
      <c r="H324" s="67" t="str">
        <f>IF(INDEX(Спецификация!$A$3:$I$500,ROW()-3,COLUMN())="","",INDEX(Спецификация!$A$3:$I$500,ROW()-3,COLUMN()))</f>
        <v/>
      </c>
      <c r="I324" s="154" t="str">
        <f>IF(INDEX(Спецификация!$A$3:$I$500,ROW()-3,COLUMN())="","",INDEX(Спецификация!$A$3:$I$500,ROW()-3,COLUMN()))</f>
        <v/>
      </c>
      <c r="J324" s="81" t="str">
        <f>Проект.!L324</f>
        <v/>
      </c>
      <c r="K324" s="81" t="str">
        <f>Проект.!M324</f>
        <v/>
      </c>
      <c r="L324" s="81" t="str">
        <f>IF(Проект.!Q324="","",Проект.!Q324)</f>
        <v/>
      </c>
      <c r="M324" s="82" t="str">
        <f>IF(Проект.!K324="Указать проектировщика","",Проект.!K324)</f>
        <v/>
      </c>
      <c r="N324" s="82" t="str">
        <f>IF(Проект.!N324="","",Проект.!N324)</f>
        <v/>
      </c>
      <c r="O324" s="80" t="str">
        <f>IF(Проект.!O324="","",Проект.!O324)</f>
        <v/>
      </c>
      <c r="P324" s="80" t="str">
        <f>IF(Проект.!P324="","",Проект.!P324)</f>
        <v/>
      </c>
      <c r="Q324" s="68"/>
      <c r="R324" s="46"/>
      <c r="S324" s="27" t="s">
        <v>324</v>
      </c>
      <c r="T324" s="22"/>
      <c r="U324" s="26" t="e">
        <f t="shared" si="8"/>
        <v>#VALUE!</v>
      </c>
      <c r="V324" s="68"/>
      <c r="W324" s="92"/>
      <c r="X324" s="92">
        <f t="shared" si="9"/>
        <v>0</v>
      </c>
      <c r="Y324" s="68" t="s">
        <v>357</v>
      </c>
    </row>
    <row r="325" spans="1:25" ht="41.4" customHeight="1" x14ac:dyDescent="0.3">
      <c r="A325" s="67" t="str">
        <f>IF(INDEX(Спецификация!$A$3:$I$500,ROW()-3,COLUMN())="","",INDEX(Спецификация!$A$3:$I$500,ROW()-3,COLUMN()))</f>
        <v/>
      </c>
      <c r="B325" s="67" t="str">
        <f>IF(INDEX(Спецификация!$A$3:$I$500,ROW()-3,COLUMN())="","",INDEX(Спецификация!$A$3:$I$500,ROW()-3,COLUMN()))</f>
        <v/>
      </c>
      <c r="C325" s="67" t="str">
        <f>IF(INDEX(Спецификация!$A$3:$I$500,ROW()-3,COLUMN())="","",INDEX(Спецификация!$A$3:$I$500,ROW()-3,COLUMN()))</f>
        <v/>
      </c>
      <c r="D325" s="67" t="str">
        <f>IF(INDEX(Спецификация!$A$3:$I$500,ROW()-3,COLUMN())="","",INDEX(Спецификация!$A$3:$I$500,ROW()-3,COLUMN()))</f>
        <v/>
      </c>
      <c r="E325" s="67" t="str">
        <f>IF(INDEX(Спецификация!$A$3:$I$500,ROW()-3,COLUMN())="","",INDEX(Спецификация!$A$3:$I$500,ROW()-3,COLUMN()))</f>
        <v/>
      </c>
      <c r="F325" s="67" t="str">
        <f>IF(INDEX(Спецификация!$A$3:$I$500,ROW()-3,COLUMN())="","",INDEX(Спецификация!$A$3:$I$500,ROW()-3,COLUMN()))</f>
        <v/>
      </c>
      <c r="G325" s="67" t="str">
        <f>IF(INDEX(Спецификация!$A$3:$I$500,ROW()-3,COLUMN())="","",INDEX(Спецификация!$A$3:$I$500,ROW()-3,COLUMN()))</f>
        <v/>
      </c>
      <c r="H325" s="67" t="str">
        <f>IF(INDEX(Спецификация!$A$3:$I$500,ROW()-3,COLUMN())="","",INDEX(Спецификация!$A$3:$I$500,ROW()-3,COLUMN()))</f>
        <v/>
      </c>
      <c r="I325" s="154" t="str">
        <f>IF(INDEX(Спецификация!$A$3:$I$500,ROW()-3,COLUMN())="","",INDEX(Спецификация!$A$3:$I$500,ROW()-3,COLUMN()))</f>
        <v/>
      </c>
      <c r="J325" s="81" t="str">
        <f>Проект.!L325</f>
        <v/>
      </c>
      <c r="K325" s="81" t="str">
        <f>Проект.!M325</f>
        <v/>
      </c>
      <c r="L325" s="81" t="str">
        <f>IF(Проект.!Q325="","",Проект.!Q325)</f>
        <v/>
      </c>
      <c r="M325" s="82" t="str">
        <f>IF(Проект.!K325="Указать проектировщика","",Проект.!K325)</f>
        <v/>
      </c>
      <c r="N325" s="82" t="str">
        <f>IF(Проект.!N325="","",Проект.!N325)</f>
        <v/>
      </c>
      <c r="O325" s="80" t="str">
        <f>IF(Проект.!O325="","",Проект.!O325)</f>
        <v/>
      </c>
      <c r="P325" s="80" t="str">
        <f>IF(Проект.!P325="","",Проект.!P325)</f>
        <v/>
      </c>
      <c r="Q325" s="68"/>
      <c r="R325" s="46"/>
      <c r="S325" s="27" t="s">
        <v>324</v>
      </c>
      <c r="T325" s="22"/>
      <c r="U325" s="26" t="e">
        <f t="shared" si="8"/>
        <v>#VALUE!</v>
      </c>
      <c r="V325" s="68"/>
      <c r="W325" s="92"/>
      <c r="X325" s="92">
        <f t="shared" si="9"/>
        <v>0</v>
      </c>
      <c r="Y325" s="68" t="s">
        <v>357</v>
      </c>
    </row>
    <row r="326" spans="1:25" ht="41.4" customHeight="1" x14ac:dyDescent="0.3">
      <c r="A326" s="67" t="str">
        <f>IF(INDEX(Спецификация!$A$3:$I$500,ROW()-3,COLUMN())="","",INDEX(Спецификация!$A$3:$I$500,ROW()-3,COLUMN()))</f>
        <v/>
      </c>
      <c r="B326" s="67" t="str">
        <f>IF(INDEX(Спецификация!$A$3:$I$500,ROW()-3,COLUMN())="","",INDEX(Спецификация!$A$3:$I$500,ROW()-3,COLUMN()))</f>
        <v/>
      </c>
      <c r="C326" s="67" t="str">
        <f>IF(INDEX(Спецификация!$A$3:$I$500,ROW()-3,COLUMN())="","",INDEX(Спецификация!$A$3:$I$500,ROW()-3,COLUMN()))</f>
        <v/>
      </c>
      <c r="D326" s="67" t="str">
        <f>IF(INDEX(Спецификация!$A$3:$I$500,ROW()-3,COLUMN())="","",INDEX(Спецификация!$A$3:$I$500,ROW()-3,COLUMN()))</f>
        <v/>
      </c>
      <c r="E326" s="67" t="str">
        <f>IF(INDEX(Спецификация!$A$3:$I$500,ROW()-3,COLUMN())="","",INDEX(Спецификация!$A$3:$I$500,ROW()-3,COLUMN()))</f>
        <v/>
      </c>
      <c r="F326" s="67" t="str">
        <f>IF(INDEX(Спецификация!$A$3:$I$500,ROW()-3,COLUMN())="","",INDEX(Спецификация!$A$3:$I$500,ROW()-3,COLUMN()))</f>
        <v/>
      </c>
      <c r="G326" s="67" t="str">
        <f>IF(INDEX(Спецификация!$A$3:$I$500,ROW()-3,COLUMN())="","",INDEX(Спецификация!$A$3:$I$500,ROW()-3,COLUMN()))</f>
        <v/>
      </c>
      <c r="H326" s="67" t="str">
        <f>IF(INDEX(Спецификация!$A$3:$I$500,ROW()-3,COLUMN())="","",INDEX(Спецификация!$A$3:$I$500,ROW()-3,COLUMN()))</f>
        <v/>
      </c>
      <c r="I326" s="154" t="str">
        <f>IF(INDEX(Спецификация!$A$3:$I$500,ROW()-3,COLUMN())="","",INDEX(Спецификация!$A$3:$I$500,ROW()-3,COLUMN()))</f>
        <v/>
      </c>
      <c r="J326" s="81" t="str">
        <f>Проект.!L326</f>
        <v/>
      </c>
      <c r="K326" s="81" t="str">
        <f>Проект.!M326</f>
        <v/>
      </c>
      <c r="L326" s="81" t="str">
        <f>IF(Проект.!Q326="","",Проект.!Q326)</f>
        <v/>
      </c>
      <c r="M326" s="82" t="str">
        <f>IF(Проект.!K326="Указать проектировщика","",Проект.!K326)</f>
        <v/>
      </c>
      <c r="N326" s="82" t="str">
        <f>IF(Проект.!N326="","",Проект.!N326)</f>
        <v/>
      </c>
      <c r="O326" s="80" t="str">
        <f>IF(Проект.!O326="","",Проект.!O326)</f>
        <v/>
      </c>
      <c r="P326" s="80" t="str">
        <f>IF(Проект.!P326="","",Проект.!P326)</f>
        <v/>
      </c>
      <c r="Q326" s="68"/>
      <c r="R326" s="46"/>
      <c r="S326" s="27" t="s">
        <v>324</v>
      </c>
      <c r="T326" s="22"/>
      <c r="U326" s="26" t="e">
        <f t="shared" si="8"/>
        <v>#VALUE!</v>
      </c>
      <c r="V326" s="68"/>
      <c r="W326" s="92"/>
      <c r="X326" s="92">
        <f t="shared" si="9"/>
        <v>0</v>
      </c>
      <c r="Y326" s="68" t="s">
        <v>357</v>
      </c>
    </row>
    <row r="327" spans="1:25" ht="41.4" customHeight="1" x14ac:dyDescent="0.3">
      <c r="A327" s="67" t="str">
        <f>IF(INDEX(Спецификация!$A$3:$I$500,ROW()-3,COLUMN())="","",INDEX(Спецификация!$A$3:$I$500,ROW()-3,COLUMN()))</f>
        <v/>
      </c>
      <c r="B327" s="67" t="str">
        <f>IF(INDEX(Спецификация!$A$3:$I$500,ROW()-3,COLUMN())="","",INDEX(Спецификация!$A$3:$I$500,ROW()-3,COLUMN()))</f>
        <v/>
      </c>
      <c r="C327" s="67" t="str">
        <f>IF(INDEX(Спецификация!$A$3:$I$500,ROW()-3,COLUMN())="","",INDEX(Спецификация!$A$3:$I$500,ROW()-3,COLUMN()))</f>
        <v/>
      </c>
      <c r="D327" s="67" t="str">
        <f>IF(INDEX(Спецификация!$A$3:$I$500,ROW()-3,COLUMN())="","",INDEX(Спецификация!$A$3:$I$500,ROW()-3,COLUMN()))</f>
        <v/>
      </c>
      <c r="E327" s="67" t="str">
        <f>IF(INDEX(Спецификация!$A$3:$I$500,ROW()-3,COLUMN())="","",INDEX(Спецификация!$A$3:$I$500,ROW()-3,COLUMN()))</f>
        <v/>
      </c>
      <c r="F327" s="67" t="str">
        <f>IF(INDEX(Спецификация!$A$3:$I$500,ROW()-3,COLUMN())="","",INDEX(Спецификация!$A$3:$I$500,ROW()-3,COLUMN()))</f>
        <v/>
      </c>
      <c r="G327" s="67" t="str">
        <f>IF(INDEX(Спецификация!$A$3:$I$500,ROW()-3,COLUMN())="","",INDEX(Спецификация!$A$3:$I$500,ROW()-3,COLUMN()))</f>
        <v/>
      </c>
      <c r="H327" s="67" t="str">
        <f>IF(INDEX(Спецификация!$A$3:$I$500,ROW()-3,COLUMN())="","",INDEX(Спецификация!$A$3:$I$500,ROW()-3,COLUMN()))</f>
        <v/>
      </c>
      <c r="I327" s="154" t="str">
        <f>IF(INDEX(Спецификация!$A$3:$I$500,ROW()-3,COLUMN())="","",INDEX(Спецификация!$A$3:$I$500,ROW()-3,COLUMN()))</f>
        <v/>
      </c>
      <c r="J327" s="81" t="str">
        <f>Проект.!L327</f>
        <v/>
      </c>
      <c r="K327" s="81" t="str">
        <f>Проект.!M327</f>
        <v/>
      </c>
      <c r="L327" s="81" t="str">
        <f>IF(Проект.!Q327="","",Проект.!Q327)</f>
        <v/>
      </c>
      <c r="M327" s="82" t="str">
        <f>IF(Проект.!K327="Указать проектировщика","",Проект.!K327)</f>
        <v/>
      </c>
      <c r="N327" s="82" t="str">
        <f>IF(Проект.!N327="","",Проект.!N327)</f>
        <v/>
      </c>
      <c r="O327" s="80" t="str">
        <f>IF(Проект.!O327="","",Проект.!O327)</f>
        <v/>
      </c>
      <c r="P327" s="80" t="str">
        <f>IF(Проект.!P327="","",Проект.!P327)</f>
        <v/>
      </c>
      <c r="Q327" s="68"/>
      <c r="R327" s="46"/>
      <c r="S327" s="27" t="s">
        <v>324</v>
      </c>
      <c r="T327" s="22"/>
      <c r="U327" s="26" t="e">
        <f t="shared" si="8"/>
        <v>#VALUE!</v>
      </c>
      <c r="V327" s="68"/>
      <c r="W327" s="92"/>
      <c r="X327" s="92">
        <f t="shared" si="9"/>
        <v>0</v>
      </c>
      <c r="Y327" s="68" t="s">
        <v>357</v>
      </c>
    </row>
    <row r="328" spans="1:25" ht="41.4" customHeight="1" x14ac:dyDescent="0.3">
      <c r="A328" s="67" t="str">
        <f>IF(INDEX(Спецификация!$A$3:$I$500,ROW()-3,COLUMN())="","",INDEX(Спецификация!$A$3:$I$500,ROW()-3,COLUMN()))</f>
        <v/>
      </c>
      <c r="B328" s="67" t="str">
        <f>IF(INDEX(Спецификация!$A$3:$I$500,ROW()-3,COLUMN())="","",INDEX(Спецификация!$A$3:$I$500,ROW()-3,COLUMN()))</f>
        <v/>
      </c>
      <c r="C328" s="67" t="str">
        <f>IF(INDEX(Спецификация!$A$3:$I$500,ROW()-3,COLUMN())="","",INDEX(Спецификация!$A$3:$I$500,ROW()-3,COLUMN()))</f>
        <v/>
      </c>
      <c r="D328" s="67" t="str">
        <f>IF(INDEX(Спецификация!$A$3:$I$500,ROW()-3,COLUMN())="","",INDEX(Спецификация!$A$3:$I$500,ROW()-3,COLUMN()))</f>
        <v/>
      </c>
      <c r="E328" s="67" t="str">
        <f>IF(INDEX(Спецификация!$A$3:$I$500,ROW()-3,COLUMN())="","",INDEX(Спецификация!$A$3:$I$500,ROW()-3,COLUMN()))</f>
        <v/>
      </c>
      <c r="F328" s="67" t="str">
        <f>IF(INDEX(Спецификация!$A$3:$I$500,ROW()-3,COLUMN())="","",INDEX(Спецификация!$A$3:$I$500,ROW()-3,COLUMN()))</f>
        <v/>
      </c>
      <c r="G328" s="67" t="str">
        <f>IF(INDEX(Спецификация!$A$3:$I$500,ROW()-3,COLUMN())="","",INDEX(Спецификация!$A$3:$I$500,ROW()-3,COLUMN()))</f>
        <v/>
      </c>
      <c r="H328" s="67" t="str">
        <f>IF(INDEX(Спецификация!$A$3:$I$500,ROW()-3,COLUMN())="","",INDEX(Спецификация!$A$3:$I$500,ROW()-3,COLUMN()))</f>
        <v/>
      </c>
      <c r="I328" s="154" t="str">
        <f>IF(INDEX(Спецификация!$A$3:$I$500,ROW()-3,COLUMN())="","",INDEX(Спецификация!$A$3:$I$500,ROW()-3,COLUMN()))</f>
        <v/>
      </c>
      <c r="J328" s="81" t="str">
        <f>Проект.!L328</f>
        <v/>
      </c>
      <c r="K328" s="81" t="str">
        <f>Проект.!M328</f>
        <v/>
      </c>
      <c r="L328" s="81" t="str">
        <f>IF(Проект.!Q328="","",Проект.!Q328)</f>
        <v/>
      </c>
      <c r="M328" s="82" t="str">
        <f>IF(Проект.!K328="Указать проектировщика","",Проект.!K328)</f>
        <v/>
      </c>
      <c r="N328" s="82" t="str">
        <f>IF(Проект.!N328="","",Проект.!N328)</f>
        <v/>
      </c>
      <c r="O328" s="80" t="str">
        <f>IF(Проект.!O328="","",Проект.!O328)</f>
        <v/>
      </c>
      <c r="P328" s="80" t="str">
        <f>IF(Проект.!P328="","",Проект.!P328)</f>
        <v/>
      </c>
      <c r="Q328" s="68"/>
      <c r="R328" s="46"/>
      <c r="S328" s="27" t="s">
        <v>324</v>
      </c>
      <c r="T328" s="22"/>
      <c r="U328" s="26" t="e">
        <f t="shared" ref="U328:U391" si="10">(H328-T328)*-1</f>
        <v>#VALUE!</v>
      </c>
      <c r="V328" s="68"/>
      <c r="W328" s="92"/>
      <c r="X328" s="92">
        <f t="shared" ref="X328:X391" si="11">T328*W328</f>
        <v>0</v>
      </c>
      <c r="Y328" s="68" t="s">
        <v>357</v>
      </c>
    </row>
    <row r="329" spans="1:25" ht="41.4" customHeight="1" x14ac:dyDescent="0.3">
      <c r="A329" s="67" t="str">
        <f>IF(INDEX(Спецификация!$A$3:$I$500,ROW()-3,COLUMN())="","",INDEX(Спецификация!$A$3:$I$500,ROW()-3,COLUMN()))</f>
        <v/>
      </c>
      <c r="B329" s="67" t="str">
        <f>IF(INDEX(Спецификация!$A$3:$I$500,ROW()-3,COLUMN())="","",INDEX(Спецификация!$A$3:$I$500,ROW()-3,COLUMN()))</f>
        <v/>
      </c>
      <c r="C329" s="67" t="str">
        <f>IF(INDEX(Спецификация!$A$3:$I$500,ROW()-3,COLUMN())="","",INDEX(Спецификация!$A$3:$I$500,ROW()-3,COLUMN()))</f>
        <v/>
      </c>
      <c r="D329" s="67" t="str">
        <f>IF(INDEX(Спецификация!$A$3:$I$500,ROW()-3,COLUMN())="","",INDEX(Спецификация!$A$3:$I$500,ROW()-3,COLUMN()))</f>
        <v/>
      </c>
      <c r="E329" s="67" t="str">
        <f>IF(INDEX(Спецификация!$A$3:$I$500,ROW()-3,COLUMN())="","",INDEX(Спецификация!$A$3:$I$500,ROW()-3,COLUMN()))</f>
        <v/>
      </c>
      <c r="F329" s="67" t="str">
        <f>IF(INDEX(Спецификация!$A$3:$I$500,ROW()-3,COLUMN())="","",INDEX(Спецификация!$A$3:$I$500,ROW()-3,COLUMN()))</f>
        <v/>
      </c>
      <c r="G329" s="67" t="str">
        <f>IF(INDEX(Спецификация!$A$3:$I$500,ROW()-3,COLUMN())="","",INDEX(Спецификация!$A$3:$I$500,ROW()-3,COLUMN()))</f>
        <v/>
      </c>
      <c r="H329" s="67" t="str">
        <f>IF(INDEX(Спецификация!$A$3:$I$500,ROW()-3,COLUMN())="","",INDEX(Спецификация!$A$3:$I$500,ROW()-3,COLUMN()))</f>
        <v/>
      </c>
      <c r="I329" s="154" t="str">
        <f>IF(INDEX(Спецификация!$A$3:$I$500,ROW()-3,COLUMN())="","",INDEX(Спецификация!$A$3:$I$500,ROW()-3,COLUMN()))</f>
        <v/>
      </c>
      <c r="J329" s="81" t="str">
        <f>Проект.!L329</f>
        <v/>
      </c>
      <c r="K329" s="81" t="str">
        <f>Проект.!M329</f>
        <v/>
      </c>
      <c r="L329" s="81" t="str">
        <f>IF(Проект.!Q329="","",Проект.!Q329)</f>
        <v/>
      </c>
      <c r="M329" s="82" t="str">
        <f>IF(Проект.!K329="Указать проектировщика","",Проект.!K329)</f>
        <v/>
      </c>
      <c r="N329" s="82" t="str">
        <f>IF(Проект.!N329="","",Проект.!N329)</f>
        <v/>
      </c>
      <c r="O329" s="80" t="str">
        <f>IF(Проект.!O329="","",Проект.!O329)</f>
        <v/>
      </c>
      <c r="P329" s="80" t="str">
        <f>IF(Проект.!P329="","",Проект.!P329)</f>
        <v/>
      </c>
      <c r="Q329" s="68"/>
      <c r="R329" s="46"/>
      <c r="S329" s="27" t="s">
        <v>324</v>
      </c>
      <c r="T329" s="22"/>
      <c r="U329" s="26" t="e">
        <f t="shared" si="10"/>
        <v>#VALUE!</v>
      </c>
      <c r="V329" s="68"/>
      <c r="W329" s="92"/>
      <c r="X329" s="92">
        <f t="shared" si="11"/>
        <v>0</v>
      </c>
      <c r="Y329" s="68" t="s">
        <v>357</v>
      </c>
    </row>
    <row r="330" spans="1:25" ht="41.4" customHeight="1" x14ac:dyDescent="0.3">
      <c r="A330" s="67" t="str">
        <f>IF(INDEX(Спецификация!$A$3:$I$500,ROW()-3,COLUMN())="","",INDEX(Спецификация!$A$3:$I$500,ROW()-3,COLUMN()))</f>
        <v/>
      </c>
      <c r="B330" s="67" t="str">
        <f>IF(INDEX(Спецификация!$A$3:$I$500,ROW()-3,COLUMN())="","",INDEX(Спецификация!$A$3:$I$500,ROW()-3,COLUMN()))</f>
        <v/>
      </c>
      <c r="C330" s="67" t="str">
        <f>IF(INDEX(Спецификация!$A$3:$I$500,ROW()-3,COLUMN())="","",INDEX(Спецификация!$A$3:$I$500,ROW()-3,COLUMN()))</f>
        <v/>
      </c>
      <c r="D330" s="67" t="str">
        <f>IF(INDEX(Спецификация!$A$3:$I$500,ROW()-3,COLUMN())="","",INDEX(Спецификация!$A$3:$I$500,ROW()-3,COLUMN()))</f>
        <v/>
      </c>
      <c r="E330" s="67" t="str">
        <f>IF(INDEX(Спецификация!$A$3:$I$500,ROW()-3,COLUMN())="","",INDEX(Спецификация!$A$3:$I$500,ROW()-3,COLUMN()))</f>
        <v/>
      </c>
      <c r="F330" s="67" t="str">
        <f>IF(INDEX(Спецификация!$A$3:$I$500,ROW()-3,COLUMN())="","",INDEX(Спецификация!$A$3:$I$500,ROW()-3,COLUMN()))</f>
        <v/>
      </c>
      <c r="G330" s="67" t="str">
        <f>IF(INDEX(Спецификация!$A$3:$I$500,ROW()-3,COLUMN())="","",INDEX(Спецификация!$A$3:$I$500,ROW()-3,COLUMN()))</f>
        <v/>
      </c>
      <c r="H330" s="67" t="str">
        <f>IF(INDEX(Спецификация!$A$3:$I$500,ROW()-3,COLUMN())="","",INDEX(Спецификация!$A$3:$I$500,ROW()-3,COLUMN()))</f>
        <v/>
      </c>
      <c r="I330" s="154" t="str">
        <f>IF(INDEX(Спецификация!$A$3:$I$500,ROW()-3,COLUMN())="","",INDEX(Спецификация!$A$3:$I$500,ROW()-3,COLUMN()))</f>
        <v/>
      </c>
      <c r="J330" s="81" t="str">
        <f>Проект.!L330</f>
        <v/>
      </c>
      <c r="K330" s="81" t="str">
        <f>Проект.!M330</f>
        <v/>
      </c>
      <c r="L330" s="81" t="str">
        <f>IF(Проект.!Q330="","",Проект.!Q330)</f>
        <v/>
      </c>
      <c r="M330" s="82" t="str">
        <f>IF(Проект.!K330="Указать проектировщика","",Проект.!K330)</f>
        <v/>
      </c>
      <c r="N330" s="82" t="str">
        <f>IF(Проект.!N330="","",Проект.!N330)</f>
        <v/>
      </c>
      <c r="O330" s="80" t="str">
        <f>IF(Проект.!O330="","",Проект.!O330)</f>
        <v/>
      </c>
      <c r="P330" s="80" t="str">
        <f>IF(Проект.!P330="","",Проект.!P330)</f>
        <v/>
      </c>
      <c r="Q330" s="68"/>
      <c r="R330" s="46"/>
      <c r="S330" s="27" t="s">
        <v>324</v>
      </c>
      <c r="T330" s="22"/>
      <c r="U330" s="26" t="e">
        <f t="shared" si="10"/>
        <v>#VALUE!</v>
      </c>
      <c r="V330" s="68"/>
      <c r="W330" s="92"/>
      <c r="X330" s="92">
        <f t="shared" si="11"/>
        <v>0</v>
      </c>
      <c r="Y330" s="68" t="s">
        <v>357</v>
      </c>
    </row>
    <row r="331" spans="1:25" ht="41.4" customHeight="1" x14ac:dyDescent="0.3">
      <c r="A331" s="67" t="str">
        <f>IF(INDEX(Спецификация!$A$3:$I$500,ROW()-3,COLUMN())="","",INDEX(Спецификация!$A$3:$I$500,ROW()-3,COLUMN()))</f>
        <v/>
      </c>
      <c r="B331" s="67" t="str">
        <f>IF(INDEX(Спецификация!$A$3:$I$500,ROW()-3,COLUMN())="","",INDEX(Спецификация!$A$3:$I$500,ROW()-3,COLUMN()))</f>
        <v/>
      </c>
      <c r="C331" s="67" t="str">
        <f>IF(INDEX(Спецификация!$A$3:$I$500,ROW()-3,COLUMN())="","",INDEX(Спецификация!$A$3:$I$500,ROW()-3,COLUMN()))</f>
        <v/>
      </c>
      <c r="D331" s="67" t="str">
        <f>IF(INDEX(Спецификация!$A$3:$I$500,ROW()-3,COLUMN())="","",INDEX(Спецификация!$A$3:$I$500,ROW()-3,COLUMN()))</f>
        <v/>
      </c>
      <c r="E331" s="67" t="str">
        <f>IF(INDEX(Спецификация!$A$3:$I$500,ROW()-3,COLUMN())="","",INDEX(Спецификация!$A$3:$I$500,ROW()-3,COLUMN()))</f>
        <v/>
      </c>
      <c r="F331" s="67" t="str">
        <f>IF(INDEX(Спецификация!$A$3:$I$500,ROW()-3,COLUMN())="","",INDEX(Спецификация!$A$3:$I$500,ROW()-3,COLUMN()))</f>
        <v/>
      </c>
      <c r="G331" s="67" t="str">
        <f>IF(INDEX(Спецификация!$A$3:$I$500,ROW()-3,COLUMN())="","",INDEX(Спецификация!$A$3:$I$500,ROW()-3,COLUMN()))</f>
        <v/>
      </c>
      <c r="H331" s="67" t="str">
        <f>IF(INDEX(Спецификация!$A$3:$I$500,ROW()-3,COLUMN())="","",INDEX(Спецификация!$A$3:$I$500,ROW()-3,COLUMN()))</f>
        <v/>
      </c>
      <c r="I331" s="154" t="str">
        <f>IF(INDEX(Спецификация!$A$3:$I$500,ROW()-3,COLUMN())="","",INDEX(Спецификация!$A$3:$I$500,ROW()-3,COLUMN()))</f>
        <v/>
      </c>
      <c r="J331" s="81" t="str">
        <f>Проект.!L331</f>
        <v/>
      </c>
      <c r="K331" s="81" t="str">
        <f>Проект.!M331</f>
        <v/>
      </c>
      <c r="L331" s="81" t="str">
        <f>IF(Проект.!Q331="","",Проект.!Q331)</f>
        <v/>
      </c>
      <c r="M331" s="82" t="str">
        <f>IF(Проект.!K331="Указать проектировщика","",Проект.!K331)</f>
        <v/>
      </c>
      <c r="N331" s="82" t="str">
        <f>IF(Проект.!N331="","",Проект.!N331)</f>
        <v/>
      </c>
      <c r="O331" s="80" t="str">
        <f>IF(Проект.!O331="","",Проект.!O331)</f>
        <v/>
      </c>
      <c r="P331" s="80" t="str">
        <f>IF(Проект.!P331="","",Проект.!P331)</f>
        <v/>
      </c>
      <c r="Q331" s="68"/>
      <c r="S331" s="27" t="s">
        <v>324</v>
      </c>
      <c r="T331" s="22"/>
      <c r="U331" s="26" t="e">
        <f t="shared" si="10"/>
        <v>#VALUE!</v>
      </c>
      <c r="V331" s="68"/>
      <c r="W331" s="92"/>
      <c r="X331" s="92">
        <f t="shared" si="11"/>
        <v>0</v>
      </c>
      <c r="Y331" s="68" t="s">
        <v>357</v>
      </c>
    </row>
    <row r="332" spans="1:25" ht="41.4" customHeight="1" x14ac:dyDescent="0.3">
      <c r="A332" s="67" t="str">
        <f>IF(INDEX(Спецификация!$A$3:$I$500,ROW()-3,COLUMN())="","",INDEX(Спецификация!$A$3:$I$500,ROW()-3,COLUMN()))</f>
        <v/>
      </c>
      <c r="B332" s="67" t="str">
        <f>IF(INDEX(Спецификация!$A$3:$I$500,ROW()-3,COLUMN())="","",INDEX(Спецификация!$A$3:$I$500,ROW()-3,COLUMN()))</f>
        <v/>
      </c>
      <c r="C332" s="67" t="str">
        <f>IF(INDEX(Спецификация!$A$3:$I$500,ROW()-3,COLUMN())="","",INDEX(Спецификация!$A$3:$I$500,ROW()-3,COLUMN()))</f>
        <v/>
      </c>
      <c r="D332" s="67" t="str">
        <f>IF(INDEX(Спецификация!$A$3:$I$500,ROW()-3,COLUMN())="","",INDEX(Спецификация!$A$3:$I$500,ROW()-3,COLUMN()))</f>
        <v/>
      </c>
      <c r="E332" s="67" t="str">
        <f>IF(INDEX(Спецификация!$A$3:$I$500,ROW()-3,COLUMN())="","",INDEX(Спецификация!$A$3:$I$500,ROW()-3,COLUMN()))</f>
        <v/>
      </c>
      <c r="F332" s="67" t="str">
        <f>IF(INDEX(Спецификация!$A$3:$I$500,ROW()-3,COLUMN())="","",INDEX(Спецификация!$A$3:$I$500,ROW()-3,COLUMN()))</f>
        <v/>
      </c>
      <c r="G332" s="67" t="str">
        <f>IF(INDEX(Спецификация!$A$3:$I$500,ROW()-3,COLUMN())="","",INDEX(Спецификация!$A$3:$I$500,ROW()-3,COLUMN()))</f>
        <v/>
      </c>
      <c r="H332" s="67" t="str">
        <f>IF(INDEX(Спецификация!$A$3:$I$500,ROW()-3,COLUMN())="","",INDEX(Спецификация!$A$3:$I$500,ROW()-3,COLUMN()))</f>
        <v/>
      </c>
      <c r="I332" s="154" t="str">
        <f>IF(INDEX(Спецификация!$A$3:$I$500,ROW()-3,COLUMN())="","",INDEX(Спецификация!$A$3:$I$500,ROW()-3,COLUMN()))</f>
        <v/>
      </c>
      <c r="J332" s="81" t="str">
        <f>Проект.!L332</f>
        <v/>
      </c>
      <c r="K332" s="81" t="str">
        <f>Проект.!M332</f>
        <v/>
      </c>
      <c r="L332" s="81" t="str">
        <f>IF(Проект.!Q332="","",Проект.!Q332)</f>
        <v/>
      </c>
      <c r="M332" s="82" t="str">
        <f>IF(Проект.!K332="Указать проектировщика","",Проект.!K332)</f>
        <v/>
      </c>
      <c r="N332" s="82" t="str">
        <f>IF(Проект.!N332="","",Проект.!N332)</f>
        <v/>
      </c>
      <c r="O332" s="80" t="str">
        <f>IF(Проект.!O332="","",Проект.!O332)</f>
        <v/>
      </c>
      <c r="P332" s="80" t="str">
        <f>IF(Проект.!P332="","",Проект.!P332)</f>
        <v/>
      </c>
      <c r="Q332" s="68"/>
      <c r="S332" s="27" t="s">
        <v>324</v>
      </c>
      <c r="T332" s="22"/>
      <c r="U332" s="26" t="e">
        <f t="shared" si="10"/>
        <v>#VALUE!</v>
      </c>
      <c r="V332" s="68"/>
      <c r="W332" s="92"/>
      <c r="X332" s="92">
        <f t="shared" si="11"/>
        <v>0</v>
      </c>
      <c r="Y332" s="68" t="s">
        <v>357</v>
      </c>
    </row>
    <row r="333" spans="1:25" ht="41.4" customHeight="1" x14ac:dyDescent="0.3">
      <c r="A333" s="67" t="str">
        <f>IF(INDEX(Спецификация!$A$3:$I$500,ROW()-3,COLUMN())="","",INDEX(Спецификация!$A$3:$I$500,ROW()-3,COLUMN()))</f>
        <v/>
      </c>
      <c r="B333" s="67" t="str">
        <f>IF(INDEX(Спецификация!$A$3:$I$500,ROW()-3,COLUMN())="","",INDEX(Спецификация!$A$3:$I$500,ROW()-3,COLUMN()))</f>
        <v/>
      </c>
      <c r="C333" s="67" t="str">
        <f>IF(INDEX(Спецификация!$A$3:$I$500,ROW()-3,COLUMN())="","",INDEX(Спецификация!$A$3:$I$500,ROW()-3,COLUMN()))</f>
        <v/>
      </c>
      <c r="D333" s="67" t="str">
        <f>IF(INDEX(Спецификация!$A$3:$I$500,ROW()-3,COLUMN())="","",INDEX(Спецификация!$A$3:$I$500,ROW()-3,COLUMN()))</f>
        <v/>
      </c>
      <c r="E333" s="67" t="str">
        <f>IF(INDEX(Спецификация!$A$3:$I$500,ROW()-3,COLUMN())="","",INDEX(Спецификация!$A$3:$I$500,ROW()-3,COLUMN()))</f>
        <v/>
      </c>
      <c r="F333" s="67" t="str">
        <f>IF(INDEX(Спецификация!$A$3:$I$500,ROW()-3,COLUMN())="","",INDEX(Спецификация!$A$3:$I$500,ROW()-3,COLUMN()))</f>
        <v/>
      </c>
      <c r="G333" s="67" t="str">
        <f>IF(INDEX(Спецификация!$A$3:$I$500,ROW()-3,COLUMN())="","",INDEX(Спецификация!$A$3:$I$500,ROW()-3,COLUMN()))</f>
        <v/>
      </c>
      <c r="H333" s="67" t="str">
        <f>IF(INDEX(Спецификация!$A$3:$I$500,ROW()-3,COLUMN())="","",INDEX(Спецификация!$A$3:$I$500,ROW()-3,COLUMN()))</f>
        <v/>
      </c>
      <c r="I333" s="154" t="str">
        <f>IF(INDEX(Спецификация!$A$3:$I$500,ROW()-3,COLUMN())="","",INDEX(Спецификация!$A$3:$I$500,ROW()-3,COLUMN()))</f>
        <v/>
      </c>
      <c r="J333" s="81" t="str">
        <f>Проект.!L333</f>
        <v/>
      </c>
      <c r="K333" s="81" t="str">
        <f>Проект.!M333</f>
        <v/>
      </c>
      <c r="L333" s="81" t="str">
        <f>IF(Проект.!Q333="","",Проект.!Q333)</f>
        <v/>
      </c>
      <c r="M333" s="82" t="str">
        <f>IF(Проект.!K333="Указать проектировщика","",Проект.!K333)</f>
        <v/>
      </c>
      <c r="N333" s="82" t="str">
        <f>IF(Проект.!N333="","",Проект.!N333)</f>
        <v/>
      </c>
      <c r="O333" s="80" t="str">
        <f>IF(Проект.!O333="","",Проект.!O333)</f>
        <v/>
      </c>
      <c r="P333" s="80" t="str">
        <f>IF(Проект.!P333="","",Проект.!P333)</f>
        <v/>
      </c>
      <c r="Q333" s="68"/>
      <c r="S333" s="27" t="s">
        <v>324</v>
      </c>
      <c r="T333" s="22"/>
      <c r="U333" s="26" t="e">
        <f t="shared" si="10"/>
        <v>#VALUE!</v>
      </c>
      <c r="V333" s="68"/>
      <c r="W333" s="92"/>
      <c r="X333" s="92">
        <f t="shared" si="11"/>
        <v>0</v>
      </c>
      <c r="Y333" s="68" t="s">
        <v>357</v>
      </c>
    </row>
    <row r="334" spans="1:25" ht="41.4" customHeight="1" x14ac:dyDescent="0.3">
      <c r="A334" s="67" t="str">
        <f>IF(INDEX(Спецификация!$A$3:$I$500,ROW()-3,COLUMN())="","",INDEX(Спецификация!$A$3:$I$500,ROW()-3,COLUMN()))</f>
        <v/>
      </c>
      <c r="B334" s="67" t="str">
        <f>IF(INDEX(Спецификация!$A$3:$I$500,ROW()-3,COLUMN())="","",INDEX(Спецификация!$A$3:$I$500,ROW()-3,COLUMN()))</f>
        <v/>
      </c>
      <c r="C334" s="67" t="str">
        <f>IF(INDEX(Спецификация!$A$3:$I$500,ROW()-3,COLUMN())="","",INDEX(Спецификация!$A$3:$I$500,ROW()-3,COLUMN()))</f>
        <v/>
      </c>
      <c r="D334" s="67" t="str">
        <f>IF(INDEX(Спецификация!$A$3:$I$500,ROW()-3,COLUMN())="","",INDEX(Спецификация!$A$3:$I$500,ROW()-3,COLUMN()))</f>
        <v/>
      </c>
      <c r="E334" s="67" t="str">
        <f>IF(INDEX(Спецификация!$A$3:$I$500,ROW()-3,COLUMN())="","",INDEX(Спецификация!$A$3:$I$500,ROW()-3,COLUMN()))</f>
        <v/>
      </c>
      <c r="F334" s="67" t="str">
        <f>IF(INDEX(Спецификация!$A$3:$I$500,ROW()-3,COLUMN())="","",INDEX(Спецификация!$A$3:$I$500,ROW()-3,COLUMN()))</f>
        <v/>
      </c>
      <c r="G334" s="67" t="str">
        <f>IF(INDEX(Спецификация!$A$3:$I$500,ROW()-3,COLUMN())="","",INDEX(Спецификация!$A$3:$I$500,ROW()-3,COLUMN()))</f>
        <v/>
      </c>
      <c r="H334" s="67" t="str">
        <f>IF(INDEX(Спецификация!$A$3:$I$500,ROW()-3,COLUMN())="","",INDEX(Спецификация!$A$3:$I$500,ROW()-3,COLUMN()))</f>
        <v/>
      </c>
      <c r="I334" s="154" t="str">
        <f>IF(INDEX(Спецификация!$A$3:$I$500,ROW()-3,COLUMN())="","",INDEX(Спецификация!$A$3:$I$500,ROW()-3,COLUMN()))</f>
        <v/>
      </c>
      <c r="J334" s="81" t="str">
        <f>Проект.!L334</f>
        <v/>
      </c>
      <c r="K334" s="81" t="str">
        <f>Проект.!M334</f>
        <v/>
      </c>
      <c r="L334" s="81" t="str">
        <f>IF(Проект.!Q334="","",Проект.!Q334)</f>
        <v/>
      </c>
      <c r="M334" s="82" t="str">
        <f>IF(Проект.!K334="Указать проектировщика","",Проект.!K334)</f>
        <v/>
      </c>
      <c r="N334" s="82" t="str">
        <f>IF(Проект.!N334="","",Проект.!N334)</f>
        <v/>
      </c>
      <c r="O334" s="80" t="str">
        <f>IF(Проект.!O334="","",Проект.!O334)</f>
        <v/>
      </c>
      <c r="P334" s="80" t="str">
        <f>IF(Проект.!P334="","",Проект.!P334)</f>
        <v/>
      </c>
      <c r="Q334" s="68"/>
      <c r="S334" s="27" t="s">
        <v>324</v>
      </c>
      <c r="T334" s="22"/>
      <c r="U334" s="26" t="e">
        <f t="shared" si="10"/>
        <v>#VALUE!</v>
      </c>
      <c r="V334" s="68"/>
      <c r="W334" s="92"/>
      <c r="X334" s="92">
        <f t="shared" si="11"/>
        <v>0</v>
      </c>
      <c r="Y334" s="68" t="s">
        <v>357</v>
      </c>
    </row>
    <row r="335" spans="1:25" ht="41.4" customHeight="1" x14ac:dyDescent="0.3">
      <c r="A335" s="67" t="str">
        <f>IF(INDEX(Спецификация!$A$3:$I$500,ROW()-3,COLUMN())="","",INDEX(Спецификация!$A$3:$I$500,ROW()-3,COLUMN()))</f>
        <v/>
      </c>
      <c r="B335" s="67" t="str">
        <f>IF(INDEX(Спецификация!$A$3:$I$500,ROW()-3,COLUMN())="","",INDEX(Спецификация!$A$3:$I$500,ROW()-3,COLUMN()))</f>
        <v/>
      </c>
      <c r="C335" s="67" t="str">
        <f>IF(INDEX(Спецификация!$A$3:$I$500,ROW()-3,COLUMN())="","",INDEX(Спецификация!$A$3:$I$500,ROW()-3,COLUMN()))</f>
        <v/>
      </c>
      <c r="D335" s="67" t="str">
        <f>IF(INDEX(Спецификация!$A$3:$I$500,ROW()-3,COLUMN())="","",INDEX(Спецификация!$A$3:$I$500,ROW()-3,COLUMN()))</f>
        <v/>
      </c>
      <c r="E335" s="67" t="str">
        <f>IF(INDEX(Спецификация!$A$3:$I$500,ROW()-3,COLUMN())="","",INDEX(Спецификация!$A$3:$I$500,ROW()-3,COLUMN()))</f>
        <v/>
      </c>
      <c r="F335" s="67" t="str">
        <f>IF(INDEX(Спецификация!$A$3:$I$500,ROW()-3,COLUMN())="","",INDEX(Спецификация!$A$3:$I$500,ROW()-3,COLUMN()))</f>
        <v/>
      </c>
      <c r="G335" s="67" t="str">
        <f>IF(INDEX(Спецификация!$A$3:$I$500,ROW()-3,COLUMN())="","",INDEX(Спецификация!$A$3:$I$500,ROW()-3,COLUMN()))</f>
        <v/>
      </c>
      <c r="H335" s="67" t="str">
        <f>IF(INDEX(Спецификация!$A$3:$I$500,ROW()-3,COLUMN())="","",INDEX(Спецификация!$A$3:$I$500,ROW()-3,COLUMN()))</f>
        <v/>
      </c>
      <c r="I335" s="154" t="str">
        <f>IF(INDEX(Спецификация!$A$3:$I$500,ROW()-3,COLUMN())="","",INDEX(Спецификация!$A$3:$I$500,ROW()-3,COLUMN()))</f>
        <v/>
      </c>
      <c r="J335" s="81" t="str">
        <f>Проект.!L335</f>
        <v/>
      </c>
      <c r="K335" s="81" t="str">
        <f>Проект.!M335</f>
        <v/>
      </c>
      <c r="L335" s="81" t="str">
        <f>IF(Проект.!Q335="","",Проект.!Q335)</f>
        <v/>
      </c>
      <c r="M335" s="82" t="str">
        <f>IF(Проект.!K335="Указать проектировщика","",Проект.!K335)</f>
        <v/>
      </c>
      <c r="N335" s="82" t="str">
        <f>IF(Проект.!N335="","",Проект.!N335)</f>
        <v/>
      </c>
      <c r="O335" s="80" t="str">
        <f>IF(Проект.!O335="","",Проект.!O335)</f>
        <v/>
      </c>
      <c r="P335" s="80" t="str">
        <f>IF(Проект.!P335="","",Проект.!P335)</f>
        <v/>
      </c>
      <c r="Q335" s="68"/>
      <c r="S335" s="27" t="s">
        <v>324</v>
      </c>
      <c r="T335" s="22"/>
      <c r="U335" s="26" t="e">
        <f t="shared" si="10"/>
        <v>#VALUE!</v>
      </c>
      <c r="V335" s="68"/>
      <c r="W335" s="92"/>
      <c r="X335" s="92">
        <f t="shared" si="11"/>
        <v>0</v>
      </c>
      <c r="Y335" s="68" t="s">
        <v>357</v>
      </c>
    </row>
    <row r="336" spans="1:25" ht="41.4" customHeight="1" x14ac:dyDescent="0.3">
      <c r="A336" s="67" t="str">
        <f>IF(INDEX(Спецификация!$A$3:$I$500,ROW()-3,COLUMN())="","",INDEX(Спецификация!$A$3:$I$500,ROW()-3,COLUMN()))</f>
        <v/>
      </c>
      <c r="B336" s="67" t="str">
        <f>IF(INDEX(Спецификация!$A$3:$I$500,ROW()-3,COLUMN())="","",INDEX(Спецификация!$A$3:$I$500,ROW()-3,COLUMN()))</f>
        <v/>
      </c>
      <c r="C336" s="67" t="str">
        <f>IF(INDEX(Спецификация!$A$3:$I$500,ROW()-3,COLUMN())="","",INDEX(Спецификация!$A$3:$I$500,ROW()-3,COLUMN()))</f>
        <v/>
      </c>
      <c r="D336" s="67" t="str">
        <f>IF(INDEX(Спецификация!$A$3:$I$500,ROW()-3,COLUMN())="","",INDEX(Спецификация!$A$3:$I$500,ROW()-3,COLUMN()))</f>
        <v/>
      </c>
      <c r="E336" s="67" t="str">
        <f>IF(INDEX(Спецификация!$A$3:$I$500,ROW()-3,COLUMN())="","",INDEX(Спецификация!$A$3:$I$500,ROW()-3,COLUMN()))</f>
        <v/>
      </c>
      <c r="F336" s="67" t="str">
        <f>IF(INDEX(Спецификация!$A$3:$I$500,ROW()-3,COLUMN())="","",INDEX(Спецификация!$A$3:$I$500,ROW()-3,COLUMN()))</f>
        <v/>
      </c>
      <c r="G336" s="67" t="str">
        <f>IF(INDEX(Спецификация!$A$3:$I$500,ROW()-3,COLUMN())="","",INDEX(Спецификация!$A$3:$I$500,ROW()-3,COLUMN()))</f>
        <v/>
      </c>
      <c r="H336" s="67" t="str">
        <f>IF(INDEX(Спецификация!$A$3:$I$500,ROW()-3,COLUMN())="","",INDEX(Спецификация!$A$3:$I$500,ROW()-3,COLUMN()))</f>
        <v/>
      </c>
      <c r="I336" s="154" t="str">
        <f>IF(INDEX(Спецификация!$A$3:$I$500,ROW()-3,COLUMN())="","",INDEX(Спецификация!$A$3:$I$500,ROW()-3,COLUMN()))</f>
        <v/>
      </c>
      <c r="J336" s="81" t="str">
        <f>Проект.!L336</f>
        <v/>
      </c>
      <c r="K336" s="81" t="str">
        <f>Проект.!M336</f>
        <v/>
      </c>
      <c r="L336" s="81" t="str">
        <f>IF(Проект.!Q336="","",Проект.!Q336)</f>
        <v/>
      </c>
      <c r="M336" s="82" t="str">
        <f>IF(Проект.!K336="Указать проектировщика","",Проект.!K336)</f>
        <v/>
      </c>
      <c r="N336" s="82" t="str">
        <f>IF(Проект.!N336="","",Проект.!N336)</f>
        <v/>
      </c>
      <c r="O336" s="80" t="str">
        <f>IF(Проект.!O336="","",Проект.!O336)</f>
        <v/>
      </c>
      <c r="P336" s="80" t="str">
        <f>IF(Проект.!P336="","",Проект.!P336)</f>
        <v/>
      </c>
      <c r="Q336" s="68"/>
      <c r="R336" s="46"/>
      <c r="S336" s="27" t="s">
        <v>324</v>
      </c>
      <c r="T336" s="22"/>
      <c r="U336" s="26" t="e">
        <f t="shared" si="10"/>
        <v>#VALUE!</v>
      </c>
      <c r="V336" s="68"/>
      <c r="W336" s="92"/>
      <c r="X336" s="92">
        <f t="shared" si="11"/>
        <v>0</v>
      </c>
      <c r="Y336" s="68" t="s">
        <v>357</v>
      </c>
    </row>
    <row r="337" spans="1:25" ht="41.4" customHeight="1" x14ac:dyDescent="0.3">
      <c r="A337" s="67" t="str">
        <f>IF(INDEX(Спецификация!$A$3:$I$500,ROW()-3,COLUMN())="","",INDEX(Спецификация!$A$3:$I$500,ROW()-3,COLUMN()))</f>
        <v/>
      </c>
      <c r="B337" s="67" t="str">
        <f>IF(INDEX(Спецификация!$A$3:$I$500,ROW()-3,COLUMN())="","",INDEX(Спецификация!$A$3:$I$500,ROW()-3,COLUMN()))</f>
        <v/>
      </c>
      <c r="C337" s="67" t="str">
        <f>IF(INDEX(Спецификация!$A$3:$I$500,ROW()-3,COLUMN())="","",INDEX(Спецификация!$A$3:$I$500,ROW()-3,COLUMN()))</f>
        <v/>
      </c>
      <c r="D337" s="67" t="str">
        <f>IF(INDEX(Спецификация!$A$3:$I$500,ROW()-3,COLUMN())="","",INDEX(Спецификация!$A$3:$I$500,ROW()-3,COLUMN()))</f>
        <v/>
      </c>
      <c r="E337" s="67" t="str">
        <f>IF(INDEX(Спецификация!$A$3:$I$500,ROW()-3,COLUMN())="","",INDEX(Спецификация!$A$3:$I$500,ROW()-3,COLUMN()))</f>
        <v/>
      </c>
      <c r="F337" s="67" t="str">
        <f>IF(INDEX(Спецификация!$A$3:$I$500,ROW()-3,COLUMN())="","",INDEX(Спецификация!$A$3:$I$500,ROW()-3,COLUMN()))</f>
        <v/>
      </c>
      <c r="G337" s="67" t="str">
        <f>IF(INDEX(Спецификация!$A$3:$I$500,ROW()-3,COLUMN())="","",INDEX(Спецификация!$A$3:$I$500,ROW()-3,COLUMN()))</f>
        <v/>
      </c>
      <c r="H337" s="67" t="str">
        <f>IF(INDEX(Спецификация!$A$3:$I$500,ROW()-3,COLUMN())="","",INDEX(Спецификация!$A$3:$I$500,ROW()-3,COLUMN()))</f>
        <v/>
      </c>
      <c r="I337" s="154" t="str">
        <f>IF(INDEX(Спецификация!$A$3:$I$500,ROW()-3,COLUMN())="","",INDEX(Спецификация!$A$3:$I$500,ROW()-3,COLUMN()))</f>
        <v/>
      </c>
      <c r="J337" s="81" t="str">
        <f>Проект.!L337</f>
        <v/>
      </c>
      <c r="K337" s="81" t="str">
        <f>Проект.!M337</f>
        <v/>
      </c>
      <c r="L337" s="81" t="str">
        <f>IF(Проект.!Q337="","",Проект.!Q337)</f>
        <v/>
      </c>
      <c r="M337" s="82" t="str">
        <f>IF(Проект.!K337="Указать проектировщика","",Проект.!K337)</f>
        <v/>
      </c>
      <c r="N337" s="82" t="str">
        <f>IF(Проект.!N337="","",Проект.!N337)</f>
        <v/>
      </c>
      <c r="O337" s="80" t="str">
        <f>IF(Проект.!O337="","",Проект.!O337)</f>
        <v/>
      </c>
      <c r="P337" s="80" t="str">
        <f>IF(Проект.!P337="","",Проект.!P337)</f>
        <v/>
      </c>
      <c r="Q337" s="68"/>
      <c r="R337" s="27"/>
      <c r="S337" s="27" t="s">
        <v>324</v>
      </c>
      <c r="T337" s="22"/>
      <c r="U337" s="26" t="e">
        <f t="shared" si="10"/>
        <v>#VALUE!</v>
      </c>
      <c r="V337" s="68"/>
      <c r="W337" s="92"/>
      <c r="X337" s="92">
        <f t="shared" si="11"/>
        <v>0</v>
      </c>
      <c r="Y337" s="68" t="s">
        <v>357</v>
      </c>
    </row>
    <row r="338" spans="1:25" ht="41.4" customHeight="1" x14ac:dyDescent="0.3">
      <c r="A338" s="67" t="str">
        <f>IF(INDEX(Спецификация!$A$3:$I$500,ROW()-3,COLUMN())="","",INDEX(Спецификация!$A$3:$I$500,ROW()-3,COLUMN()))</f>
        <v/>
      </c>
      <c r="B338" s="67" t="str">
        <f>IF(INDEX(Спецификация!$A$3:$I$500,ROW()-3,COLUMN())="","",INDEX(Спецификация!$A$3:$I$500,ROW()-3,COLUMN()))</f>
        <v/>
      </c>
      <c r="C338" s="67" t="str">
        <f>IF(INDEX(Спецификация!$A$3:$I$500,ROW()-3,COLUMN())="","",INDEX(Спецификация!$A$3:$I$500,ROW()-3,COLUMN()))</f>
        <v/>
      </c>
      <c r="D338" s="67" t="str">
        <f>IF(INDEX(Спецификация!$A$3:$I$500,ROW()-3,COLUMN())="","",INDEX(Спецификация!$A$3:$I$500,ROW()-3,COLUMN()))</f>
        <v/>
      </c>
      <c r="E338" s="67" t="str">
        <f>IF(INDEX(Спецификация!$A$3:$I$500,ROW()-3,COLUMN())="","",INDEX(Спецификация!$A$3:$I$500,ROW()-3,COLUMN()))</f>
        <v/>
      </c>
      <c r="F338" s="67" t="str">
        <f>IF(INDEX(Спецификация!$A$3:$I$500,ROW()-3,COLUMN())="","",INDEX(Спецификация!$A$3:$I$500,ROW()-3,COLUMN()))</f>
        <v/>
      </c>
      <c r="G338" s="67" t="str">
        <f>IF(INDEX(Спецификация!$A$3:$I$500,ROW()-3,COLUMN())="","",INDEX(Спецификация!$A$3:$I$500,ROW()-3,COLUMN()))</f>
        <v/>
      </c>
      <c r="H338" s="67" t="str">
        <f>IF(INDEX(Спецификация!$A$3:$I$500,ROW()-3,COLUMN())="","",INDEX(Спецификация!$A$3:$I$500,ROW()-3,COLUMN()))</f>
        <v/>
      </c>
      <c r="I338" s="154" t="str">
        <f>IF(INDEX(Спецификация!$A$3:$I$500,ROW()-3,COLUMN())="","",INDEX(Спецификация!$A$3:$I$500,ROW()-3,COLUMN()))</f>
        <v/>
      </c>
      <c r="J338" s="81" t="str">
        <f>Проект.!L338</f>
        <v/>
      </c>
      <c r="K338" s="81" t="str">
        <f>Проект.!M338</f>
        <v/>
      </c>
      <c r="L338" s="81" t="str">
        <f>IF(Проект.!Q338="","",Проект.!Q338)</f>
        <v/>
      </c>
      <c r="M338" s="82" t="str">
        <f>IF(Проект.!K338="Указать проектировщика","",Проект.!K338)</f>
        <v/>
      </c>
      <c r="N338" s="82" t="str">
        <f>IF(Проект.!N338="","",Проект.!N338)</f>
        <v/>
      </c>
      <c r="O338" s="80" t="str">
        <f>IF(Проект.!O338="","",Проект.!O338)</f>
        <v/>
      </c>
      <c r="P338" s="80" t="str">
        <f>IF(Проект.!P338="","",Проект.!P338)</f>
        <v/>
      </c>
      <c r="Q338" s="68"/>
      <c r="R338" s="27"/>
      <c r="S338" s="27" t="s">
        <v>324</v>
      </c>
      <c r="T338" s="22"/>
      <c r="U338" s="26" t="e">
        <f t="shared" si="10"/>
        <v>#VALUE!</v>
      </c>
      <c r="V338" s="68"/>
      <c r="W338" s="92"/>
      <c r="X338" s="92">
        <f t="shared" si="11"/>
        <v>0</v>
      </c>
      <c r="Y338" s="68" t="s">
        <v>357</v>
      </c>
    </row>
    <row r="339" spans="1:25" ht="41.4" customHeight="1" x14ac:dyDescent="0.3">
      <c r="A339" s="67" t="str">
        <f>IF(INDEX(Спецификация!$A$3:$I$500,ROW()-3,COLUMN())="","",INDEX(Спецификация!$A$3:$I$500,ROW()-3,COLUMN()))</f>
        <v/>
      </c>
      <c r="B339" s="67" t="str">
        <f>IF(INDEX(Спецификация!$A$3:$I$500,ROW()-3,COLUMN())="","",INDEX(Спецификация!$A$3:$I$500,ROW()-3,COLUMN()))</f>
        <v/>
      </c>
      <c r="C339" s="67" t="str">
        <f>IF(INDEX(Спецификация!$A$3:$I$500,ROW()-3,COLUMN())="","",INDEX(Спецификация!$A$3:$I$500,ROW()-3,COLUMN()))</f>
        <v/>
      </c>
      <c r="D339" s="67" t="str">
        <f>IF(INDEX(Спецификация!$A$3:$I$500,ROW()-3,COLUMN())="","",INDEX(Спецификация!$A$3:$I$500,ROW()-3,COLUMN()))</f>
        <v/>
      </c>
      <c r="E339" s="67" t="str">
        <f>IF(INDEX(Спецификация!$A$3:$I$500,ROW()-3,COLUMN())="","",INDEX(Спецификация!$A$3:$I$500,ROW()-3,COLUMN()))</f>
        <v/>
      </c>
      <c r="F339" s="67" t="str">
        <f>IF(INDEX(Спецификация!$A$3:$I$500,ROW()-3,COLUMN())="","",INDEX(Спецификация!$A$3:$I$500,ROW()-3,COLUMN()))</f>
        <v/>
      </c>
      <c r="G339" s="67" t="str">
        <f>IF(INDEX(Спецификация!$A$3:$I$500,ROW()-3,COLUMN())="","",INDEX(Спецификация!$A$3:$I$500,ROW()-3,COLUMN()))</f>
        <v/>
      </c>
      <c r="H339" s="67" t="str">
        <f>IF(INDEX(Спецификация!$A$3:$I$500,ROW()-3,COLUMN())="","",INDEX(Спецификация!$A$3:$I$500,ROW()-3,COLUMN()))</f>
        <v/>
      </c>
      <c r="I339" s="154" t="str">
        <f>IF(INDEX(Спецификация!$A$3:$I$500,ROW()-3,COLUMN())="","",INDEX(Спецификация!$A$3:$I$500,ROW()-3,COLUMN()))</f>
        <v/>
      </c>
      <c r="J339" s="81" t="str">
        <f>Проект.!L339</f>
        <v/>
      </c>
      <c r="K339" s="81" t="str">
        <f>Проект.!M339</f>
        <v/>
      </c>
      <c r="L339" s="81" t="str">
        <f>IF(Проект.!Q339="","",Проект.!Q339)</f>
        <v/>
      </c>
      <c r="M339" s="82" t="str">
        <f>IF(Проект.!K339="Указать проектировщика","",Проект.!K339)</f>
        <v/>
      </c>
      <c r="N339" s="82" t="str">
        <f>IF(Проект.!N339="","",Проект.!N339)</f>
        <v/>
      </c>
      <c r="O339" s="80" t="str">
        <f>IF(Проект.!O339="","",Проект.!O339)</f>
        <v/>
      </c>
      <c r="P339" s="80" t="str">
        <f>IF(Проект.!P339="","",Проект.!P339)</f>
        <v/>
      </c>
      <c r="Q339" s="68"/>
      <c r="R339" s="27"/>
      <c r="S339" s="27" t="s">
        <v>324</v>
      </c>
      <c r="T339" s="22"/>
      <c r="U339" s="26" t="e">
        <f t="shared" si="10"/>
        <v>#VALUE!</v>
      </c>
      <c r="V339" s="68"/>
      <c r="W339" s="92"/>
      <c r="X339" s="92">
        <f t="shared" si="11"/>
        <v>0</v>
      </c>
      <c r="Y339" s="68" t="s">
        <v>357</v>
      </c>
    </row>
    <row r="340" spans="1:25" ht="41.4" customHeight="1" x14ac:dyDescent="0.3">
      <c r="A340" s="67" t="str">
        <f>IF(INDEX(Спецификация!$A$3:$I$500,ROW()-3,COLUMN())="","",INDEX(Спецификация!$A$3:$I$500,ROW()-3,COLUMN()))</f>
        <v/>
      </c>
      <c r="B340" s="67" t="str">
        <f>IF(INDEX(Спецификация!$A$3:$I$500,ROW()-3,COLUMN())="","",INDEX(Спецификация!$A$3:$I$500,ROW()-3,COLUMN()))</f>
        <v/>
      </c>
      <c r="C340" s="67" t="str">
        <f>IF(INDEX(Спецификация!$A$3:$I$500,ROW()-3,COLUMN())="","",INDEX(Спецификация!$A$3:$I$500,ROW()-3,COLUMN()))</f>
        <v/>
      </c>
      <c r="D340" s="67" t="str">
        <f>IF(INDEX(Спецификация!$A$3:$I$500,ROW()-3,COLUMN())="","",INDEX(Спецификация!$A$3:$I$500,ROW()-3,COLUMN()))</f>
        <v/>
      </c>
      <c r="E340" s="67" t="str">
        <f>IF(INDEX(Спецификация!$A$3:$I$500,ROW()-3,COLUMN())="","",INDEX(Спецификация!$A$3:$I$500,ROW()-3,COLUMN()))</f>
        <v/>
      </c>
      <c r="F340" s="67" t="str">
        <f>IF(INDEX(Спецификация!$A$3:$I$500,ROW()-3,COLUMN())="","",INDEX(Спецификация!$A$3:$I$500,ROW()-3,COLUMN()))</f>
        <v/>
      </c>
      <c r="G340" s="67" t="str">
        <f>IF(INDEX(Спецификация!$A$3:$I$500,ROW()-3,COLUMN())="","",INDEX(Спецификация!$A$3:$I$500,ROW()-3,COLUMN()))</f>
        <v/>
      </c>
      <c r="H340" s="67" t="str">
        <f>IF(INDEX(Спецификация!$A$3:$I$500,ROW()-3,COLUMN())="","",INDEX(Спецификация!$A$3:$I$500,ROW()-3,COLUMN()))</f>
        <v/>
      </c>
      <c r="I340" s="154" t="str">
        <f>IF(INDEX(Спецификация!$A$3:$I$500,ROW()-3,COLUMN())="","",INDEX(Спецификация!$A$3:$I$500,ROW()-3,COLUMN()))</f>
        <v/>
      </c>
      <c r="J340" s="81" t="str">
        <f>Проект.!L340</f>
        <v/>
      </c>
      <c r="K340" s="81" t="str">
        <f>Проект.!M340</f>
        <v/>
      </c>
      <c r="L340" s="81" t="str">
        <f>IF(Проект.!Q340="","",Проект.!Q340)</f>
        <v/>
      </c>
      <c r="M340" s="82" t="str">
        <f>IF(Проект.!K340="Указать проектировщика","",Проект.!K340)</f>
        <v/>
      </c>
      <c r="N340" s="82" t="str">
        <f>IF(Проект.!N340="","",Проект.!N340)</f>
        <v/>
      </c>
      <c r="O340" s="80" t="str">
        <f>IF(Проект.!O340="","",Проект.!O340)</f>
        <v/>
      </c>
      <c r="P340" s="80" t="str">
        <f>IF(Проект.!P340="","",Проект.!P340)</f>
        <v/>
      </c>
      <c r="Q340" s="68"/>
      <c r="R340" s="27"/>
      <c r="S340" s="27" t="s">
        <v>324</v>
      </c>
      <c r="T340" s="22"/>
      <c r="U340" s="26" t="e">
        <f t="shared" si="10"/>
        <v>#VALUE!</v>
      </c>
      <c r="V340" s="68"/>
      <c r="W340" s="92"/>
      <c r="X340" s="92">
        <f t="shared" si="11"/>
        <v>0</v>
      </c>
      <c r="Y340" s="68" t="s">
        <v>357</v>
      </c>
    </row>
    <row r="341" spans="1:25" ht="41.4" customHeight="1" x14ac:dyDescent="0.3">
      <c r="A341" s="67" t="str">
        <f>IF(INDEX(Спецификация!$A$3:$I$500,ROW()-3,COLUMN())="","",INDEX(Спецификация!$A$3:$I$500,ROW()-3,COLUMN()))</f>
        <v/>
      </c>
      <c r="B341" s="67" t="str">
        <f>IF(INDEX(Спецификация!$A$3:$I$500,ROW()-3,COLUMN())="","",INDEX(Спецификация!$A$3:$I$500,ROW()-3,COLUMN()))</f>
        <v/>
      </c>
      <c r="C341" s="67" t="str">
        <f>IF(INDEX(Спецификация!$A$3:$I$500,ROW()-3,COLUMN())="","",INDEX(Спецификация!$A$3:$I$500,ROW()-3,COLUMN()))</f>
        <v/>
      </c>
      <c r="D341" s="67" t="str">
        <f>IF(INDEX(Спецификация!$A$3:$I$500,ROW()-3,COLUMN())="","",INDEX(Спецификация!$A$3:$I$500,ROW()-3,COLUMN()))</f>
        <v/>
      </c>
      <c r="E341" s="67" t="str">
        <f>IF(INDEX(Спецификация!$A$3:$I$500,ROW()-3,COLUMN())="","",INDEX(Спецификация!$A$3:$I$500,ROW()-3,COLUMN()))</f>
        <v/>
      </c>
      <c r="F341" s="67" t="str">
        <f>IF(INDEX(Спецификация!$A$3:$I$500,ROW()-3,COLUMN())="","",INDEX(Спецификация!$A$3:$I$500,ROW()-3,COLUMN()))</f>
        <v/>
      </c>
      <c r="G341" s="67" t="str">
        <f>IF(INDEX(Спецификация!$A$3:$I$500,ROW()-3,COLUMN())="","",INDEX(Спецификация!$A$3:$I$500,ROW()-3,COLUMN()))</f>
        <v/>
      </c>
      <c r="H341" s="67" t="str">
        <f>IF(INDEX(Спецификация!$A$3:$I$500,ROW()-3,COLUMN())="","",INDEX(Спецификация!$A$3:$I$500,ROW()-3,COLUMN()))</f>
        <v/>
      </c>
      <c r="I341" s="154" t="str">
        <f>IF(INDEX(Спецификация!$A$3:$I$500,ROW()-3,COLUMN())="","",INDEX(Спецификация!$A$3:$I$500,ROW()-3,COLUMN()))</f>
        <v/>
      </c>
      <c r="J341" s="81" t="str">
        <f>Проект.!L341</f>
        <v/>
      </c>
      <c r="K341" s="81" t="str">
        <f>Проект.!M341</f>
        <v/>
      </c>
      <c r="L341" s="81" t="str">
        <f>IF(Проект.!Q341="","",Проект.!Q341)</f>
        <v/>
      </c>
      <c r="M341" s="82" t="str">
        <f>IF(Проект.!K341="Указать проектировщика","",Проект.!K341)</f>
        <v/>
      </c>
      <c r="N341" s="82" t="str">
        <f>IF(Проект.!N341="","",Проект.!N341)</f>
        <v/>
      </c>
      <c r="O341" s="80" t="str">
        <f>IF(Проект.!O341="","",Проект.!O341)</f>
        <v/>
      </c>
      <c r="P341" s="80" t="str">
        <f>IF(Проект.!P341="","",Проект.!P341)</f>
        <v/>
      </c>
      <c r="Q341" s="68"/>
      <c r="R341" s="27"/>
      <c r="S341" s="27" t="s">
        <v>324</v>
      </c>
      <c r="T341" s="22"/>
      <c r="U341" s="26" t="e">
        <f t="shared" si="10"/>
        <v>#VALUE!</v>
      </c>
      <c r="V341" s="68"/>
      <c r="W341" s="92"/>
      <c r="X341" s="92">
        <f t="shared" si="11"/>
        <v>0</v>
      </c>
      <c r="Y341" s="68" t="s">
        <v>357</v>
      </c>
    </row>
    <row r="342" spans="1:25" ht="41.4" customHeight="1" x14ac:dyDescent="0.3">
      <c r="A342" s="67" t="str">
        <f>IF(INDEX(Спецификация!$A$3:$I$500,ROW()-3,COLUMN())="","",INDEX(Спецификация!$A$3:$I$500,ROW()-3,COLUMN()))</f>
        <v/>
      </c>
      <c r="B342" s="67" t="str">
        <f>IF(INDEX(Спецификация!$A$3:$I$500,ROW()-3,COLUMN())="","",INDEX(Спецификация!$A$3:$I$500,ROW()-3,COLUMN()))</f>
        <v/>
      </c>
      <c r="C342" s="67" t="str">
        <f>IF(INDEX(Спецификация!$A$3:$I$500,ROW()-3,COLUMN())="","",INDEX(Спецификация!$A$3:$I$500,ROW()-3,COLUMN()))</f>
        <v/>
      </c>
      <c r="D342" s="67" t="str">
        <f>IF(INDEX(Спецификация!$A$3:$I$500,ROW()-3,COLUMN())="","",INDEX(Спецификация!$A$3:$I$500,ROW()-3,COLUMN()))</f>
        <v/>
      </c>
      <c r="E342" s="67" t="str">
        <f>IF(INDEX(Спецификация!$A$3:$I$500,ROW()-3,COLUMN())="","",INDEX(Спецификация!$A$3:$I$500,ROW()-3,COLUMN()))</f>
        <v/>
      </c>
      <c r="F342" s="67" t="str">
        <f>IF(INDEX(Спецификация!$A$3:$I$500,ROW()-3,COLUMN())="","",INDEX(Спецификация!$A$3:$I$500,ROW()-3,COLUMN()))</f>
        <v/>
      </c>
      <c r="G342" s="67" t="str">
        <f>IF(INDEX(Спецификация!$A$3:$I$500,ROW()-3,COLUMN())="","",INDEX(Спецификация!$A$3:$I$500,ROW()-3,COLUMN()))</f>
        <v/>
      </c>
      <c r="H342" s="67" t="str">
        <f>IF(INDEX(Спецификация!$A$3:$I$500,ROW()-3,COLUMN())="","",INDEX(Спецификация!$A$3:$I$500,ROW()-3,COLUMN()))</f>
        <v/>
      </c>
      <c r="I342" s="154" t="str">
        <f>IF(INDEX(Спецификация!$A$3:$I$500,ROW()-3,COLUMN())="","",INDEX(Спецификация!$A$3:$I$500,ROW()-3,COLUMN()))</f>
        <v/>
      </c>
      <c r="J342" s="81" t="str">
        <f>Проект.!L342</f>
        <v/>
      </c>
      <c r="K342" s="81" t="str">
        <f>Проект.!M342</f>
        <v/>
      </c>
      <c r="L342" s="81" t="str">
        <f>IF(Проект.!Q342="","",Проект.!Q342)</f>
        <v/>
      </c>
      <c r="M342" s="82" t="str">
        <f>IF(Проект.!K342="Указать проектировщика","",Проект.!K342)</f>
        <v/>
      </c>
      <c r="N342" s="82" t="str">
        <f>IF(Проект.!N342="","",Проект.!N342)</f>
        <v/>
      </c>
      <c r="O342" s="80" t="str">
        <f>IF(Проект.!O342="","",Проект.!O342)</f>
        <v/>
      </c>
      <c r="P342" s="80" t="str">
        <f>IF(Проект.!P342="","",Проект.!P342)</f>
        <v/>
      </c>
      <c r="Q342" s="68"/>
      <c r="R342" s="27"/>
      <c r="S342" s="27" t="s">
        <v>324</v>
      </c>
      <c r="T342" s="22"/>
      <c r="U342" s="26" t="e">
        <f t="shared" si="10"/>
        <v>#VALUE!</v>
      </c>
      <c r="V342" s="68"/>
      <c r="W342" s="92"/>
      <c r="X342" s="92">
        <f t="shared" si="11"/>
        <v>0</v>
      </c>
      <c r="Y342" s="68" t="s">
        <v>357</v>
      </c>
    </row>
    <row r="343" spans="1:25" ht="41.4" customHeight="1" x14ac:dyDescent="0.3">
      <c r="A343" s="67" t="str">
        <f>IF(INDEX(Спецификация!$A$3:$I$500,ROW()-3,COLUMN())="","",INDEX(Спецификация!$A$3:$I$500,ROW()-3,COLUMN()))</f>
        <v/>
      </c>
      <c r="B343" s="67" t="str">
        <f>IF(INDEX(Спецификация!$A$3:$I$500,ROW()-3,COLUMN())="","",INDEX(Спецификация!$A$3:$I$500,ROW()-3,COLUMN()))</f>
        <v/>
      </c>
      <c r="C343" s="67" t="str">
        <f>IF(INDEX(Спецификация!$A$3:$I$500,ROW()-3,COLUMN())="","",INDEX(Спецификация!$A$3:$I$500,ROW()-3,COLUMN()))</f>
        <v/>
      </c>
      <c r="D343" s="67" t="str">
        <f>IF(INDEX(Спецификация!$A$3:$I$500,ROW()-3,COLUMN())="","",INDEX(Спецификация!$A$3:$I$500,ROW()-3,COLUMN()))</f>
        <v/>
      </c>
      <c r="E343" s="67" t="str">
        <f>IF(INDEX(Спецификация!$A$3:$I$500,ROW()-3,COLUMN())="","",INDEX(Спецификация!$A$3:$I$500,ROW()-3,COLUMN()))</f>
        <v/>
      </c>
      <c r="F343" s="67" t="str">
        <f>IF(INDEX(Спецификация!$A$3:$I$500,ROW()-3,COLUMN())="","",INDEX(Спецификация!$A$3:$I$500,ROW()-3,COLUMN()))</f>
        <v/>
      </c>
      <c r="G343" s="67" t="str">
        <f>IF(INDEX(Спецификация!$A$3:$I$500,ROW()-3,COLUMN())="","",INDEX(Спецификация!$A$3:$I$500,ROW()-3,COLUMN()))</f>
        <v/>
      </c>
      <c r="H343" s="67" t="str">
        <f>IF(INDEX(Спецификация!$A$3:$I$500,ROW()-3,COLUMN())="","",INDEX(Спецификация!$A$3:$I$500,ROW()-3,COLUMN()))</f>
        <v/>
      </c>
      <c r="I343" s="154" t="str">
        <f>IF(INDEX(Спецификация!$A$3:$I$500,ROW()-3,COLUMN())="","",INDEX(Спецификация!$A$3:$I$500,ROW()-3,COLUMN()))</f>
        <v/>
      </c>
      <c r="J343" s="81" t="str">
        <f>Проект.!L343</f>
        <v/>
      </c>
      <c r="K343" s="81" t="str">
        <f>Проект.!M343</f>
        <v/>
      </c>
      <c r="L343" s="81" t="str">
        <f>IF(Проект.!Q343="","",Проект.!Q343)</f>
        <v/>
      </c>
      <c r="M343" s="82" t="str">
        <f>IF(Проект.!K343="Указать проектировщика","",Проект.!K343)</f>
        <v/>
      </c>
      <c r="N343" s="82" t="str">
        <f>IF(Проект.!N343="","",Проект.!N343)</f>
        <v/>
      </c>
      <c r="O343" s="80" t="str">
        <f>IF(Проект.!O343="","",Проект.!O343)</f>
        <v/>
      </c>
      <c r="P343" s="80" t="str">
        <f>IF(Проект.!P343="","",Проект.!P343)</f>
        <v/>
      </c>
      <c r="Q343" s="68"/>
      <c r="R343" s="27"/>
      <c r="S343" s="27" t="s">
        <v>324</v>
      </c>
      <c r="T343" s="22"/>
      <c r="U343" s="26" t="e">
        <f t="shared" si="10"/>
        <v>#VALUE!</v>
      </c>
      <c r="V343" s="68"/>
      <c r="W343" s="92"/>
      <c r="X343" s="92">
        <f t="shared" si="11"/>
        <v>0</v>
      </c>
      <c r="Y343" s="68" t="s">
        <v>357</v>
      </c>
    </row>
    <row r="344" spans="1:25" ht="41.4" customHeight="1" x14ac:dyDescent="0.3">
      <c r="A344" s="67" t="str">
        <f>IF(INDEX(Спецификация!$A$3:$I$500,ROW()-3,COLUMN())="","",INDEX(Спецификация!$A$3:$I$500,ROW()-3,COLUMN()))</f>
        <v/>
      </c>
      <c r="B344" s="67" t="str">
        <f>IF(INDEX(Спецификация!$A$3:$I$500,ROW()-3,COLUMN())="","",INDEX(Спецификация!$A$3:$I$500,ROW()-3,COLUMN()))</f>
        <v/>
      </c>
      <c r="C344" s="67" t="str">
        <f>IF(INDEX(Спецификация!$A$3:$I$500,ROW()-3,COLUMN())="","",INDEX(Спецификация!$A$3:$I$500,ROW()-3,COLUMN()))</f>
        <v/>
      </c>
      <c r="D344" s="67" t="str">
        <f>IF(INDEX(Спецификация!$A$3:$I$500,ROW()-3,COLUMN())="","",INDEX(Спецификация!$A$3:$I$500,ROW()-3,COLUMN()))</f>
        <v/>
      </c>
      <c r="E344" s="67" t="str">
        <f>IF(INDEX(Спецификация!$A$3:$I$500,ROW()-3,COLUMN())="","",INDEX(Спецификация!$A$3:$I$500,ROW()-3,COLUMN()))</f>
        <v/>
      </c>
      <c r="F344" s="67" t="str">
        <f>IF(INDEX(Спецификация!$A$3:$I$500,ROW()-3,COLUMN())="","",INDEX(Спецификация!$A$3:$I$500,ROW()-3,COLUMN()))</f>
        <v/>
      </c>
      <c r="G344" s="67" t="str">
        <f>IF(INDEX(Спецификация!$A$3:$I$500,ROW()-3,COLUMN())="","",INDEX(Спецификация!$A$3:$I$500,ROW()-3,COLUMN()))</f>
        <v/>
      </c>
      <c r="H344" s="67" t="str">
        <f>IF(INDEX(Спецификация!$A$3:$I$500,ROW()-3,COLUMN())="","",INDEX(Спецификация!$A$3:$I$500,ROW()-3,COLUMN()))</f>
        <v/>
      </c>
      <c r="I344" s="154" t="str">
        <f>IF(INDEX(Спецификация!$A$3:$I$500,ROW()-3,COLUMN())="","",INDEX(Спецификация!$A$3:$I$500,ROW()-3,COLUMN()))</f>
        <v/>
      </c>
      <c r="J344" s="81" t="str">
        <f>Проект.!L344</f>
        <v/>
      </c>
      <c r="K344" s="81" t="str">
        <f>Проект.!M344</f>
        <v/>
      </c>
      <c r="L344" s="81" t="str">
        <f>IF(Проект.!Q344="","",Проект.!Q344)</f>
        <v/>
      </c>
      <c r="M344" s="82" t="str">
        <f>IF(Проект.!K344="Указать проектировщика","",Проект.!K344)</f>
        <v/>
      </c>
      <c r="N344" s="82" t="str">
        <f>IF(Проект.!N344="","",Проект.!N344)</f>
        <v/>
      </c>
      <c r="O344" s="80" t="str">
        <f>IF(Проект.!O344="","",Проект.!O344)</f>
        <v/>
      </c>
      <c r="P344" s="80" t="str">
        <f>IF(Проект.!P344="","",Проект.!P344)</f>
        <v/>
      </c>
      <c r="Q344" s="68"/>
      <c r="R344" s="27"/>
      <c r="S344" s="27" t="s">
        <v>324</v>
      </c>
      <c r="T344" s="22"/>
      <c r="U344" s="26" t="e">
        <f t="shared" si="10"/>
        <v>#VALUE!</v>
      </c>
      <c r="V344" s="68"/>
      <c r="W344" s="92"/>
      <c r="X344" s="92">
        <f t="shared" si="11"/>
        <v>0</v>
      </c>
      <c r="Y344" s="68" t="s">
        <v>357</v>
      </c>
    </row>
    <row r="345" spans="1:25" ht="41.4" customHeight="1" x14ac:dyDescent="0.3">
      <c r="A345" s="67" t="str">
        <f>IF(INDEX(Спецификация!$A$3:$I$500,ROW()-3,COLUMN())="","",INDEX(Спецификация!$A$3:$I$500,ROW()-3,COLUMN()))</f>
        <v/>
      </c>
      <c r="B345" s="67" t="str">
        <f>IF(INDEX(Спецификация!$A$3:$I$500,ROW()-3,COLUMN())="","",INDEX(Спецификация!$A$3:$I$500,ROW()-3,COLUMN()))</f>
        <v/>
      </c>
      <c r="C345" s="67" t="str">
        <f>IF(INDEX(Спецификация!$A$3:$I$500,ROW()-3,COLUMN())="","",INDEX(Спецификация!$A$3:$I$500,ROW()-3,COLUMN()))</f>
        <v/>
      </c>
      <c r="D345" s="67" t="str">
        <f>IF(INDEX(Спецификация!$A$3:$I$500,ROW()-3,COLUMN())="","",INDEX(Спецификация!$A$3:$I$500,ROW()-3,COLUMN()))</f>
        <v/>
      </c>
      <c r="E345" s="67" t="str">
        <f>IF(INDEX(Спецификация!$A$3:$I$500,ROW()-3,COLUMN())="","",INDEX(Спецификация!$A$3:$I$500,ROW()-3,COLUMN()))</f>
        <v/>
      </c>
      <c r="F345" s="67" t="str">
        <f>IF(INDEX(Спецификация!$A$3:$I$500,ROW()-3,COLUMN())="","",INDEX(Спецификация!$A$3:$I$500,ROW()-3,COLUMN()))</f>
        <v/>
      </c>
      <c r="G345" s="67" t="str">
        <f>IF(INDEX(Спецификация!$A$3:$I$500,ROW()-3,COLUMN())="","",INDEX(Спецификация!$A$3:$I$500,ROW()-3,COLUMN()))</f>
        <v/>
      </c>
      <c r="H345" s="67" t="str">
        <f>IF(INDEX(Спецификация!$A$3:$I$500,ROW()-3,COLUMN())="","",INDEX(Спецификация!$A$3:$I$500,ROW()-3,COLUMN()))</f>
        <v/>
      </c>
      <c r="I345" s="154" t="str">
        <f>IF(INDEX(Спецификация!$A$3:$I$500,ROW()-3,COLUMN())="","",INDEX(Спецификация!$A$3:$I$500,ROW()-3,COLUMN()))</f>
        <v/>
      </c>
      <c r="J345" s="81" t="str">
        <f>Проект.!L345</f>
        <v/>
      </c>
      <c r="K345" s="81" t="str">
        <f>Проект.!M345</f>
        <v/>
      </c>
      <c r="L345" s="81" t="str">
        <f>IF(Проект.!Q345="","",Проект.!Q345)</f>
        <v/>
      </c>
      <c r="M345" s="82" t="str">
        <f>IF(Проект.!K345="Указать проектировщика","",Проект.!K345)</f>
        <v/>
      </c>
      <c r="N345" s="82" t="str">
        <f>IF(Проект.!N345="","",Проект.!N345)</f>
        <v/>
      </c>
      <c r="O345" s="80" t="str">
        <f>IF(Проект.!O345="","",Проект.!O345)</f>
        <v/>
      </c>
      <c r="P345" s="80" t="str">
        <f>IF(Проект.!P345="","",Проект.!P345)</f>
        <v/>
      </c>
      <c r="Q345" s="68"/>
      <c r="R345" s="27"/>
      <c r="S345" s="27" t="s">
        <v>324</v>
      </c>
      <c r="T345" s="22"/>
      <c r="U345" s="26" t="e">
        <f t="shared" si="10"/>
        <v>#VALUE!</v>
      </c>
      <c r="V345" s="68"/>
      <c r="W345" s="92"/>
      <c r="X345" s="92">
        <f t="shared" si="11"/>
        <v>0</v>
      </c>
      <c r="Y345" s="68" t="s">
        <v>357</v>
      </c>
    </row>
    <row r="346" spans="1:25" ht="41.4" customHeight="1" x14ac:dyDescent="0.3">
      <c r="A346" s="67" t="str">
        <f>IF(INDEX(Спецификация!$A$3:$I$500,ROW()-3,COLUMN())="","",INDEX(Спецификация!$A$3:$I$500,ROW()-3,COLUMN()))</f>
        <v/>
      </c>
      <c r="B346" s="67" t="str">
        <f>IF(INDEX(Спецификация!$A$3:$I$500,ROW()-3,COLUMN())="","",INDEX(Спецификация!$A$3:$I$500,ROW()-3,COLUMN()))</f>
        <v/>
      </c>
      <c r="C346" s="67" t="str">
        <f>IF(INDEX(Спецификация!$A$3:$I$500,ROW()-3,COLUMN())="","",INDEX(Спецификация!$A$3:$I$500,ROW()-3,COLUMN()))</f>
        <v/>
      </c>
      <c r="D346" s="67" t="str">
        <f>IF(INDEX(Спецификация!$A$3:$I$500,ROW()-3,COLUMN())="","",INDEX(Спецификация!$A$3:$I$500,ROW()-3,COLUMN()))</f>
        <v/>
      </c>
      <c r="E346" s="67" t="str">
        <f>IF(INDEX(Спецификация!$A$3:$I$500,ROW()-3,COLUMN())="","",INDEX(Спецификация!$A$3:$I$500,ROW()-3,COLUMN()))</f>
        <v/>
      </c>
      <c r="F346" s="67" t="str">
        <f>IF(INDEX(Спецификация!$A$3:$I$500,ROW()-3,COLUMN())="","",INDEX(Спецификация!$A$3:$I$500,ROW()-3,COLUMN()))</f>
        <v/>
      </c>
      <c r="G346" s="67" t="str">
        <f>IF(INDEX(Спецификация!$A$3:$I$500,ROW()-3,COLUMN())="","",INDEX(Спецификация!$A$3:$I$500,ROW()-3,COLUMN()))</f>
        <v/>
      </c>
      <c r="H346" s="67" t="str">
        <f>IF(INDEX(Спецификация!$A$3:$I$500,ROW()-3,COLUMN())="","",INDEX(Спецификация!$A$3:$I$500,ROW()-3,COLUMN()))</f>
        <v/>
      </c>
      <c r="I346" s="154" t="str">
        <f>IF(INDEX(Спецификация!$A$3:$I$500,ROW()-3,COLUMN())="","",INDEX(Спецификация!$A$3:$I$500,ROW()-3,COLUMN()))</f>
        <v/>
      </c>
      <c r="J346" s="81" t="str">
        <f>Проект.!L346</f>
        <v/>
      </c>
      <c r="K346" s="81" t="str">
        <f>Проект.!M346</f>
        <v/>
      </c>
      <c r="L346" s="81" t="str">
        <f>IF(Проект.!Q346="","",Проект.!Q346)</f>
        <v/>
      </c>
      <c r="M346" s="82" t="str">
        <f>IF(Проект.!K346="Указать проектировщика","",Проект.!K346)</f>
        <v/>
      </c>
      <c r="N346" s="82" t="str">
        <f>IF(Проект.!N346="","",Проект.!N346)</f>
        <v/>
      </c>
      <c r="O346" s="80" t="str">
        <f>IF(Проект.!O346="","",Проект.!O346)</f>
        <v/>
      </c>
      <c r="P346" s="80" t="str">
        <f>IF(Проект.!P346="","",Проект.!P346)</f>
        <v/>
      </c>
      <c r="Q346" s="68"/>
      <c r="R346" s="27"/>
      <c r="S346" s="27" t="s">
        <v>324</v>
      </c>
      <c r="T346" s="22"/>
      <c r="U346" s="26" t="e">
        <f t="shared" si="10"/>
        <v>#VALUE!</v>
      </c>
      <c r="V346" s="68"/>
      <c r="W346" s="92"/>
      <c r="X346" s="92">
        <f t="shared" si="11"/>
        <v>0</v>
      </c>
      <c r="Y346" s="68" t="s">
        <v>357</v>
      </c>
    </row>
    <row r="347" spans="1:25" ht="41.4" customHeight="1" x14ac:dyDescent="0.3">
      <c r="A347" s="67" t="str">
        <f>IF(INDEX(Спецификация!$A$3:$I$500,ROW()-3,COLUMN())="","",INDEX(Спецификация!$A$3:$I$500,ROW()-3,COLUMN()))</f>
        <v/>
      </c>
      <c r="B347" s="67" t="str">
        <f>IF(INDEX(Спецификация!$A$3:$I$500,ROW()-3,COLUMN())="","",INDEX(Спецификация!$A$3:$I$500,ROW()-3,COLUMN()))</f>
        <v/>
      </c>
      <c r="C347" s="67" t="str">
        <f>IF(INDEX(Спецификация!$A$3:$I$500,ROW()-3,COLUMN())="","",INDEX(Спецификация!$A$3:$I$500,ROW()-3,COLUMN()))</f>
        <v/>
      </c>
      <c r="D347" s="67" t="str">
        <f>IF(INDEX(Спецификация!$A$3:$I$500,ROW()-3,COLUMN())="","",INDEX(Спецификация!$A$3:$I$500,ROW()-3,COLUMN()))</f>
        <v/>
      </c>
      <c r="E347" s="67" t="str">
        <f>IF(INDEX(Спецификация!$A$3:$I$500,ROW()-3,COLUMN())="","",INDEX(Спецификация!$A$3:$I$500,ROW()-3,COLUMN()))</f>
        <v/>
      </c>
      <c r="F347" s="67" t="str">
        <f>IF(INDEX(Спецификация!$A$3:$I$500,ROW()-3,COLUMN())="","",INDEX(Спецификация!$A$3:$I$500,ROW()-3,COLUMN()))</f>
        <v/>
      </c>
      <c r="G347" s="67" t="str">
        <f>IF(INDEX(Спецификация!$A$3:$I$500,ROW()-3,COLUMN())="","",INDEX(Спецификация!$A$3:$I$500,ROW()-3,COLUMN()))</f>
        <v/>
      </c>
      <c r="H347" s="67" t="str">
        <f>IF(INDEX(Спецификация!$A$3:$I$500,ROW()-3,COLUMN())="","",INDEX(Спецификация!$A$3:$I$500,ROW()-3,COLUMN()))</f>
        <v/>
      </c>
      <c r="I347" s="154" t="str">
        <f>IF(INDEX(Спецификация!$A$3:$I$500,ROW()-3,COLUMN())="","",INDEX(Спецификация!$A$3:$I$500,ROW()-3,COLUMN()))</f>
        <v/>
      </c>
      <c r="J347" s="81" t="str">
        <f>Проект.!L347</f>
        <v/>
      </c>
      <c r="K347" s="81" t="str">
        <f>Проект.!M347</f>
        <v/>
      </c>
      <c r="L347" s="81" t="str">
        <f>IF(Проект.!Q347="","",Проект.!Q347)</f>
        <v/>
      </c>
      <c r="M347" s="82" t="str">
        <f>IF(Проект.!K347="Указать проектировщика","",Проект.!K347)</f>
        <v/>
      </c>
      <c r="N347" s="82" t="str">
        <f>IF(Проект.!N347="","",Проект.!N347)</f>
        <v/>
      </c>
      <c r="O347" s="80" t="str">
        <f>IF(Проект.!O347="","",Проект.!O347)</f>
        <v/>
      </c>
      <c r="P347" s="80" t="str">
        <f>IF(Проект.!P347="","",Проект.!P347)</f>
        <v/>
      </c>
      <c r="Q347" s="68"/>
      <c r="R347" s="46"/>
      <c r="S347" s="27" t="s">
        <v>324</v>
      </c>
      <c r="T347" s="22"/>
      <c r="U347" s="26" t="e">
        <f t="shared" si="10"/>
        <v>#VALUE!</v>
      </c>
      <c r="V347" s="68"/>
      <c r="W347" s="92"/>
      <c r="X347" s="92">
        <f t="shared" si="11"/>
        <v>0</v>
      </c>
      <c r="Y347" s="68" t="s">
        <v>357</v>
      </c>
    </row>
    <row r="348" spans="1:25" ht="41.4" customHeight="1" x14ac:dyDescent="0.3">
      <c r="A348" s="67" t="str">
        <f>IF(INDEX(Спецификация!$A$3:$I$500,ROW()-3,COLUMN())="","",INDEX(Спецификация!$A$3:$I$500,ROW()-3,COLUMN()))</f>
        <v/>
      </c>
      <c r="B348" s="67" t="str">
        <f>IF(INDEX(Спецификация!$A$3:$I$500,ROW()-3,COLUMN())="","",INDEX(Спецификация!$A$3:$I$500,ROW()-3,COLUMN()))</f>
        <v/>
      </c>
      <c r="C348" s="67" t="str">
        <f>IF(INDEX(Спецификация!$A$3:$I$500,ROW()-3,COLUMN())="","",INDEX(Спецификация!$A$3:$I$500,ROW()-3,COLUMN()))</f>
        <v/>
      </c>
      <c r="D348" s="67" t="str">
        <f>IF(INDEX(Спецификация!$A$3:$I$500,ROW()-3,COLUMN())="","",INDEX(Спецификация!$A$3:$I$500,ROW()-3,COLUMN()))</f>
        <v/>
      </c>
      <c r="E348" s="67" t="str">
        <f>IF(INDEX(Спецификация!$A$3:$I$500,ROW()-3,COLUMN())="","",INDEX(Спецификация!$A$3:$I$500,ROW()-3,COLUMN()))</f>
        <v/>
      </c>
      <c r="F348" s="67" t="str">
        <f>IF(INDEX(Спецификация!$A$3:$I$500,ROW()-3,COLUMN())="","",INDEX(Спецификация!$A$3:$I$500,ROW()-3,COLUMN()))</f>
        <v/>
      </c>
      <c r="G348" s="67" t="str">
        <f>IF(INDEX(Спецификация!$A$3:$I$500,ROW()-3,COLUMN())="","",INDEX(Спецификация!$A$3:$I$500,ROW()-3,COLUMN()))</f>
        <v/>
      </c>
      <c r="H348" s="67" t="str">
        <f>IF(INDEX(Спецификация!$A$3:$I$500,ROW()-3,COLUMN())="","",INDEX(Спецификация!$A$3:$I$500,ROW()-3,COLUMN()))</f>
        <v/>
      </c>
      <c r="I348" s="154" t="str">
        <f>IF(INDEX(Спецификация!$A$3:$I$500,ROW()-3,COLUMN())="","",INDEX(Спецификация!$A$3:$I$500,ROW()-3,COLUMN()))</f>
        <v/>
      </c>
      <c r="J348" s="81" t="str">
        <f>Проект.!L348</f>
        <v/>
      </c>
      <c r="K348" s="81" t="str">
        <f>Проект.!M348</f>
        <v/>
      </c>
      <c r="L348" s="81" t="str">
        <f>IF(Проект.!Q348="","",Проект.!Q348)</f>
        <v/>
      </c>
      <c r="M348" s="82" t="str">
        <f>IF(Проект.!K348="Указать проектировщика","",Проект.!K348)</f>
        <v/>
      </c>
      <c r="N348" s="82" t="str">
        <f>IF(Проект.!N348="","",Проект.!N348)</f>
        <v/>
      </c>
      <c r="O348" s="80" t="str">
        <f>IF(Проект.!O348="","",Проект.!O348)</f>
        <v/>
      </c>
      <c r="P348" s="80" t="str">
        <f>IF(Проект.!P348="","",Проект.!P348)</f>
        <v/>
      </c>
      <c r="Q348" s="68"/>
      <c r="S348" s="27" t="s">
        <v>324</v>
      </c>
      <c r="T348" s="22"/>
      <c r="U348" s="26" t="e">
        <f t="shared" si="10"/>
        <v>#VALUE!</v>
      </c>
      <c r="V348" s="68"/>
      <c r="W348" s="92"/>
      <c r="X348" s="92">
        <f t="shared" si="11"/>
        <v>0</v>
      </c>
      <c r="Y348" s="68" t="s">
        <v>357</v>
      </c>
    </row>
    <row r="349" spans="1:25" ht="41.4" customHeight="1" x14ac:dyDescent="0.3">
      <c r="A349" s="67" t="str">
        <f>IF(INDEX(Спецификация!$A$3:$I$500,ROW()-3,COLUMN())="","",INDEX(Спецификация!$A$3:$I$500,ROW()-3,COLUMN()))</f>
        <v/>
      </c>
      <c r="B349" s="67" t="str">
        <f>IF(INDEX(Спецификация!$A$3:$I$500,ROW()-3,COLUMN())="","",INDEX(Спецификация!$A$3:$I$500,ROW()-3,COLUMN()))</f>
        <v/>
      </c>
      <c r="C349" s="67" t="str">
        <f>IF(INDEX(Спецификация!$A$3:$I$500,ROW()-3,COLUMN())="","",INDEX(Спецификация!$A$3:$I$500,ROW()-3,COLUMN()))</f>
        <v/>
      </c>
      <c r="D349" s="67" t="str">
        <f>IF(INDEX(Спецификация!$A$3:$I$500,ROW()-3,COLUMN())="","",INDEX(Спецификация!$A$3:$I$500,ROW()-3,COLUMN()))</f>
        <v/>
      </c>
      <c r="E349" s="67" t="str">
        <f>IF(INDEX(Спецификация!$A$3:$I$500,ROW()-3,COLUMN())="","",INDEX(Спецификация!$A$3:$I$500,ROW()-3,COLUMN()))</f>
        <v/>
      </c>
      <c r="F349" s="67" t="str">
        <f>IF(INDEX(Спецификация!$A$3:$I$500,ROW()-3,COLUMN())="","",INDEX(Спецификация!$A$3:$I$500,ROW()-3,COLUMN()))</f>
        <v/>
      </c>
      <c r="G349" s="67" t="str">
        <f>IF(INDEX(Спецификация!$A$3:$I$500,ROW()-3,COLUMN())="","",INDEX(Спецификация!$A$3:$I$500,ROW()-3,COLUMN()))</f>
        <v/>
      </c>
      <c r="H349" s="67" t="str">
        <f>IF(INDEX(Спецификация!$A$3:$I$500,ROW()-3,COLUMN())="","",INDEX(Спецификация!$A$3:$I$500,ROW()-3,COLUMN()))</f>
        <v/>
      </c>
      <c r="I349" s="154" t="str">
        <f>IF(INDEX(Спецификация!$A$3:$I$500,ROW()-3,COLUMN())="","",INDEX(Спецификация!$A$3:$I$500,ROW()-3,COLUMN()))</f>
        <v/>
      </c>
      <c r="J349" s="81" t="str">
        <f>Проект.!L349</f>
        <v/>
      </c>
      <c r="K349" s="81" t="str">
        <f>Проект.!M349</f>
        <v/>
      </c>
      <c r="L349" s="81" t="str">
        <f>IF(Проект.!Q349="","",Проект.!Q349)</f>
        <v/>
      </c>
      <c r="M349" s="82" t="str">
        <f>IF(Проект.!K349="Указать проектировщика","",Проект.!K349)</f>
        <v/>
      </c>
      <c r="N349" s="82" t="str">
        <f>IF(Проект.!N349="","",Проект.!N349)</f>
        <v/>
      </c>
      <c r="O349" s="80" t="str">
        <f>IF(Проект.!O349="","",Проект.!O349)</f>
        <v/>
      </c>
      <c r="P349" s="80" t="str">
        <f>IF(Проект.!P349="","",Проект.!P349)</f>
        <v/>
      </c>
      <c r="Q349" s="68"/>
      <c r="S349" s="27" t="s">
        <v>324</v>
      </c>
      <c r="T349" s="22"/>
      <c r="U349" s="26" t="e">
        <f t="shared" si="10"/>
        <v>#VALUE!</v>
      </c>
      <c r="V349" s="68"/>
      <c r="W349" s="92"/>
      <c r="X349" s="92">
        <f t="shared" si="11"/>
        <v>0</v>
      </c>
      <c r="Y349" s="68" t="s">
        <v>357</v>
      </c>
    </row>
    <row r="350" spans="1:25" ht="41.4" customHeight="1" x14ac:dyDescent="0.3">
      <c r="A350" s="67" t="str">
        <f>IF(INDEX(Спецификация!$A$3:$I$500,ROW()-3,COLUMN())="","",INDEX(Спецификация!$A$3:$I$500,ROW()-3,COLUMN()))</f>
        <v/>
      </c>
      <c r="B350" s="67" t="str">
        <f>IF(INDEX(Спецификация!$A$3:$I$500,ROW()-3,COLUMN())="","",INDEX(Спецификация!$A$3:$I$500,ROW()-3,COLUMN()))</f>
        <v/>
      </c>
      <c r="C350" s="67" t="str">
        <f>IF(INDEX(Спецификация!$A$3:$I$500,ROW()-3,COLUMN())="","",INDEX(Спецификация!$A$3:$I$500,ROW()-3,COLUMN()))</f>
        <v/>
      </c>
      <c r="D350" s="67" t="str">
        <f>IF(INDEX(Спецификация!$A$3:$I$500,ROW()-3,COLUMN())="","",INDEX(Спецификация!$A$3:$I$500,ROW()-3,COLUMN()))</f>
        <v/>
      </c>
      <c r="E350" s="67" t="str">
        <f>IF(INDEX(Спецификация!$A$3:$I$500,ROW()-3,COLUMN())="","",INDEX(Спецификация!$A$3:$I$500,ROW()-3,COLUMN()))</f>
        <v/>
      </c>
      <c r="F350" s="67" t="str">
        <f>IF(INDEX(Спецификация!$A$3:$I$500,ROW()-3,COLUMN())="","",INDEX(Спецификация!$A$3:$I$500,ROW()-3,COLUMN()))</f>
        <v/>
      </c>
      <c r="G350" s="67" t="str">
        <f>IF(INDEX(Спецификация!$A$3:$I$500,ROW()-3,COLUMN())="","",INDEX(Спецификация!$A$3:$I$500,ROW()-3,COLUMN()))</f>
        <v/>
      </c>
      <c r="H350" s="67" t="str">
        <f>IF(INDEX(Спецификация!$A$3:$I$500,ROW()-3,COLUMN())="","",INDEX(Спецификация!$A$3:$I$500,ROW()-3,COLUMN()))</f>
        <v/>
      </c>
      <c r="I350" s="154" t="str">
        <f>IF(INDEX(Спецификация!$A$3:$I$500,ROW()-3,COLUMN())="","",INDEX(Спецификация!$A$3:$I$500,ROW()-3,COLUMN()))</f>
        <v/>
      </c>
      <c r="J350" s="81" t="str">
        <f>Проект.!L350</f>
        <v/>
      </c>
      <c r="K350" s="81" t="str">
        <f>Проект.!M350</f>
        <v/>
      </c>
      <c r="L350" s="81" t="str">
        <f>IF(Проект.!Q350="","",Проект.!Q350)</f>
        <v/>
      </c>
      <c r="M350" s="82" t="str">
        <f>IF(Проект.!K350="Указать проектировщика","",Проект.!K350)</f>
        <v/>
      </c>
      <c r="N350" s="82" t="str">
        <f>IF(Проект.!N350="","",Проект.!N350)</f>
        <v/>
      </c>
      <c r="O350" s="80" t="str">
        <f>IF(Проект.!O350="","",Проект.!O350)</f>
        <v/>
      </c>
      <c r="P350" s="80" t="str">
        <f>IF(Проект.!P350="","",Проект.!P350)</f>
        <v/>
      </c>
      <c r="Q350" s="68"/>
      <c r="S350" s="27" t="s">
        <v>324</v>
      </c>
      <c r="T350" s="22"/>
      <c r="U350" s="26" t="e">
        <f t="shared" si="10"/>
        <v>#VALUE!</v>
      </c>
      <c r="V350" s="68"/>
      <c r="W350" s="92"/>
      <c r="X350" s="92">
        <f t="shared" si="11"/>
        <v>0</v>
      </c>
      <c r="Y350" s="68" t="s">
        <v>357</v>
      </c>
    </row>
    <row r="351" spans="1:25" ht="41.4" customHeight="1" x14ac:dyDescent="0.3">
      <c r="A351" s="67" t="str">
        <f>IF(INDEX(Спецификация!$A$3:$I$500,ROW()-3,COLUMN())="","",INDEX(Спецификация!$A$3:$I$500,ROW()-3,COLUMN()))</f>
        <v/>
      </c>
      <c r="B351" s="67" t="str">
        <f>IF(INDEX(Спецификация!$A$3:$I$500,ROW()-3,COLUMN())="","",INDEX(Спецификация!$A$3:$I$500,ROW()-3,COLUMN()))</f>
        <v/>
      </c>
      <c r="C351" s="67" t="str">
        <f>IF(INDEX(Спецификация!$A$3:$I$500,ROW()-3,COLUMN())="","",INDEX(Спецификация!$A$3:$I$500,ROW()-3,COLUMN()))</f>
        <v/>
      </c>
      <c r="D351" s="67" t="str">
        <f>IF(INDEX(Спецификация!$A$3:$I$500,ROW()-3,COLUMN())="","",INDEX(Спецификация!$A$3:$I$500,ROW()-3,COLUMN()))</f>
        <v/>
      </c>
      <c r="E351" s="67" t="str">
        <f>IF(INDEX(Спецификация!$A$3:$I$500,ROW()-3,COLUMN())="","",INDEX(Спецификация!$A$3:$I$500,ROW()-3,COLUMN()))</f>
        <v/>
      </c>
      <c r="F351" s="67" t="str">
        <f>IF(INDEX(Спецификация!$A$3:$I$500,ROW()-3,COLUMN())="","",INDEX(Спецификация!$A$3:$I$500,ROW()-3,COLUMN()))</f>
        <v/>
      </c>
      <c r="G351" s="67" t="str">
        <f>IF(INDEX(Спецификация!$A$3:$I$500,ROW()-3,COLUMN())="","",INDEX(Спецификация!$A$3:$I$500,ROW()-3,COLUMN()))</f>
        <v/>
      </c>
      <c r="H351" s="67" t="str">
        <f>IF(INDEX(Спецификация!$A$3:$I$500,ROW()-3,COLUMN())="","",INDEX(Спецификация!$A$3:$I$500,ROW()-3,COLUMN()))</f>
        <v/>
      </c>
      <c r="I351" s="154" t="str">
        <f>IF(INDEX(Спецификация!$A$3:$I$500,ROW()-3,COLUMN())="","",INDEX(Спецификация!$A$3:$I$500,ROW()-3,COLUMN()))</f>
        <v/>
      </c>
      <c r="J351" s="81" t="str">
        <f>Проект.!L351</f>
        <v/>
      </c>
      <c r="K351" s="81" t="str">
        <f>Проект.!M351</f>
        <v/>
      </c>
      <c r="L351" s="81" t="str">
        <f>IF(Проект.!Q351="","",Проект.!Q351)</f>
        <v/>
      </c>
      <c r="M351" s="82" t="str">
        <f>IF(Проект.!K351="Указать проектировщика","",Проект.!K351)</f>
        <v/>
      </c>
      <c r="N351" s="82" t="str">
        <f>IF(Проект.!N351="","",Проект.!N351)</f>
        <v/>
      </c>
      <c r="O351" s="80" t="str">
        <f>IF(Проект.!O351="","",Проект.!O351)</f>
        <v/>
      </c>
      <c r="P351" s="80" t="str">
        <f>IF(Проект.!P351="","",Проект.!P351)</f>
        <v/>
      </c>
      <c r="Q351" s="68"/>
      <c r="S351" s="27" t="s">
        <v>324</v>
      </c>
      <c r="T351" s="22"/>
      <c r="U351" s="26" t="e">
        <f t="shared" si="10"/>
        <v>#VALUE!</v>
      </c>
      <c r="V351" s="68"/>
      <c r="W351" s="92"/>
      <c r="X351" s="92">
        <f t="shared" si="11"/>
        <v>0</v>
      </c>
      <c r="Y351" s="68" t="s">
        <v>357</v>
      </c>
    </row>
    <row r="352" spans="1:25" ht="41.4" customHeight="1" x14ac:dyDescent="0.3">
      <c r="A352" s="67" t="str">
        <f>IF(INDEX(Спецификация!$A$3:$I$500,ROW()-3,COLUMN())="","",INDEX(Спецификация!$A$3:$I$500,ROW()-3,COLUMN()))</f>
        <v/>
      </c>
      <c r="B352" s="67" t="str">
        <f>IF(INDEX(Спецификация!$A$3:$I$500,ROW()-3,COLUMN())="","",INDEX(Спецификация!$A$3:$I$500,ROW()-3,COLUMN()))</f>
        <v/>
      </c>
      <c r="C352" s="67" t="str">
        <f>IF(INDEX(Спецификация!$A$3:$I$500,ROW()-3,COLUMN())="","",INDEX(Спецификация!$A$3:$I$500,ROW()-3,COLUMN()))</f>
        <v/>
      </c>
      <c r="D352" s="67" t="str">
        <f>IF(INDEX(Спецификация!$A$3:$I$500,ROW()-3,COLUMN())="","",INDEX(Спецификация!$A$3:$I$500,ROW()-3,COLUMN()))</f>
        <v/>
      </c>
      <c r="E352" s="67" t="str">
        <f>IF(INDEX(Спецификация!$A$3:$I$500,ROW()-3,COLUMN())="","",INDEX(Спецификация!$A$3:$I$500,ROW()-3,COLUMN()))</f>
        <v/>
      </c>
      <c r="F352" s="67" t="str">
        <f>IF(INDEX(Спецификация!$A$3:$I$500,ROW()-3,COLUMN())="","",INDEX(Спецификация!$A$3:$I$500,ROW()-3,COLUMN()))</f>
        <v/>
      </c>
      <c r="G352" s="67" t="str">
        <f>IF(INDEX(Спецификация!$A$3:$I$500,ROW()-3,COLUMN())="","",INDEX(Спецификация!$A$3:$I$500,ROW()-3,COLUMN()))</f>
        <v/>
      </c>
      <c r="H352" s="67" t="str">
        <f>IF(INDEX(Спецификация!$A$3:$I$500,ROW()-3,COLUMN())="","",INDEX(Спецификация!$A$3:$I$500,ROW()-3,COLUMN()))</f>
        <v/>
      </c>
      <c r="I352" s="154" t="str">
        <f>IF(INDEX(Спецификация!$A$3:$I$500,ROW()-3,COLUMN())="","",INDEX(Спецификация!$A$3:$I$500,ROW()-3,COLUMN()))</f>
        <v/>
      </c>
      <c r="J352" s="81" t="str">
        <f>Проект.!L352</f>
        <v/>
      </c>
      <c r="K352" s="81" t="str">
        <f>Проект.!M352</f>
        <v/>
      </c>
      <c r="L352" s="81" t="str">
        <f>IF(Проект.!Q352="","",Проект.!Q352)</f>
        <v/>
      </c>
      <c r="M352" s="82" t="str">
        <f>IF(Проект.!K352="Указать проектировщика","",Проект.!K352)</f>
        <v/>
      </c>
      <c r="N352" s="82" t="str">
        <f>IF(Проект.!N352="","",Проект.!N352)</f>
        <v/>
      </c>
      <c r="O352" s="80" t="str">
        <f>IF(Проект.!O352="","",Проект.!O352)</f>
        <v/>
      </c>
      <c r="P352" s="80" t="str">
        <f>IF(Проект.!P352="","",Проект.!P352)</f>
        <v/>
      </c>
      <c r="Q352" s="68"/>
      <c r="S352" s="27" t="s">
        <v>324</v>
      </c>
      <c r="T352" s="22"/>
      <c r="U352" s="26" t="e">
        <f t="shared" si="10"/>
        <v>#VALUE!</v>
      </c>
      <c r="V352" s="68"/>
      <c r="W352" s="92"/>
      <c r="X352" s="92">
        <f t="shared" si="11"/>
        <v>0</v>
      </c>
      <c r="Y352" s="68" t="s">
        <v>357</v>
      </c>
    </row>
    <row r="353" spans="1:25" ht="41.4" customHeight="1" x14ac:dyDescent="0.3">
      <c r="A353" s="67" t="str">
        <f>IF(INDEX(Спецификация!$A$3:$I$500,ROW()-3,COLUMN())="","",INDEX(Спецификация!$A$3:$I$500,ROW()-3,COLUMN()))</f>
        <v/>
      </c>
      <c r="B353" s="67" t="str">
        <f>IF(INDEX(Спецификация!$A$3:$I$500,ROW()-3,COLUMN())="","",INDEX(Спецификация!$A$3:$I$500,ROW()-3,COLUMN()))</f>
        <v/>
      </c>
      <c r="C353" s="67" t="str">
        <f>IF(INDEX(Спецификация!$A$3:$I$500,ROW()-3,COLUMN())="","",INDEX(Спецификация!$A$3:$I$500,ROW()-3,COLUMN()))</f>
        <v/>
      </c>
      <c r="D353" s="67" t="str">
        <f>IF(INDEX(Спецификация!$A$3:$I$500,ROW()-3,COLUMN())="","",INDEX(Спецификация!$A$3:$I$500,ROW()-3,COLUMN()))</f>
        <v/>
      </c>
      <c r="E353" s="67" t="str">
        <f>IF(INDEX(Спецификация!$A$3:$I$500,ROW()-3,COLUMN())="","",INDEX(Спецификация!$A$3:$I$500,ROW()-3,COLUMN()))</f>
        <v/>
      </c>
      <c r="F353" s="67" t="str">
        <f>IF(INDEX(Спецификация!$A$3:$I$500,ROW()-3,COLUMN())="","",INDEX(Спецификация!$A$3:$I$500,ROW()-3,COLUMN()))</f>
        <v/>
      </c>
      <c r="G353" s="67" t="str">
        <f>IF(INDEX(Спецификация!$A$3:$I$500,ROW()-3,COLUMN())="","",INDEX(Спецификация!$A$3:$I$500,ROW()-3,COLUMN()))</f>
        <v/>
      </c>
      <c r="H353" s="67" t="str">
        <f>IF(INDEX(Спецификация!$A$3:$I$500,ROW()-3,COLUMN())="","",INDEX(Спецификация!$A$3:$I$500,ROW()-3,COLUMN()))</f>
        <v/>
      </c>
      <c r="I353" s="154" t="str">
        <f>IF(INDEX(Спецификация!$A$3:$I$500,ROW()-3,COLUMN())="","",INDEX(Спецификация!$A$3:$I$500,ROW()-3,COLUMN()))</f>
        <v/>
      </c>
      <c r="J353" s="81" t="str">
        <f>Проект.!L353</f>
        <v/>
      </c>
      <c r="K353" s="81" t="str">
        <f>Проект.!M353</f>
        <v/>
      </c>
      <c r="L353" s="81" t="str">
        <f>IF(Проект.!Q353="","",Проект.!Q353)</f>
        <v/>
      </c>
      <c r="M353" s="82" t="str">
        <f>IF(Проект.!K353="Указать проектировщика","",Проект.!K353)</f>
        <v/>
      </c>
      <c r="N353" s="82" t="str">
        <f>IF(Проект.!N353="","",Проект.!N353)</f>
        <v/>
      </c>
      <c r="O353" s="80" t="str">
        <f>IF(Проект.!O353="","",Проект.!O353)</f>
        <v/>
      </c>
      <c r="P353" s="80" t="str">
        <f>IF(Проект.!P353="","",Проект.!P353)</f>
        <v/>
      </c>
      <c r="Q353" s="68"/>
      <c r="S353" s="27" t="s">
        <v>324</v>
      </c>
      <c r="T353" s="22"/>
      <c r="U353" s="26" t="e">
        <f t="shared" si="10"/>
        <v>#VALUE!</v>
      </c>
      <c r="V353" s="68"/>
      <c r="W353" s="92"/>
      <c r="X353" s="92">
        <f t="shared" si="11"/>
        <v>0</v>
      </c>
      <c r="Y353" s="68" t="s">
        <v>357</v>
      </c>
    </row>
    <row r="354" spans="1:25" ht="41.4" customHeight="1" x14ac:dyDescent="0.3">
      <c r="A354" s="67" t="str">
        <f>IF(INDEX(Спецификация!$A$3:$I$500,ROW()-3,COLUMN())="","",INDEX(Спецификация!$A$3:$I$500,ROW()-3,COLUMN()))</f>
        <v/>
      </c>
      <c r="B354" s="67" t="str">
        <f>IF(INDEX(Спецификация!$A$3:$I$500,ROW()-3,COLUMN())="","",INDEX(Спецификация!$A$3:$I$500,ROW()-3,COLUMN()))</f>
        <v/>
      </c>
      <c r="C354" s="67" t="str">
        <f>IF(INDEX(Спецификация!$A$3:$I$500,ROW()-3,COLUMN())="","",INDEX(Спецификация!$A$3:$I$500,ROW()-3,COLUMN()))</f>
        <v/>
      </c>
      <c r="D354" s="67" t="str">
        <f>IF(INDEX(Спецификация!$A$3:$I$500,ROW()-3,COLUMN())="","",INDEX(Спецификация!$A$3:$I$500,ROW()-3,COLUMN()))</f>
        <v/>
      </c>
      <c r="E354" s="67" t="str">
        <f>IF(INDEX(Спецификация!$A$3:$I$500,ROW()-3,COLUMN())="","",INDEX(Спецификация!$A$3:$I$500,ROW()-3,COLUMN()))</f>
        <v/>
      </c>
      <c r="F354" s="67" t="str">
        <f>IF(INDEX(Спецификация!$A$3:$I$500,ROW()-3,COLUMN())="","",INDEX(Спецификация!$A$3:$I$500,ROW()-3,COLUMN()))</f>
        <v/>
      </c>
      <c r="G354" s="67" t="str">
        <f>IF(INDEX(Спецификация!$A$3:$I$500,ROW()-3,COLUMN())="","",INDEX(Спецификация!$A$3:$I$500,ROW()-3,COLUMN()))</f>
        <v/>
      </c>
      <c r="H354" s="67" t="str">
        <f>IF(INDEX(Спецификация!$A$3:$I$500,ROW()-3,COLUMN())="","",INDEX(Спецификация!$A$3:$I$500,ROW()-3,COLUMN()))</f>
        <v/>
      </c>
      <c r="I354" s="154" t="str">
        <f>IF(INDEX(Спецификация!$A$3:$I$500,ROW()-3,COLUMN())="","",INDEX(Спецификация!$A$3:$I$500,ROW()-3,COLUMN()))</f>
        <v/>
      </c>
      <c r="J354" s="81" t="str">
        <f>Проект.!L354</f>
        <v/>
      </c>
      <c r="K354" s="81" t="str">
        <f>Проект.!M354</f>
        <v/>
      </c>
      <c r="L354" s="81" t="str">
        <f>IF(Проект.!Q354="","",Проект.!Q354)</f>
        <v/>
      </c>
      <c r="M354" s="82" t="str">
        <f>IF(Проект.!K354="Указать проектировщика","",Проект.!K354)</f>
        <v/>
      </c>
      <c r="N354" s="82" t="str">
        <f>IF(Проект.!N354="","",Проект.!N354)</f>
        <v/>
      </c>
      <c r="O354" s="80" t="str">
        <f>IF(Проект.!O354="","",Проект.!O354)</f>
        <v/>
      </c>
      <c r="P354" s="80" t="str">
        <f>IF(Проект.!P354="","",Проект.!P354)</f>
        <v/>
      </c>
      <c r="Q354" s="68"/>
      <c r="S354" s="27" t="s">
        <v>324</v>
      </c>
      <c r="T354" s="22"/>
      <c r="U354" s="26" t="e">
        <f t="shared" si="10"/>
        <v>#VALUE!</v>
      </c>
      <c r="V354" s="68"/>
      <c r="W354" s="92"/>
      <c r="X354" s="92">
        <f t="shared" si="11"/>
        <v>0</v>
      </c>
      <c r="Y354" s="68" t="s">
        <v>357</v>
      </c>
    </row>
    <row r="355" spans="1:25" ht="41.4" customHeight="1" x14ac:dyDescent="0.3">
      <c r="A355" s="67" t="str">
        <f>IF(INDEX(Спецификация!$A$3:$I$500,ROW()-3,COLUMN())="","",INDEX(Спецификация!$A$3:$I$500,ROW()-3,COLUMN()))</f>
        <v/>
      </c>
      <c r="B355" s="67" t="str">
        <f>IF(INDEX(Спецификация!$A$3:$I$500,ROW()-3,COLUMN())="","",INDEX(Спецификация!$A$3:$I$500,ROW()-3,COLUMN()))</f>
        <v/>
      </c>
      <c r="C355" s="67" t="str">
        <f>IF(INDEX(Спецификация!$A$3:$I$500,ROW()-3,COLUMN())="","",INDEX(Спецификация!$A$3:$I$500,ROW()-3,COLUMN()))</f>
        <v/>
      </c>
      <c r="D355" s="67" t="str">
        <f>IF(INDEX(Спецификация!$A$3:$I$500,ROW()-3,COLUMN())="","",INDEX(Спецификация!$A$3:$I$500,ROW()-3,COLUMN()))</f>
        <v/>
      </c>
      <c r="E355" s="67" t="str">
        <f>IF(INDEX(Спецификация!$A$3:$I$500,ROW()-3,COLUMN())="","",INDEX(Спецификация!$A$3:$I$500,ROW()-3,COLUMN()))</f>
        <v/>
      </c>
      <c r="F355" s="67" t="str">
        <f>IF(INDEX(Спецификация!$A$3:$I$500,ROW()-3,COLUMN())="","",INDEX(Спецификация!$A$3:$I$500,ROW()-3,COLUMN()))</f>
        <v/>
      </c>
      <c r="G355" s="67" t="str">
        <f>IF(INDEX(Спецификация!$A$3:$I$500,ROW()-3,COLUMN())="","",INDEX(Спецификация!$A$3:$I$500,ROW()-3,COLUMN()))</f>
        <v/>
      </c>
      <c r="H355" s="67" t="str">
        <f>IF(INDEX(Спецификация!$A$3:$I$500,ROW()-3,COLUMN())="","",INDEX(Спецификация!$A$3:$I$500,ROW()-3,COLUMN()))</f>
        <v/>
      </c>
      <c r="I355" s="154" t="str">
        <f>IF(INDEX(Спецификация!$A$3:$I$500,ROW()-3,COLUMN())="","",INDEX(Спецификация!$A$3:$I$500,ROW()-3,COLUMN()))</f>
        <v/>
      </c>
      <c r="J355" s="81" t="str">
        <f>Проект.!L355</f>
        <v/>
      </c>
      <c r="K355" s="81" t="str">
        <f>Проект.!M355</f>
        <v/>
      </c>
      <c r="L355" s="81" t="str">
        <f>IF(Проект.!Q355="","",Проект.!Q355)</f>
        <v/>
      </c>
      <c r="M355" s="82" t="str">
        <f>IF(Проект.!K355="Указать проектировщика","",Проект.!K355)</f>
        <v/>
      </c>
      <c r="N355" s="82" t="str">
        <f>IF(Проект.!N355="","",Проект.!N355)</f>
        <v/>
      </c>
      <c r="O355" s="80" t="str">
        <f>IF(Проект.!O355="","",Проект.!O355)</f>
        <v/>
      </c>
      <c r="P355" s="80" t="str">
        <f>IF(Проект.!P355="","",Проект.!P355)</f>
        <v/>
      </c>
      <c r="Q355" s="68"/>
      <c r="S355" s="27" t="s">
        <v>324</v>
      </c>
      <c r="T355" s="22"/>
      <c r="U355" s="26" t="e">
        <f t="shared" si="10"/>
        <v>#VALUE!</v>
      </c>
      <c r="V355" s="68"/>
      <c r="W355" s="92"/>
      <c r="X355" s="92">
        <f t="shared" si="11"/>
        <v>0</v>
      </c>
      <c r="Y355" s="68" t="s">
        <v>357</v>
      </c>
    </row>
    <row r="356" spans="1:25" ht="41.4" customHeight="1" x14ac:dyDescent="0.3">
      <c r="A356" s="67" t="str">
        <f>IF(INDEX(Спецификация!$A$3:$I$500,ROW()-3,COLUMN())="","",INDEX(Спецификация!$A$3:$I$500,ROW()-3,COLUMN()))</f>
        <v/>
      </c>
      <c r="B356" s="67" t="str">
        <f>IF(INDEX(Спецификация!$A$3:$I$500,ROW()-3,COLUMN())="","",INDEX(Спецификация!$A$3:$I$500,ROW()-3,COLUMN()))</f>
        <v/>
      </c>
      <c r="C356" s="67" t="str">
        <f>IF(INDEX(Спецификация!$A$3:$I$500,ROW()-3,COLUMN())="","",INDEX(Спецификация!$A$3:$I$500,ROW()-3,COLUMN()))</f>
        <v/>
      </c>
      <c r="D356" s="67" t="str">
        <f>IF(INDEX(Спецификация!$A$3:$I$500,ROW()-3,COLUMN())="","",INDEX(Спецификация!$A$3:$I$500,ROW()-3,COLUMN()))</f>
        <v/>
      </c>
      <c r="E356" s="67" t="str">
        <f>IF(INDEX(Спецификация!$A$3:$I$500,ROW()-3,COLUMN())="","",INDEX(Спецификация!$A$3:$I$500,ROW()-3,COLUMN()))</f>
        <v/>
      </c>
      <c r="F356" s="67" t="str">
        <f>IF(INDEX(Спецификация!$A$3:$I$500,ROW()-3,COLUMN())="","",INDEX(Спецификация!$A$3:$I$500,ROW()-3,COLUMN()))</f>
        <v/>
      </c>
      <c r="G356" s="67" t="str">
        <f>IF(INDEX(Спецификация!$A$3:$I$500,ROW()-3,COLUMN())="","",INDEX(Спецификация!$A$3:$I$500,ROW()-3,COLUMN()))</f>
        <v/>
      </c>
      <c r="H356" s="67" t="str">
        <f>IF(INDEX(Спецификация!$A$3:$I$500,ROW()-3,COLUMN())="","",INDEX(Спецификация!$A$3:$I$500,ROW()-3,COLUMN()))</f>
        <v/>
      </c>
      <c r="I356" s="154" t="str">
        <f>IF(INDEX(Спецификация!$A$3:$I$500,ROW()-3,COLUMN())="","",INDEX(Спецификация!$A$3:$I$500,ROW()-3,COLUMN()))</f>
        <v/>
      </c>
      <c r="J356" s="81" t="str">
        <f>Проект.!L356</f>
        <v/>
      </c>
      <c r="K356" s="81" t="str">
        <f>Проект.!M356</f>
        <v/>
      </c>
      <c r="L356" s="81" t="str">
        <f>IF(Проект.!Q356="","",Проект.!Q356)</f>
        <v/>
      </c>
      <c r="M356" s="82" t="str">
        <f>IF(Проект.!K356="Указать проектировщика","",Проект.!K356)</f>
        <v/>
      </c>
      <c r="N356" s="82" t="str">
        <f>IF(Проект.!N356="","",Проект.!N356)</f>
        <v/>
      </c>
      <c r="O356" s="80" t="str">
        <f>IF(Проект.!O356="","",Проект.!O356)</f>
        <v/>
      </c>
      <c r="P356" s="80" t="str">
        <f>IF(Проект.!P356="","",Проект.!P356)</f>
        <v/>
      </c>
      <c r="Q356" s="68"/>
      <c r="S356" s="27" t="s">
        <v>324</v>
      </c>
      <c r="T356" s="22"/>
      <c r="U356" s="26" t="e">
        <f t="shared" si="10"/>
        <v>#VALUE!</v>
      </c>
      <c r="V356" s="68"/>
      <c r="W356" s="92"/>
      <c r="X356" s="92">
        <f t="shared" si="11"/>
        <v>0</v>
      </c>
      <c r="Y356" s="68" t="s">
        <v>357</v>
      </c>
    </row>
    <row r="357" spans="1:25" ht="41.4" customHeight="1" x14ac:dyDescent="0.3">
      <c r="A357" s="67" t="str">
        <f>IF(INDEX(Спецификация!$A$3:$I$500,ROW()-3,COLUMN())="","",INDEX(Спецификация!$A$3:$I$500,ROW()-3,COLUMN()))</f>
        <v/>
      </c>
      <c r="B357" s="67" t="str">
        <f>IF(INDEX(Спецификация!$A$3:$I$500,ROW()-3,COLUMN())="","",INDEX(Спецификация!$A$3:$I$500,ROW()-3,COLUMN()))</f>
        <v/>
      </c>
      <c r="C357" s="67" t="str">
        <f>IF(INDEX(Спецификация!$A$3:$I$500,ROW()-3,COLUMN())="","",INDEX(Спецификация!$A$3:$I$500,ROW()-3,COLUMN()))</f>
        <v/>
      </c>
      <c r="D357" s="67" t="str">
        <f>IF(INDEX(Спецификация!$A$3:$I$500,ROW()-3,COLUMN())="","",INDEX(Спецификация!$A$3:$I$500,ROW()-3,COLUMN()))</f>
        <v/>
      </c>
      <c r="E357" s="67" t="str">
        <f>IF(INDEX(Спецификация!$A$3:$I$500,ROW()-3,COLUMN())="","",INDEX(Спецификация!$A$3:$I$500,ROW()-3,COLUMN()))</f>
        <v/>
      </c>
      <c r="F357" s="67" t="str">
        <f>IF(INDEX(Спецификация!$A$3:$I$500,ROW()-3,COLUMN())="","",INDEX(Спецификация!$A$3:$I$500,ROW()-3,COLUMN()))</f>
        <v/>
      </c>
      <c r="G357" s="67" t="str">
        <f>IF(INDEX(Спецификация!$A$3:$I$500,ROW()-3,COLUMN())="","",INDEX(Спецификация!$A$3:$I$500,ROW()-3,COLUMN()))</f>
        <v/>
      </c>
      <c r="H357" s="67" t="str">
        <f>IF(INDEX(Спецификация!$A$3:$I$500,ROW()-3,COLUMN())="","",INDEX(Спецификация!$A$3:$I$500,ROW()-3,COLUMN()))</f>
        <v/>
      </c>
      <c r="I357" s="154" t="str">
        <f>IF(INDEX(Спецификация!$A$3:$I$500,ROW()-3,COLUMN())="","",INDEX(Спецификация!$A$3:$I$500,ROW()-3,COLUMN()))</f>
        <v/>
      </c>
      <c r="J357" s="81" t="str">
        <f>Проект.!L357</f>
        <v/>
      </c>
      <c r="K357" s="81" t="str">
        <f>Проект.!M357</f>
        <v/>
      </c>
      <c r="L357" s="81" t="str">
        <f>IF(Проект.!Q357="","",Проект.!Q357)</f>
        <v/>
      </c>
      <c r="M357" s="82" t="str">
        <f>IF(Проект.!K357="Указать проектировщика","",Проект.!K357)</f>
        <v/>
      </c>
      <c r="N357" s="82" t="str">
        <f>IF(Проект.!N357="","",Проект.!N357)</f>
        <v/>
      </c>
      <c r="O357" s="80" t="str">
        <f>IF(Проект.!O357="","",Проект.!O357)</f>
        <v/>
      </c>
      <c r="P357" s="80" t="str">
        <f>IF(Проект.!P357="","",Проект.!P357)</f>
        <v/>
      </c>
      <c r="Q357" s="68"/>
      <c r="S357" s="27" t="s">
        <v>324</v>
      </c>
      <c r="T357" s="22"/>
      <c r="U357" s="26" t="e">
        <f t="shared" si="10"/>
        <v>#VALUE!</v>
      </c>
      <c r="V357" s="68"/>
      <c r="W357" s="92"/>
      <c r="X357" s="92">
        <f t="shared" si="11"/>
        <v>0</v>
      </c>
      <c r="Y357" s="68" t="s">
        <v>357</v>
      </c>
    </row>
    <row r="358" spans="1:25" ht="41.4" customHeight="1" x14ac:dyDescent="0.3">
      <c r="A358" s="67" t="str">
        <f>IF(INDEX(Спецификация!$A$3:$I$500,ROW()-3,COLUMN())="","",INDEX(Спецификация!$A$3:$I$500,ROW()-3,COLUMN()))</f>
        <v/>
      </c>
      <c r="B358" s="67" t="str">
        <f>IF(INDEX(Спецификация!$A$3:$I$500,ROW()-3,COLUMN())="","",INDEX(Спецификация!$A$3:$I$500,ROW()-3,COLUMN()))</f>
        <v/>
      </c>
      <c r="C358" s="67" t="str">
        <f>IF(INDEX(Спецификация!$A$3:$I$500,ROW()-3,COLUMN())="","",INDEX(Спецификация!$A$3:$I$500,ROW()-3,COLUMN()))</f>
        <v/>
      </c>
      <c r="D358" s="67" t="str">
        <f>IF(INDEX(Спецификация!$A$3:$I$500,ROW()-3,COLUMN())="","",INDEX(Спецификация!$A$3:$I$500,ROW()-3,COLUMN()))</f>
        <v/>
      </c>
      <c r="E358" s="67" t="str">
        <f>IF(INDEX(Спецификация!$A$3:$I$500,ROW()-3,COLUMN())="","",INDEX(Спецификация!$A$3:$I$500,ROW()-3,COLUMN()))</f>
        <v/>
      </c>
      <c r="F358" s="67" t="str">
        <f>IF(INDEX(Спецификация!$A$3:$I$500,ROW()-3,COLUMN())="","",INDEX(Спецификация!$A$3:$I$500,ROW()-3,COLUMN()))</f>
        <v/>
      </c>
      <c r="G358" s="67" t="str">
        <f>IF(INDEX(Спецификация!$A$3:$I$500,ROW()-3,COLUMN())="","",INDEX(Спецификация!$A$3:$I$500,ROW()-3,COLUMN()))</f>
        <v/>
      </c>
      <c r="H358" s="67" t="str">
        <f>IF(INDEX(Спецификация!$A$3:$I$500,ROW()-3,COLUMN())="","",INDEX(Спецификация!$A$3:$I$500,ROW()-3,COLUMN()))</f>
        <v/>
      </c>
      <c r="I358" s="154" t="str">
        <f>IF(INDEX(Спецификация!$A$3:$I$500,ROW()-3,COLUMN())="","",INDEX(Спецификация!$A$3:$I$500,ROW()-3,COLUMN()))</f>
        <v/>
      </c>
      <c r="J358" s="81" t="str">
        <f>Проект.!L358</f>
        <v/>
      </c>
      <c r="K358" s="81" t="str">
        <f>Проект.!M358</f>
        <v/>
      </c>
      <c r="L358" s="81" t="str">
        <f>IF(Проект.!Q358="","",Проект.!Q358)</f>
        <v/>
      </c>
      <c r="M358" s="82" t="str">
        <f>IF(Проект.!K358="Указать проектировщика","",Проект.!K358)</f>
        <v/>
      </c>
      <c r="N358" s="82" t="str">
        <f>IF(Проект.!N358="","",Проект.!N358)</f>
        <v/>
      </c>
      <c r="O358" s="80" t="str">
        <f>IF(Проект.!O358="","",Проект.!O358)</f>
        <v/>
      </c>
      <c r="P358" s="80" t="str">
        <f>IF(Проект.!P358="","",Проект.!P358)</f>
        <v/>
      </c>
      <c r="Q358" s="68"/>
      <c r="S358" s="27" t="s">
        <v>324</v>
      </c>
      <c r="T358" s="22"/>
      <c r="U358" s="26" t="e">
        <f t="shared" si="10"/>
        <v>#VALUE!</v>
      </c>
      <c r="V358" s="68"/>
      <c r="W358" s="92"/>
      <c r="X358" s="92">
        <f t="shared" si="11"/>
        <v>0</v>
      </c>
      <c r="Y358" s="68" t="s">
        <v>357</v>
      </c>
    </row>
    <row r="359" spans="1:25" ht="41.4" customHeight="1" x14ac:dyDescent="0.3">
      <c r="A359" s="67" t="str">
        <f>IF(INDEX(Спецификация!$A$3:$I$500,ROW()-3,COLUMN())="","",INDEX(Спецификация!$A$3:$I$500,ROW()-3,COLUMN()))</f>
        <v/>
      </c>
      <c r="B359" s="67" t="str">
        <f>IF(INDEX(Спецификация!$A$3:$I$500,ROW()-3,COLUMN())="","",INDEX(Спецификация!$A$3:$I$500,ROW()-3,COLUMN()))</f>
        <v/>
      </c>
      <c r="C359" s="67" t="str">
        <f>IF(INDEX(Спецификация!$A$3:$I$500,ROW()-3,COLUMN())="","",INDEX(Спецификация!$A$3:$I$500,ROW()-3,COLUMN()))</f>
        <v/>
      </c>
      <c r="D359" s="67" t="str">
        <f>IF(INDEX(Спецификация!$A$3:$I$500,ROW()-3,COLUMN())="","",INDEX(Спецификация!$A$3:$I$500,ROW()-3,COLUMN()))</f>
        <v/>
      </c>
      <c r="E359" s="67" t="str">
        <f>IF(INDEX(Спецификация!$A$3:$I$500,ROW()-3,COLUMN())="","",INDEX(Спецификация!$A$3:$I$500,ROW()-3,COLUMN()))</f>
        <v/>
      </c>
      <c r="F359" s="67" t="str">
        <f>IF(INDEX(Спецификация!$A$3:$I$500,ROW()-3,COLUMN())="","",INDEX(Спецификация!$A$3:$I$500,ROW()-3,COLUMN()))</f>
        <v/>
      </c>
      <c r="G359" s="67" t="str">
        <f>IF(INDEX(Спецификация!$A$3:$I$500,ROW()-3,COLUMN())="","",INDEX(Спецификация!$A$3:$I$500,ROW()-3,COLUMN()))</f>
        <v/>
      </c>
      <c r="H359" s="67" t="str">
        <f>IF(INDEX(Спецификация!$A$3:$I$500,ROW()-3,COLUMN())="","",INDEX(Спецификация!$A$3:$I$500,ROW()-3,COLUMN()))</f>
        <v/>
      </c>
      <c r="I359" s="154" t="str">
        <f>IF(INDEX(Спецификация!$A$3:$I$500,ROW()-3,COLUMN())="","",INDEX(Спецификация!$A$3:$I$500,ROW()-3,COLUMN()))</f>
        <v/>
      </c>
      <c r="J359" s="81" t="str">
        <f>Проект.!L359</f>
        <v/>
      </c>
      <c r="K359" s="81" t="str">
        <f>Проект.!M359</f>
        <v/>
      </c>
      <c r="L359" s="81" t="str">
        <f>IF(Проект.!Q359="","",Проект.!Q359)</f>
        <v/>
      </c>
      <c r="M359" s="82" t="str">
        <f>IF(Проект.!K359="Указать проектировщика","",Проект.!K359)</f>
        <v/>
      </c>
      <c r="N359" s="82" t="str">
        <f>IF(Проект.!N359="","",Проект.!N359)</f>
        <v/>
      </c>
      <c r="O359" s="80" t="str">
        <f>IF(Проект.!O359="","",Проект.!O359)</f>
        <v/>
      </c>
      <c r="P359" s="80" t="str">
        <f>IF(Проект.!P359="","",Проект.!P359)</f>
        <v/>
      </c>
      <c r="Q359" s="68"/>
      <c r="R359" s="46"/>
      <c r="S359" s="27" t="s">
        <v>324</v>
      </c>
      <c r="T359" s="22"/>
      <c r="U359" s="26" t="e">
        <f t="shared" si="10"/>
        <v>#VALUE!</v>
      </c>
      <c r="V359" s="68"/>
      <c r="W359" s="92"/>
      <c r="X359" s="92">
        <f t="shared" si="11"/>
        <v>0</v>
      </c>
      <c r="Y359" s="68" t="s">
        <v>357</v>
      </c>
    </row>
    <row r="360" spans="1:25" ht="41.4" customHeight="1" x14ac:dyDescent="0.3">
      <c r="A360" s="67" t="str">
        <f>IF(INDEX(Спецификация!$A$3:$I$500,ROW()-3,COLUMN())="","",INDEX(Спецификация!$A$3:$I$500,ROW()-3,COLUMN()))</f>
        <v/>
      </c>
      <c r="B360" s="67" t="str">
        <f>IF(INDEX(Спецификация!$A$3:$I$500,ROW()-3,COLUMN())="","",INDEX(Спецификация!$A$3:$I$500,ROW()-3,COLUMN()))</f>
        <v/>
      </c>
      <c r="C360" s="67" t="str">
        <f>IF(INDEX(Спецификация!$A$3:$I$500,ROW()-3,COLUMN())="","",INDEX(Спецификация!$A$3:$I$500,ROW()-3,COLUMN()))</f>
        <v/>
      </c>
      <c r="D360" s="67" t="str">
        <f>IF(INDEX(Спецификация!$A$3:$I$500,ROW()-3,COLUMN())="","",INDEX(Спецификация!$A$3:$I$500,ROW()-3,COLUMN()))</f>
        <v/>
      </c>
      <c r="E360" s="67" t="str">
        <f>IF(INDEX(Спецификация!$A$3:$I$500,ROW()-3,COLUMN())="","",INDEX(Спецификация!$A$3:$I$500,ROW()-3,COLUMN()))</f>
        <v/>
      </c>
      <c r="F360" s="67" t="str">
        <f>IF(INDEX(Спецификация!$A$3:$I$500,ROW()-3,COLUMN())="","",INDEX(Спецификация!$A$3:$I$500,ROW()-3,COLUMN()))</f>
        <v/>
      </c>
      <c r="G360" s="67" t="str">
        <f>IF(INDEX(Спецификация!$A$3:$I$500,ROW()-3,COLUMN())="","",INDEX(Спецификация!$A$3:$I$500,ROW()-3,COLUMN()))</f>
        <v/>
      </c>
      <c r="H360" s="67" t="str">
        <f>IF(INDEX(Спецификация!$A$3:$I$500,ROW()-3,COLUMN())="","",INDEX(Спецификация!$A$3:$I$500,ROW()-3,COLUMN()))</f>
        <v/>
      </c>
      <c r="I360" s="154" t="str">
        <f>IF(INDEX(Спецификация!$A$3:$I$500,ROW()-3,COLUMN())="","",INDEX(Спецификация!$A$3:$I$500,ROW()-3,COLUMN()))</f>
        <v/>
      </c>
      <c r="J360" s="81" t="str">
        <f>Проект.!L360</f>
        <v/>
      </c>
      <c r="K360" s="81" t="str">
        <f>Проект.!M360</f>
        <v/>
      </c>
      <c r="L360" s="81" t="str">
        <f>IF(Проект.!Q360="","",Проект.!Q360)</f>
        <v/>
      </c>
      <c r="M360" s="82" t="str">
        <f>IF(Проект.!K360="Указать проектировщика","",Проект.!K360)</f>
        <v/>
      </c>
      <c r="N360" s="82" t="str">
        <f>IF(Проект.!N360="","",Проект.!N360)</f>
        <v/>
      </c>
      <c r="O360" s="80" t="str">
        <f>IF(Проект.!O360="","",Проект.!O360)</f>
        <v/>
      </c>
      <c r="P360" s="80" t="str">
        <f>IF(Проект.!P360="","",Проект.!P360)</f>
        <v/>
      </c>
      <c r="Q360" s="68"/>
      <c r="S360" s="27" t="s">
        <v>324</v>
      </c>
      <c r="T360" s="22"/>
      <c r="U360" s="26" t="e">
        <f t="shared" si="10"/>
        <v>#VALUE!</v>
      </c>
      <c r="V360" s="68"/>
      <c r="W360" s="92"/>
      <c r="X360" s="92">
        <f t="shared" si="11"/>
        <v>0</v>
      </c>
      <c r="Y360" s="68" t="s">
        <v>357</v>
      </c>
    </row>
    <row r="361" spans="1:25" ht="41.4" customHeight="1" x14ac:dyDescent="0.3">
      <c r="A361" s="67" t="str">
        <f>IF(INDEX(Спецификация!$A$3:$I$500,ROW()-3,COLUMN())="","",INDEX(Спецификация!$A$3:$I$500,ROW()-3,COLUMN()))</f>
        <v/>
      </c>
      <c r="B361" s="67" t="str">
        <f>IF(INDEX(Спецификация!$A$3:$I$500,ROW()-3,COLUMN())="","",INDEX(Спецификация!$A$3:$I$500,ROW()-3,COLUMN()))</f>
        <v/>
      </c>
      <c r="C361" s="67" t="str">
        <f>IF(INDEX(Спецификация!$A$3:$I$500,ROW()-3,COLUMN())="","",INDEX(Спецификация!$A$3:$I$500,ROW()-3,COLUMN()))</f>
        <v/>
      </c>
      <c r="D361" s="67" t="str">
        <f>IF(INDEX(Спецификация!$A$3:$I$500,ROW()-3,COLUMN())="","",INDEX(Спецификация!$A$3:$I$500,ROW()-3,COLUMN()))</f>
        <v/>
      </c>
      <c r="E361" s="67" t="str">
        <f>IF(INDEX(Спецификация!$A$3:$I$500,ROW()-3,COLUMN())="","",INDEX(Спецификация!$A$3:$I$500,ROW()-3,COLUMN()))</f>
        <v/>
      </c>
      <c r="F361" s="67" t="str">
        <f>IF(INDEX(Спецификация!$A$3:$I$500,ROW()-3,COLUMN())="","",INDEX(Спецификация!$A$3:$I$500,ROW()-3,COLUMN()))</f>
        <v/>
      </c>
      <c r="G361" s="67" t="str">
        <f>IF(INDEX(Спецификация!$A$3:$I$500,ROW()-3,COLUMN())="","",INDEX(Спецификация!$A$3:$I$500,ROW()-3,COLUMN()))</f>
        <v/>
      </c>
      <c r="H361" s="67" t="str">
        <f>IF(INDEX(Спецификация!$A$3:$I$500,ROW()-3,COLUMN())="","",INDEX(Спецификация!$A$3:$I$500,ROW()-3,COLUMN()))</f>
        <v/>
      </c>
      <c r="I361" s="154" t="str">
        <f>IF(INDEX(Спецификация!$A$3:$I$500,ROW()-3,COLUMN())="","",INDEX(Спецификация!$A$3:$I$500,ROW()-3,COLUMN()))</f>
        <v/>
      </c>
      <c r="J361" s="81" t="str">
        <f>Проект.!L361</f>
        <v/>
      </c>
      <c r="K361" s="81" t="str">
        <f>Проект.!M361</f>
        <v/>
      </c>
      <c r="L361" s="81" t="str">
        <f>IF(Проект.!Q361="","",Проект.!Q361)</f>
        <v/>
      </c>
      <c r="M361" s="82" t="str">
        <f>IF(Проект.!K361="Указать проектировщика","",Проект.!K361)</f>
        <v/>
      </c>
      <c r="N361" s="82" t="str">
        <f>IF(Проект.!N361="","",Проект.!N361)</f>
        <v/>
      </c>
      <c r="O361" s="80" t="str">
        <f>IF(Проект.!O361="","",Проект.!O361)</f>
        <v/>
      </c>
      <c r="P361" s="80" t="str">
        <f>IF(Проект.!P361="","",Проект.!P361)</f>
        <v/>
      </c>
      <c r="Q361" s="68"/>
      <c r="S361" s="27" t="s">
        <v>324</v>
      </c>
      <c r="T361" s="22"/>
      <c r="U361" s="26" t="e">
        <f t="shared" si="10"/>
        <v>#VALUE!</v>
      </c>
      <c r="V361" s="68"/>
      <c r="W361" s="92"/>
      <c r="X361" s="92">
        <f t="shared" si="11"/>
        <v>0</v>
      </c>
      <c r="Y361" s="68" t="s">
        <v>357</v>
      </c>
    </row>
    <row r="362" spans="1:25" ht="41.4" customHeight="1" x14ac:dyDescent="0.3">
      <c r="A362" s="67" t="str">
        <f>IF(INDEX(Спецификация!$A$3:$I$500,ROW()-3,COLUMN())="","",INDEX(Спецификация!$A$3:$I$500,ROW()-3,COLUMN()))</f>
        <v/>
      </c>
      <c r="B362" s="67" t="str">
        <f>IF(INDEX(Спецификация!$A$3:$I$500,ROW()-3,COLUMN())="","",INDEX(Спецификация!$A$3:$I$500,ROW()-3,COLUMN()))</f>
        <v/>
      </c>
      <c r="C362" s="67" t="str">
        <f>IF(INDEX(Спецификация!$A$3:$I$500,ROW()-3,COLUMN())="","",INDEX(Спецификация!$A$3:$I$500,ROW()-3,COLUMN()))</f>
        <v/>
      </c>
      <c r="D362" s="67" t="str">
        <f>IF(INDEX(Спецификация!$A$3:$I$500,ROW()-3,COLUMN())="","",INDEX(Спецификация!$A$3:$I$500,ROW()-3,COLUMN()))</f>
        <v/>
      </c>
      <c r="E362" s="67" t="str">
        <f>IF(INDEX(Спецификация!$A$3:$I$500,ROW()-3,COLUMN())="","",INDEX(Спецификация!$A$3:$I$500,ROW()-3,COLUMN()))</f>
        <v/>
      </c>
      <c r="F362" s="67" t="str">
        <f>IF(INDEX(Спецификация!$A$3:$I$500,ROW()-3,COLUMN())="","",INDEX(Спецификация!$A$3:$I$500,ROW()-3,COLUMN()))</f>
        <v/>
      </c>
      <c r="G362" s="67" t="str">
        <f>IF(INDEX(Спецификация!$A$3:$I$500,ROW()-3,COLUMN())="","",INDEX(Спецификация!$A$3:$I$500,ROW()-3,COLUMN()))</f>
        <v/>
      </c>
      <c r="H362" s="67" t="str">
        <f>IF(INDEX(Спецификация!$A$3:$I$500,ROW()-3,COLUMN())="","",INDEX(Спецификация!$A$3:$I$500,ROW()-3,COLUMN()))</f>
        <v/>
      </c>
      <c r="I362" s="154" t="str">
        <f>IF(INDEX(Спецификация!$A$3:$I$500,ROW()-3,COLUMN())="","",INDEX(Спецификация!$A$3:$I$500,ROW()-3,COLUMN()))</f>
        <v/>
      </c>
      <c r="J362" s="81" t="str">
        <f>Проект.!L362</f>
        <v/>
      </c>
      <c r="K362" s="81" t="str">
        <f>Проект.!M362</f>
        <v/>
      </c>
      <c r="L362" s="81" t="str">
        <f>IF(Проект.!Q362="","",Проект.!Q362)</f>
        <v/>
      </c>
      <c r="M362" s="82" t="str">
        <f>IF(Проект.!K362="Указать проектировщика","",Проект.!K362)</f>
        <v/>
      </c>
      <c r="N362" s="82" t="str">
        <f>IF(Проект.!N362="","",Проект.!N362)</f>
        <v/>
      </c>
      <c r="O362" s="80" t="str">
        <f>IF(Проект.!O362="","",Проект.!O362)</f>
        <v/>
      </c>
      <c r="P362" s="80" t="str">
        <f>IF(Проект.!P362="","",Проект.!P362)</f>
        <v/>
      </c>
      <c r="Q362" s="68"/>
      <c r="S362" s="27" t="s">
        <v>324</v>
      </c>
      <c r="T362" s="22"/>
      <c r="U362" s="26" t="e">
        <f t="shared" si="10"/>
        <v>#VALUE!</v>
      </c>
      <c r="V362" s="68"/>
      <c r="W362" s="92"/>
      <c r="X362" s="92">
        <f t="shared" si="11"/>
        <v>0</v>
      </c>
      <c r="Y362" s="68" t="s">
        <v>357</v>
      </c>
    </row>
    <row r="363" spans="1:25" ht="41.4" customHeight="1" x14ac:dyDescent="0.3">
      <c r="A363" s="67" t="str">
        <f>IF(INDEX(Спецификация!$A$3:$I$500,ROW()-3,COLUMN())="","",INDEX(Спецификация!$A$3:$I$500,ROW()-3,COLUMN()))</f>
        <v/>
      </c>
      <c r="B363" s="67" t="str">
        <f>IF(INDEX(Спецификация!$A$3:$I$500,ROW()-3,COLUMN())="","",INDEX(Спецификация!$A$3:$I$500,ROW()-3,COLUMN()))</f>
        <v/>
      </c>
      <c r="C363" s="67" t="str">
        <f>IF(INDEX(Спецификация!$A$3:$I$500,ROW()-3,COLUMN())="","",INDEX(Спецификация!$A$3:$I$500,ROW()-3,COLUMN()))</f>
        <v/>
      </c>
      <c r="D363" s="67" t="str">
        <f>IF(INDEX(Спецификация!$A$3:$I$500,ROW()-3,COLUMN())="","",INDEX(Спецификация!$A$3:$I$500,ROW()-3,COLUMN()))</f>
        <v/>
      </c>
      <c r="E363" s="67" t="str">
        <f>IF(INDEX(Спецификация!$A$3:$I$500,ROW()-3,COLUMN())="","",INDEX(Спецификация!$A$3:$I$500,ROW()-3,COLUMN()))</f>
        <v/>
      </c>
      <c r="F363" s="67" t="str">
        <f>IF(INDEX(Спецификация!$A$3:$I$500,ROW()-3,COLUMN())="","",INDEX(Спецификация!$A$3:$I$500,ROW()-3,COLUMN()))</f>
        <v/>
      </c>
      <c r="G363" s="67" t="str">
        <f>IF(INDEX(Спецификация!$A$3:$I$500,ROW()-3,COLUMN())="","",INDEX(Спецификация!$A$3:$I$500,ROW()-3,COLUMN()))</f>
        <v/>
      </c>
      <c r="H363" s="67" t="str">
        <f>IF(INDEX(Спецификация!$A$3:$I$500,ROW()-3,COLUMN())="","",INDEX(Спецификация!$A$3:$I$500,ROW()-3,COLUMN()))</f>
        <v/>
      </c>
      <c r="I363" s="154" t="str">
        <f>IF(INDEX(Спецификация!$A$3:$I$500,ROW()-3,COLUMN())="","",INDEX(Спецификация!$A$3:$I$500,ROW()-3,COLUMN()))</f>
        <v/>
      </c>
      <c r="J363" s="81" t="str">
        <f>Проект.!L363</f>
        <v/>
      </c>
      <c r="K363" s="81" t="str">
        <f>Проект.!M363</f>
        <v/>
      </c>
      <c r="L363" s="81" t="str">
        <f>IF(Проект.!Q363="","",Проект.!Q363)</f>
        <v/>
      </c>
      <c r="M363" s="82" t="str">
        <f>IF(Проект.!K363="Указать проектировщика","",Проект.!K363)</f>
        <v/>
      </c>
      <c r="N363" s="82" t="str">
        <f>IF(Проект.!N363="","",Проект.!N363)</f>
        <v/>
      </c>
      <c r="O363" s="80" t="str">
        <f>IF(Проект.!O363="","",Проект.!O363)</f>
        <v/>
      </c>
      <c r="P363" s="80" t="str">
        <f>IF(Проект.!P363="","",Проект.!P363)</f>
        <v/>
      </c>
      <c r="Q363" s="68"/>
      <c r="S363" s="27" t="s">
        <v>324</v>
      </c>
      <c r="T363" s="22"/>
      <c r="U363" s="26" t="e">
        <f t="shared" si="10"/>
        <v>#VALUE!</v>
      </c>
      <c r="V363" s="68"/>
      <c r="W363" s="92"/>
      <c r="X363" s="92">
        <f t="shared" si="11"/>
        <v>0</v>
      </c>
      <c r="Y363" s="68" t="s">
        <v>357</v>
      </c>
    </row>
    <row r="364" spans="1:25" ht="41.4" customHeight="1" x14ac:dyDescent="0.3">
      <c r="A364" s="67" t="str">
        <f>IF(INDEX(Спецификация!$A$3:$I$500,ROW()-3,COLUMN())="","",INDEX(Спецификация!$A$3:$I$500,ROW()-3,COLUMN()))</f>
        <v/>
      </c>
      <c r="B364" s="67" t="str">
        <f>IF(INDEX(Спецификация!$A$3:$I$500,ROW()-3,COLUMN())="","",INDEX(Спецификация!$A$3:$I$500,ROW()-3,COLUMN()))</f>
        <v/>
      </c>
      <c r="C364" s="67" t="str">
        <f>IF(INDEX(Спецификация!$A$3:$I$500,ROW()-3,COLUMN())="","",INDEX(Спецификация!$A$3:$I$500,ROW()-3,COLUMN()))</f>
        <v/>
      </c>
      <c r="D364" s="67" t="str">
        <f>IF(INDEX(Спецификация!$A$3:$I$500,ROW()-3,COLUMN())="","",INDEX(Спецификация!$A$3:$I$500,ROW()-3,COLUMN()))</f>
        <v/>
      </c>
      <c r="E364" s="67" t="str">
        <f>IF(INDEX(Спецификация!$A$3:$I$500,ROW()-3,COLUMN())="","",INDEX(Спецификация!$A$3:$I$500,ROW()-3,COLUMN()))</f>
        <v/>
      </c>
      <c r="F364" s="67" t="str">
        <f>IF(INDEX(Спецификация!$A$3:$I$500,ROW()-3,COLUMN())="","",INDEX(Спецификация!$A$3:$I$500,ROW()-3,COLUMN()))</f>
        <v/>
      </c>
      <c r="G364" s="67" t="str">
        <f>IF(INDEX(Спецификация!$A$3:$I$500,ROW()-3,COLUMN())="","",INDEX(Спецификация!$A$3:$I$500,ROW()-3,COLUMN()))</f>
        <v/>
      </c>
      <c r="H364" s="67" t="str">
        <f>IF(INDEX(Спецификация!$A$3:$I$500,ROW()-3,COLUMN())="","",INDEX(Спецификация!$A$3:$I$500,ROW()-3,COLUMN()))</f>
        <v/>
      </c>
      <c r="I364" s="154" t="str">
        <f>IF(INDEX(Спецификация!$A$3:$I$500,ROW()-3,COLUMN())="","",INDEX(Спецификация!$A$3:$I$500,ROW()-3,COLUMN()))</f>
        <v/>
      </c>
      <c r="J364" s="81" t="str">
        <f>Проект.!L364</f>
        <v/>
      </c>
      <c r="K364" s="81" t="str">
        <f>Проект.!M364</f>
        <v/>
      </c>
      <c r="L364" s="81" t="str">
        <f>IF(Проект.!Q364="","",Проект.!Q364)</f>
        <v/>
      </c>
      <c r="M364" s="82" t="str">
        <f>IF(Проект.!K364="Указать проектировщика","",Проект.!K364)</f>
        <v/>
      </c>
      <c r="N364" s="82" t="str">
        <f>IF(Проект.!N364="","",Проект.!N364)</f>
        <v/>
      </c>
      <c r="O364" s="80" t="str">
        <f>IF(Проект.!O364="","",Проект.!O364)</f>
        <v/>
      </c>
      <c r="P364" s="80" t="str">
        <f>IF(Проект.!P364="","",Проект.!P364)</f>
        <v/>
      </c>
      <c r="Q364" s="68"/>
      <c r="R364" s="46"/>
      <c r="S364" s="27" t="s">
        <v>324</v>
      </c>
      <c r="T364" s="22"/>
      <c r="U364" s="26" t="e">
        <f t="shared" si="10"/>
        <v>#VALUE!</v>
      </c>
      <c r="V364" s="68"/>
      <c r="W364" s="92"/>
      <c r="X364" s="92">
        <f t="shared" si="11"/>
        <v>0</v>
      </c>
      <c r="Y364" s="68" t="s">
        <v>357</v>
      </c>
    </row>
    <row r="365" spans="1:25" ht="41.4" customHeight="1" x14ac:dyDescent="0.3">
      <c r="A365" s="67" t="str">
        <f>IF(INDEX(Спецификация!$A$3:$I$500,ROW()-3,COLUMN())="","",INDEX(Спецификация!$A$3:$I$500,ROW()-3,COLUMN()))</f>
        <v/>
      </c>
      <c r="B365" s="67" t="str">
        <f>IF(INDEX(Спецификация!$A$3:$I$500,ROW()-3,COLUMN())="","",INDEX(Спецификация!$A$3:$I$500,ROW()-3,COLUMN()))</f>
        <v/>
      </c>
      <c r="C365" s="67" t="str">
        <f>IF(INDEX(Спецификация!$A$3:$I$500,ROW()-3,COLUMN())="","",INDEX(Спецификация!$A$3:$I$500,ROW()-3,COLUMN()))</f>
        <v/>
      </c>
      <c r="D365" s="67" t="str">
        <f>IF(INDEX(Спецификация!$A$3:$I$500,ROW()-3,COLUMN())="","",INDEX(Спецификация!$A$3:$I$500,ROW()-3,COLUMN()))</f>
        <v/>
      </c>
      <c r="E365" s="67" t="str">
        <f>IF(INDEX(Спецификация!$A$3:$I$500,ROW()-3,COLUMN())="","",INDEX(Спецификация!$A$3:$I$500,ROW()-3,COLUMN()))</f>
        <v/>
      </c>
      <c r="F365" s="67" t="str">
        <f>IF(INDEX(Спецификация!$A$3:$I$500,ROW()-3,COLUMN())="","",INDEX(Спецификация!$A$3:$I$500,ROW()-3,COLUMN()))</f>
        <v/>
      </c>
      <c r="G365" s="67" t="str">
        <f>IF(INDEX(Спецификация!$A$3:$I$500,ROW()-3,COLUMN())="","",INDEX(Спецификация!$A$3:$I$500,ROW()-3,COLUMN()))</f>
        <v/>
      </c>
      <c r="H365" s="67" t="str">
        <f>IF(INDEX(Спецификация!$A$3:$I$500,ROW()-3,COLUMN())="","",INDEX(Спецификация!$A$3:$I$500,ROW()-3,COLUMN()))</f>
        <v/>
      </c>
      <c r="I365" s="154" t="str">
        <f>IF(INDEX(Спецификация!$A$3:$I$500,ROW()-3,COLUMN())="","",INDEX(Спецификация!$A$3:$I$500,ROW()-3,COLUMN()))</f>
        <v/>
      </c>
      <c r="J365" s="81" t="str">
        <f>Проект.!L365</f>
        <v/>
      </c>
      <c r="K365" s="81" t="str">
        <f>Проект.!M365</f>
        <v/>
      </c>
      <c r="L365" s="81" t="str">
        <f>IF(Проект.!Q365="","",Проект.!Q365)</f>
        <v/>
      </c>
      <c r="M365" s="82" t="str">
        <f>IF(Проект.!K365="Указать проектировщика","",Проект.!K365)</f>
        <v/>
      </c>
      <c r="N365" s="82" t="str">
        <f>IF(Проект.!N365="","",Проект.!N365)</f>
        <v/>
      </c>
      <c r="O365" s="80" t="str">
        <f>IF(Проект.!O365="","",Проект.!O365)</f>
        <v/>
      </c>
      <c r="P365" s="80" t="str">
        <f>IF(Проект.!P365="","",Проект.!P365)</f>
        <v/>
      </c>
      <c r="Q365" s="68"/>
      <c r="S365" s="27" t="s">
        <v>324</v>
      </c>
      <c r="T365" s="22"/>
      <c r="U365" s="26" t="e">
        <f t="shared" si="10"/>
        <v>#VALUE!</v>
      </c>
      <c r="V365" s="68"/>
      <c r="W365" s="92"/>
      <c r="X365" s="92">
        <f t="shared" si="11"/>
        <v>0</v>
      </c>
      <c r="Y365" s="68" t="s">
        <v>357</v>
      </c>
    </row>
    <row r="366" spans="1:25" ht="41.4" customHeight="1" x14ac:dyDescent="0.3">
      <c r="A366" s="67" t="str">
        <f>IF(INDEX(Спецификация!$A$3:$I$500,ROW()-3,COLUMN())="","",INDEX(Спецификация!$A$3:$I$500,ROW()-3,COLUMN()))</f>
        <v/>
      </c>
      <c r="B366" s="67" t="str">
        <f>IF(INDEX(Спецификация!$A$3:$I$500,ROW()-3,COLUMN())="","",INDEX(Спецификация!$A$3:$I$500,ROW()-3,COLUMN()))</f>
        <v/>
      </c>
      <c r="C366" s="67" t="str">
        <f>IF(INDEX(Спецификация!$A$3:$I$500,ROW()-3,COLUMN())="","",INDEX(Спецификация!$A$3:$I$500,ROW()-3,COLUMN()))</f>
        <v/>
      </c>
      <c r="D366" s="67" t="str">
        <f>IF(INDEX(Спецификация!$A$3:$I$500,ROW()-3,COLUMN())="","",INDEX(Спецификация!$A$3:$I$500,ROW()-3,COLUMN()))</f>
        <v/>
      </c>
      <c r="E366" s="67" t="str">
        <f>IF(INDEX(Спецификация!$A$3:$I$500,ROW()-3,COLUMN())="","",INDEX(Спецификация!$A$3:$I$500,ROW()-3,COLUMN()))</f>
        <v/>
      </c>
      <c r="F366" s="67" t="str">
        <f>IF(INDEX(Спецификация!$A$3:$I$500,ROW()-3,COLUMN())="","",INDEX(Спецификация!$A$3:$I$500,ROW()-3,COLUMN()))</f>
        <v/>
      </c>
      <c r="G366" s="67" t="str">
        <f>IF(INDEX(Спецификация!$A$3:$I$500,ROW()-3,COLUMN())="","",INDEX(Спецификация!$A$3:$I$500,ROW()-3,COLUMN()))</f>
        <v/>
      </c>
      <c r="H366" s="67" t="str">
        <f>IF(INDEX(Спецификация!$A$3:$I$500,ROW()-3,COLUMN())="","",INDEX(Спецификация!$A$3:$I$500,ROW()-3,COLUMN()))</f>
        <v/>
      </c>
      <c r="I366" s="154" t="str">
        <f>IF(INDEX(Спецификация!$A$3:$I$500,ROW()-3,COLUMN())="","",INDEX(Спецификация!$A$3:$I$500,ROW()-3,COLUMN()))</f>
        <v/>
      </c>
      <c r="J366" s="81" t="str">
        <f>Проект.!L366</f>
        <v/>
      </c>
      <c r="K366" s="81" t="str">
        <f>Проект.!M366</f>
        <v/>
      </c>
      <c r="L366" s="81" t="str">
        <f>IF(Проект.!Q366="","",Проект.!Q366)</f>
        <v/>
      </c>
      <c r="M366" s="82" t="str">
        <f>IF(Проект.!K366="Указать проектировщика","",Проект.!K366)</f>
        <v/>
      </c>
      <c r="N366" s="82" t="str">
        <f>IF(Проект.!N366="","",Проект.!N366)</f>
        <v/>
      </c>
      <c r="O366" s="80" t="str">
        <f>IF(Проект.!O366="","",Проект.!O366)</f>
        <v/>
      </c>
      <c r="P366" s="80" t="str">
        <f>IF(Проект.!P366="","",Проект.!P366)</f>
        <v/>
      </c>
      <c r="Q366" s="68"/>
      <c r="S366" s="27" t="s">
        <v>324</v>
      </c>
      <c r="T366" s="22"/>
      <c r="U366" s="26" t="e">
        <f t="shared" si="10"/>
        <v>#VALUE!</v>
      </c>
      <c r="V366" s="68"/>
      <c r="W366" s="92"/>
      <c r="X366" s="92">
        <f t="shared" si="11"/>
        <v>0</v>
      </c>
      <c r="Y366" s="68" t="s">
        <v>357</v>
      </c>
    </row>
    <row r="367" spans="1:25" ht="41.4" customHeight="1" x14ac:dyDescent="0.3">
      <c r="A367" s="67" t="str">
        <f>IF(INDEX(Спецификация!$A$3:$I$500,ROW()-3,COLUMN())="","",INDEX(Спецификация!$A$3:$I$500,ROW()-3,COLUMN()))</f>
        <v/>
      </c>
      <c r="B367" s="67" t="str">
        <f>IF(INDEX(Спецификация!$A$3:$I$500,ROW()-3,COLUMN())="","",INDEX(Спецификация!$A$3:$I$500,ROW()-3,COLUMN()))</f>
        <v/>
      </c>
      <c r="C367" s="67" t="str">
        <f>IF(INDEX(Спецификация!$A$3:$I$500,ROW()-3,COLUMN())="","",INDEX(Спецификация!$A$3:$I$500,ROW()-3,COLUMN()))</f>
        <v/>
      </c>
      <c r="D367" s="67" t="str">
        <f>IF(INDEX(Спецификация!$A$3:$I$500,ROW()-3,COLUMN())="","",INDEX(Спецификация!$A$3:$I$500,ROW()-3,COLUMN()))</f>
        <v/>
      </c>
      <c r="E367" s="67" t="str">
        <f>IF(INDEX(Спецификация!$A$3:$I$500,ROW()-3,COLUMN())="","",INDEX(Спецификация!$A$3:$I$500,ROW()-3,COLUMN()))</f>
        <v/>
      </c>
      <c r="F367" s="67" t="str">
        <f>IF(INDEX(Спецификация!$A$3:$I$500,ROW()-3,COLUMN())="","",INDEX(Спецификация!$A$3:$I$500,ROW()-3,COLUMN()))</f>
        <v/>
      </c>
      <c r="G367" s="67" t="str">
        <f>IF(INDEX(Спецификация!$A$3:$I$500,ROW()-3,COLUMN())="","",INDEX(Спецификация!$A$3:$I$500,ROW()-3,COLUMN()))</f>
        <v/>
      </c>
      <c r="H367" s="67" t="str">
        <f>IF(INDEX(Спецификация!$A$3:$I$500,ROW()-3,COLUMN())="","",INDEX(Спецификация!$A$3:$I$500,ROW()-3,COLUMN()))</f>
        <v/>
      </c>
      <c r="I367" s="154" t="str">
        <f>IF(INDEX(Спецификация!$A$3:$I$500,ROW()-3,COLUMN())="","",INDEX(Спецификация!$A$3:$I$500,ROW()-3,COLUMN()))</f>
        <v/>
      </c>
      <c r="J367" s="81" t="str">
        <f>Проект.!L367</f>
        <v/>
      </c>
      <c r="K367" s="81" t="str">
        <f>Проект.!M367</f>
        <v/>
      </c>
      <c r="L367" s="81" t="str">
        <f>IF(Проект.!Q367="","",Проект.!Q367)</f>
        <v/>
      </c>
      <c r="M367" s="82" t="str">
        <f>IF(Проект.!K367="Указать проектировщика","",Проект.!K367)</f>
        <v/>
      </c>
      <c r="N367" s="82" t="str">
        <f>IF(Проект.!N367="","",Проект.!N367)</f>
        <v/>
      </c>
      <c r="O367" s="80" t="str">
        <f>IF(Проект.!O367="","",Проект.!O367)</f>
        <v/>
      </c>
      <c r="P367" s="80" t="str">
        <f>IF(Проект.!P367="","",Проект.!P367)</f>
        <v/>
      </c>
      <c r="Q367" s="68"/>
      <c r="S367" s="27" t="s">
        <v>324</v>
      </c>
      <c r="T367" s="22"/>
      <c r="U367" s="26" t="e">
        <f t="shared" si="10"/>
        <v>#VALUE!</v>
      </c>
      <c r="V367" s="68"/>
      <c r="W367" s="92"/>
      <c r="X367" s="92">
        <f t="shared" si="11"/>
        <v>0</v>
      </c>
      <c r="Y367" s="68" t="s">
        <v>357</v>
      </c>
    </row>
    <row r="368" spans="1:25" ht="41.4" customHeight="1" x14ac:dyDescent="0.3">
      <c r="A368" s="67" t="str">
        <f>IF(INDEX(Спецификация!$A$3:$I$500,ROW()-3,COLUMN())="","",INDEX(Спецификация!$A$3:$I$500,ROW()-3,COLUMN()))</f>
        <v/>
      </c>
      <c r="B368" s="67" t="str">
        <f>IF(INDEX(Спецификация!$A$3:$I$500,ROW()-3,COLUMN())="","",INDEX(Спецификация!$A$3:$I$500,ROW()-3,COLUMN()))</f>
        <v/>
      </c>
      <c r="C368" s="67" t="str">
        <f>IF(INDEX(Спецификация!$A$3:$I$500,ROW()-3,COLUMN())="","",INDEX(Спецификация!$A$3:$I$500,ROW()-3,COLUMN()))</f>
        <v/>
      </c>
      <c r="D368" s="67" t="str">
        <f>IF(INDEX(Спецификация!$A$3:$I$500,ROW()-3,COLUMN())="","",INDEX(Спецификация!$A$3:$I$500,ROW()-3,COLUMN()))</f>
        <v/>
      </c>
      <c r="E368" s="67" t="str">
        <f>IF(INDEX(Спецификация!$A$3:$I$500,ROW()-3,COLUMN())="","",INDEX(Спецификация!$A$3:$I$500,ROW()-3,COLUMN()))</f>
        <v/>
      </c>
      <c r="F368" s="67" t="str">
        <f>IF(INDEX(Спецификация!$A$3:$I$500,ROW()-3,COLUMN())="","",INDEX(Спецификация!$A$3:$I$500,ROW()-3,COLUMN()))</f>
        <v/>
      </c>
      <c r="G368" s="67" t="str">
        <f>IF(INDEX(Спецификация!$A$3:$I$500,ROW()-3,COLUMN())="","",INDEX(Спецификация!$A$3:$I$500,ROW()-3,COLUMN()))</f>
        <v/>
      </c>
      <c r="H368" s="67" t="str">
        <f>IF(INDEX(Спецификация!$A$3:$I$500,ROW()-3,COLUMN())="","",INDEX(Спецификация!$A$3:$I$500,ROW()-3,COLUMN()))</f>
        <v/>
      </c>
      <c r="I368" s="154" t="str">
        <f>IF(INDEX(Спецификация!$A$3:$I$500,ROW()-3,COLUMN())="","",INDEX(Спецификация!$A$3:$I$500,ROW()-3,COLUMN()))</f>
        <v/>
      </c>
      <c r="J368" s="81" t="str">
        <f>Проект.!L368</f>
        <v/>
      </c>
      <c r="K368" s="81" t="str">
        <f>Проект.!M368</f>
        <v/>
      </c>
      <c r="L368" s="81" t="str">
        <f>IF(Проект.!Q368="","",Проект.!Q368)</f>
        <v/>
      </c>
      <c r="M368" s="82" t="str">
        <f>IF(Проект.!K368="Указать проектировщика","",Проект.!K368)</f>
        <v/>
      </c>
      <c r="N368" s="82" t="str">
        <f>IF(Проект.!N368="","",Проект.!N368)</f>
        <v/>
      </c>
      <c r="O368" s="80" t="str">
        <f>IF(Проект.!O368="","",Проект.!O368)</f>
        <v/>
      </c>
      <c r="P368" s="80" t="str">
        <f>IF(Проект.!P368="","",Проект.!P368)</f>
        <v/>
      </c>
      <c r="Q368" s="68"/>
      <c r="S368" s="27" t="s">
        <v>324</v>
      </c>
      <c r="T368" s="22"/>
      <c r="U368" s="26" t="e">
        <f t="shared" si="10"/>
        <v>#VALUE!</v>
      </c>
      <c r="V368" s="68"/>
      <c r="W368" s="92"/>
      <c r="X368" s="92">
        <f t="shared" si="11"/>
        <v>0</v>
      </c>
      <c r="Y368" s="68" t="s">
        <v>357</v>
      </c>
    </row>
    <row r="369" spans="1:25" ht="41.4" customHeight="1" x14ac:dyDescent="0.3">
      <c r="A369" s="67" t="str">
        <f>IF(INDEX(Спецификация!$A$3:$I$500,ROW()-3,COLUMN())="","",INDEX(Спецификация!$A$3:$I$500,ROW()-3,COLUMN()))</f>
        <v/>
      </c>
      <c r="B369" s="67" t="str">
        <f>IF(INDEX(Спецификация!$A$3:$I$500,ROW()-3,COLUMN())="","",INDEX(Спецификация!$A$3:$I$500,ROW()-3,COLUMN()))</f>
        <v/>
      </c>
      <c r="C369" s="67" t="str">
        <f>IF(INDEX(Спецификация!$A$3:$I$500,ROW()-3,COLUMN())="","",INDEX(Спецификация!$A$3:$I$500,ROW()-3,COLUMN()))</f>
        <v/>
      </c>
      <c r="D369" s="67" t="str">
        <f>IF(INDEX(Спецификация!$A$3:$I$500,ROW()-3,COLUMN())="","",INDEX(Спецификация!$A$3:$I$500,ROW()-3,COLUMN()))</f>
        <v/>
      </c>
      <c r="E369" s="67" t="str">
        <f>IF(INDEX(Спецификация!$A$3:$I$500,ROW()-3,COLUMN())="","",INDEX(Спецификация!$A$3:$I$500,ROW()-3,COLUMN()))</f>
        <v/>
      </c>
      <c r="F369" s="67" t="str">
        <f>IF(INDEX(Спецификация!$A$3:$I$500,ROW()-3,COLUMN())="","",INDEX(Спецификация!$A$3:$I$500,ROW()-3,COLUMN()))</f>
        <v/>
      </c>
      <c r="G369" s="67" t="str">
        <f>IF(INDEX(Спецификация!$A$3:$I$500,ROW()-3,COLUMN())="","",INDEX(Спецификация!$A$3:$I$500,ROW()-3,COLUMN()))</f>
        <v/>
      </c>
      <c r="H369" s="67" t="str">
        <f>IF(INDEX(Спецификация!$A$3:$I$500,ROW()-3,COLUMN())="","",INDEX(Спецификация!$A$3:$I$500,ROW()-3,COLUMN()))</f>
        <v/>
      </c>
      <c r="I369" s="154" t="str">
        <f>IF(INDEX(Спецификация!$A$3:$I$500,ROW()-3,COLUMN())="","",INDEX(Спецификация!$A$3:$I$500,ROW()-3,COLUMN()))</f>
        <v/>
      </c>
      <c r="J369" s="81" t="str">
        <f>Проект.!L369</f>
        <v/>
      </c>
      <c r="K369" s="81" t="str">
        <f>Проект.!M369</f>
        <v/>
      </c>
      <c r="L369" s="81" t="str">
        <f>IF(Проект.!Q369="","",Проект.!Q369)</f>
        <v/>
      </c>
      <c r="M369" s="82" t="str">
        <f>IF(Проект.!K369="Указать проектировщика","",Проект.!K369)</f>
        <v/>
      </c>
      <c r="N369" s="82" t="str">
        <f>IF(Проект.!N369="","",Проект.!N369)</f>
        <v/>
      </c>
      <c r="O369" s="80" t="str">
        <f>IF(Проект.!O369="","",Проект.!O369)</f>
        <v/>
      </c>
      <c r="P369" s="80" t="str">
        <f>IF(Проект.!P369="","",Проект.!P369)</f>
        <v/>
      </c>
      <c r="Q369" s="68"/>
      <c r="S369" s="27" t="s">
        <v>324</v>
      </c>
      <c r="T369" s="22"/>
      <c r="U369" s="26" t="e">
        <f t="shared" si="10"/>
        <v>#VALUE!</v>
      </c>
      <c r="V369" s="68"/>
      <c r="W369" s="92"/>
      <c r="X369" s="92">
        <f t="shared" si="11"/>
        <v>0</v>
      </c>
      <c r="Y369" s="68" t="s">
        <v>357</v>
      </c>
    </row>
    <row r="370" spans="1:25" ht="41.4" customHeight="1" x14ac:dyDescent="0.3">
      <c r="A370" s="67" t="str">
        <f>IF(INDEX(Спецификация!$A$3:$I$500,ROW()-3,COLUMN())="","",INDEX(Спецификация!$A$3:$I$500,ROW()-3,COLUMN()))</f>
        <v/>
      </c>
      <c r="B370" s="67" t="str">
        <f>IF(INDEX(Спецификация!$A$3:$I$500,ROW()-3,COLUMN())="","",INDEX(Спецификация!$A$3:$I$500,ROW()-3,COLUMN()))</f>
        <v/>
      </c>
      <c r="C370" s="67" t="str">
        <f>IF(INDEX(Спецификация!$A$3:$I$500,ROW()-3,COLUMN())="","",INDEX(Спецификация!$A$3:$I$500,ROW()-3,COLUMN()))</f>
        <v/>
      </c>
      <c r="D370" s="67" t="str">
        <f>IF(INDEX(Спецификация!$A$3:$I$500,ROW()-3,COLUMN())="","",INDEX(Спецификация!$A$3:$I$500,ROW()-3,COLUMN()))</f>
        <v/>
      </c>
      <c r="E370" s="67" t="str">
        <f>IF(INDEX(Спецификация!$A$3:$I$500,ROW()-3,COLUMN())="","",INDEX(Спецификация!$A$3:$I$500,ROW()-3,COLUMN()))</f>
        <v/>
      </c>
      <c r="F370" s="67" t="str">
        <f>IF(INDEX(Спецификация!$A$3:$I$500,ROW()-3,COLUMN())="","",INDEX(Спецификация!$A$3:$I$500,ROW()-3,COLUMN()))</f>
        <v/>
      </c>
      <c r="G370" s="67" t="str">
        <f>IF(INDEX(Спецификация!$A$3:$I$500,ROW()-3,COLUMN())="","",INDEX(Спецификация!$A$3:$I$500,ROW()-3,COLUMN()))</f>
        <v/>
      </c>
      <c r="H370" s="67" t="str">
        <f>IF(INDEX(Спецификация!$A$3:$I$500,ROW()-3,COLUMN())="","",INDEX(Спецификация!$A$3:$I$500,ROW()-3,COLUMN()))</f>
        <v/>
      </c>
      <c r="I370" s="154" t="str">
        <f>IF(INDEX(Спецификация!$A$3:$I$500,ROW()-3,COLUMN())="","",INDEX(Спецификация!$A$3:$I$500,ROW()-3,COLUMN()))</f>
        <v/>
      </c>
      <c r="J370" s="81" t="str">
        <f>Проект.!L370</f>
        <v/>
      </c>
      <c r="K370" s="81" t="str">
        <f>Проект.!M370</f>
        <v/>
      </c>
      <c r="L370" s="81" t="str">
        <f>IF(Проект.!Q370="","",Проект.!Q370)</f>
        <v/>
      </c>
      <c r="M370" s="82" t="str">
        <f>IF(Проект.!K370="Указать проектировщика","",Проект.!K370)</f>
        <v/>
      </c>
      <c r="N370" s="82" t="str">
        <f>IF(Проект.!N370="","",Проект.!N370)</f>
        <v/>
      </c>
      <c r="O370" s="80" t="str">
        <f>IF(Проект.!O370="","",Проект.!O370)</f>
        <v/>
      </c>
      <c r="P370" s="80" t="str">
        <f>IF(Проект.!P370="","",Проект.!P370)</f>
        <v/>
      </c>
      <c r="Q370" s="68"/>
      <c r="S370" s="27" t="s">
        <v>324</v>
      </c>
      <c r="T370" s="22"/>
      <c r="U370" s="26" t="e">
        <f t="shared" si="10"/>
        <v>#VALUE!</v>
      </c>
      <c r="V370" s="68"/>
      <c r="W370" s="92"/>
      <c r="X370" s="92">
        <f t="shared" si="11"/>
        <v>0</v>
      </c>
      <c r="Y370" s="68" t="s">
        <v>357</v>
      </c>
    </row>
    <row r="371" spans="1:25" ht="41.4" customHeight="1" x14ac:dyDescent="0.3">
      <c r="A371" s="67" t="str">
        <f>IF(INDEX(Спецификация!$A$3:$I$500,ROW()-3,COLUMN())="","",INDEX(Спецификация!$A$3:$I$500,ROW()-3,COLUMN()))</f>
        <v/>
      </c>
      <c r="B371" s="67" t="str">
        <f>IF(INDEX(Спецификация!$A$3:$I$500,ROW()-3,COLUMN())="","",INDEX(Спецификация!$A$3:$I$500,ROW()-3,COLUMN()))</f>
        <v/>
      </c>
      <c r="C371" s="67" t="str">
        <f>IF(INDEX(Спецификация!$A$3:$I$500,ROW()-3,COLUMN())="","",INDEX(Спецификация!$A$3:$I$500,ROW()-3,COLUMN()))</f>
        <v/>
      </c>
      <c r="D371" s="67" t="str">
        <f>IF(INDEX(Спецификация!$A$3:$I$500,ROW()-3,COLUMN())="","",INDEX(Спецификация!$A$3:$I$500,ROW()-3,COLUMN()))</f>
        <v/>
      </c>
      <c r="E371" s="67" t="str">
        <f>IF(INDEX(Спецификация!$A$3:$I$500,ROW()-3,COLUMN())="","",INDEX(Спецификация!$A$3:$I$500,ROW()-3,COLUMN()))</f>
        <v/>
      </c>
      <c r="F371" s="67" t="str">
        <f>IF(INDEX(Спецификация!$A$3:$I$500,ROW()-3,COLUMN())="","",INDEX(Спецификация!$A$3:$I$500,ROW()-3,COLUMN()))</f>
        <v/>
      </c>
      <c r="G371" s="67" t="str">
        <f>IF(INDEX(Спецификация!$A$3:$I$500,ROW()-3,COLUMN())="","",INDEX(Спецификация!$A$3:$I$500,ROW()-3,COLUMN()))</f>
        <v/>
      </c>
      <c r="H371" s="67" t="str">
        <f>IF(INDEX(Спецификация!$A$3:$I$500,ROW()-3,COLUMN())="","",INDEX(Спецификация!$A$3:$I$500,ROW()-3,COLUMN()))</f>
        <v/>
      </c>
      <c r="I371" s="154" t="str">
        <f>IF(INDEX(Спецификация!$A$3:$I$500,ROW()-3,COLUMN())="","",INDEX(Спецификация!$A$3:$I$500,ROW()-3,COLUMN()))</f>
        <v/>
      </c>
      <c r="J371" s="81" t="str">
        <f>Проект.!L371</f>
        <v/>
      </c>
      <c r="K371" s="81" t="str">
        <f>Проект.!M371</f>
        <v/>
      </c>
      <c r="L371" s="81" t="str">
        <f>IF(Проект.!Q371="","",Проект.!Q371)</f>
        <v/>
      </c>
      <c r="M371" s="82" t="str">
        <f>IF(Проект.!K371="Указать проектировщика","",Проект.!K371)</f>
        <v/>
      </c>
      <c r="N371" s="82" t="str">
        <f>IF(Проект.!N371="","",Проект.!N371)</f>
        <v/>
      </c>
      <c r="O371" s="80" t="str">
        <f>IF(Проект.!O371="","",Проект.!O371)</f>
        <v/>
      </c>
      <c r="P371" s="80" t="str">
        <f>IF(Проект.!P371="","",Проект.!P371)</f>
        <v/>
      </c>
      <c r="Q371" s="68"/>
      <c r="S371" s="27" t="s">
        <v>324</v>
      </c>
      <c r="T371" s="22"/>
      <c r="U371" s="26" t="e">
        <f t="shared" si="10"/>
        <v>#VALUE!</v>
      </c>
      <c r="V371" s="68"/>
      <c r="W371" s="92"/>
      <c r="X371" s="92">
        <f t="shared" si="11"/>
        <v>0</v>
      </c>
      <c r="Y371" s="68" t="s">
        <v>357</v>
      </c>
    </row>
    <row r="372" spans="1:25" ht="41.4" customHeight="1" x14ac:dyDescent="0.3">
      <c r="A372" s="67" t="str">
        <f>IF(INDEX(Спецификация!$A$3:$I$500,ROW()-3,COLUMN())="","",INDEX(Спецификация!$A$3:$I$500,ROW()-3,COLUMN()))</f>
        <v/>
      </c>
      <c r="B372" s="67" t="str">
        <f>IF(INDEX(Спецификация!$A$3:$I$500,ROW()-3,COLUMN())="","",INDEX(Спецификация!$A$3:$I$500,ROW()-3,COLUMN()))</f>
        <v/>
      </c>
      <c r="C372" s="67" t="str">
        <f>IF(INDEX(Спецификация!$A$3:$I$500,ROW()-3,COLUMN())="","",INDEX(Спецификация!$A$3:$I$500,ROW()-3,COLUMN()))</f>
        <v/>
      </c>
      <c r="D372" s="67" t="str">
        <f>IF(INDEX(Спецификация!$A$3:$I$500,ROW()-3,COLUMN())="","",INDEX(Спецификация!$A$3:$I$500,ROW()-3,COLUMN()))</f>
        <v/>
      </c>
      <c r="E372" s="67" t="str">
        <f>IF(INDEX(Спецификация!$A$3:$I$500,ROW()-3,COLUMN())="","",INDEX(Спецификация!$A$3:$I$500,ROW()-3,COLUMN()))</f>
        <v/>
      </c>
      <c r="F372" s="67" t="str">
        <f>IF(INDEX(Спецификация!$A$3:$I$500,ROW()-3,COLUMN())="","",INDEX(Спецификация!$A$3:$I$500,ROW()-3,COLUMN()))</f>
        <v/>
      </c>
      <c r="G372" s="67" t="str">
        <f>IF(INDEX(Спецификация!$A$3:$I$500,ROW()-3,COLUMN())="","",INDEX(Спецификация!$A$3:$I$500,ROW()-3,COLUMN()))</f>
        <v/>
      </c>
      <c r="H372" s="67" t="str">
        <f>IF(INDEX(Спецификация!$A$3:$I$500,ROW()-3,COLUMN())="","",INDEX(Спецификация!$A$3:$I$500,ROW()-3,COLUMN()))</f>
        <v/>
      </c>
      <c r="I372" s="154" t="str">
        <f>IF(INDEX(Спецификация!$A$3:$I$500,ROW()-3,COLUMN())="","",INDEX(Спецификация!$A$3:$I$500,ROW()-3,COLUMN()))</f>
        <v/>
      </c>
      <c r="J372" s="81" t="str">
        <f>Проект.!L372</f>
        <v/>
      </c>
      <c r="K372" s="81" t="str">
        <f>Проект.!M372</f>
        <v/>
      </c>
      <c r="L372" s="81" t="str">
        <f>IF(Проект.!Q372="","",Проект.!Q372)</f>
        <v/>
      </c>
      <c r="M372" s="82" t="str">
        <f>IF(Проект.!K372="Указать проектировщика","",Проект.!K372)</f>
        <v/>
      </c>
      <c r="N372" s="82" t="str">
        <f>IF(Проект.!N372="","",Проект.!N372)</f>
        <v/>
      </c>
      <c r="O372" s="80" t="str">
        <f>IF(Проект.!O372="","",Проект.!O372)</f>
        <v/>
      </c>
      <c r="P372" s="80" t="str">
        <f>IF(Проект.!P372="","",Проект.!P372)</f>
        <v/>
      </c>
      <c r="Q372" s="68"/>
      <c r="S372" s="27" t="s">
        <v>324</v>
      </c>
      <c r="T372" s="22"/>
      <c r="U372" s="26" t="e">
        <f t="shared" si="10"/>
        <v>#VALUE!</v>
      </c>
      <c r="V372" s="68"/>
      <c r="W372" s="92"/>
      <c r="X372" s="92">
        <f t="shared" si="11"/>
        <v>0</v>
      </c>
      <c r="Y372" s="68" t="s">
        <v>357</v>
      </c>
    </row>
    <row r="373" spans="1:25" ht="41.4" customHeight="1" x14ac:dyDescent="0.3">
      <c r="A373" s="67" t="str">
        <f>IF(INDEX(Спецификация!$A$3:$I$500,ROW()-3,COLUMN())="","",INDEX(Спецификация!$A$3:$I$500,ROW()-3,COLUMN()))</f>
        <v/>
      </c>
      <c r="B373" s="67" t="str">
        <f>IF(INDEX(Спецификация!$A$3:$I$500,ROW()-3,COLUMN())="","",INDEX(Спецификация!$A$3:$I$500,ROW()-3,COLUMN()))</f>
        <v/>
      </c>
      <c r="C373" s="67" t="str">
        <f>IF(INDEX(Спецификация!$A$3:$I$500,ROW()-3,COLUMN())="","",INDEX(Спецификация!$A$3:$I$500,ROW()-3,COLUMN()))</f>
        <v/>
      </c>
      <c r="D373" s="67" t="str">
        <f>IF(INDEX(Спецификация!$A$3:$I$500,ROW()-3,COLUMN())="","",INDEX(Спецификация!$A$3:$I$500,ROW()-3,COLUMN()))</f>
        <v/>
      </c>
      <c r="E373" s="67" t="str">
        <f>IF(INDEX(Спецификация!$A$3:$I$500,ROW()-3,COLUMN())="","",INDEX(Спецификация!$A$3:$I$500,ROW()-3,COLUMN()))</f>
        <v/>
      </c>
      <c r="F373" s="67" t="str">
        <f>IF(INDEX(Спецификация!$A$3:$I$500,ROW()-3,COLUMN())="","",INDEX(Спецификация!$A$3:$I$500,ROW()-3,COLUMN()))</f>
        <v/>
      </c>
      <c r="G373" s="67" t="str">
        <f>IF(INDEX(Спецификация!$A$3:$I$500,ROW()-3,COLUMN())="","",INDEX(Спецификация!$A$3:$I$500,ROW()-3,COLUMN()))</f>
        <v/>
      </c>
      <c r="H373" s="67" t="str">
        <f>IF(INDEX(Спецификация!$A$3:$I$500,ROW()-3,COLUMN())="","",INDEX(Спецификация!$A$3:$I$500,ROW()-3,COLUMN()))</f>
        <v/>
      </c>
      <c r="I373" s="154" t="str">
        <f>IF(INDEX(Спецификация!$A$3:$I$500,ROW()-3,COLUMN())="","",INDEX(Спецификация!$A$3:$I$500,ROW()-3,COLUMN()))</f>
        <v/>
      </c>
      <c r="J373" s="81" t="str">
        <f>Проект.!L373</f>
        <v/>
      </c>
      <c r="K373" s="81" t="str">
        <f>Проект.!M373</f>
        <v/>
      </c>
      <c r="L373" s="81" t="str">
        <f>IF(Проект.!Q373="","",Проект.!Q373)</f>
        <v/>
      </c>
      <c r="M373" s="82" t="str">
        <f>IF(Проект.!K373="Указать проектировщика","",Проект.!K373)</f>
        <v/>
      </c>
      <c r="N373" s="82" t="str">
        <f>IF(Проект.!N373="","",Проект.!N373)</f>
        <v/>
      </c>
      <c r="O373" s="80" t="str">
        <f>IF(Проект.!O373="","",Проект.!O373)</f>
        <v/>
      </c>
      <c r="P373" s="80" t="str">
        <f>IF(Проект.!P373="","",Проект.!P373)</f>
        <v/>
      </c>
      <c r="Q373" s="68"/>
      <c r="R373" s="46"/>
      <c r="S373" s="27" t="s">
        <v>324</v>
      </c>
      <c r="T373" s="22"/>
      <c r="U373" s="26" t="e">
        <f t="shared" si="10"/>
        <v>#VALUE!</v>
      </c>
      <c r="V373" s="68"/>
      <c r="W373" s="92"/>
      <c r="X373" s="92">
        <f t="shared" si="11"/>
        <v>0</v>
      </c>
      <c r="Y373" s="68" t="s">
        <v>357</v>
      </c>
    </row>
    <row r="374" spans="1:25" ht="41.4" customHeight="1" x14ac:dyDescent="0.3">
      <c r="A374" s="67" t="str">
        <f>IF(INDEX(Спецификация!$A$3:$I$500,ROW()-3,COLUMN())="","",INDEX(Спецификация!$A$3:$I$500,ROW()-3,COLUMN()))</f>
        <v/>
      </c>
      <c r="B374" s="67" t="str">
        <f>IF(INDEX(Спецификация!$A$3:$I$500,ROW()-3,COLUMN())="","",INDEX(Спецификация!$A$3:$I$500,ROW()-3,COLUMN()))</f>
        <v/>
      </c>
      <c r="C374" s="67" t="str">
        <f>IF(INDEX(Спецификация!$A$3:$I$500,ROW()-3,COLUMN())="","",INDEX(Спецификация!$A$3:$I$500,ROW()-3,COLUMN()))</f>
        <v/>
      </c>
      <c r="D374" s="67" t="str">
        <f>IF(INDEX(Спецификация!$A$3:$I$500,ROW()-3,COLUMN())="","",INDEX(Спецификация!$A$3:$I$500,ROW()-3,COLUMN()))</f>
        <v/>
      </c>
      <c r="E374" s="67" t="str">
        <f>IF(INDEX(Спецификация!$A$3:$I$500,ROW()-3,COLUMN())="","",INDEX(Спецификация!$A$3:$I$500,ROW()-3,COLUMN()))</f>
        <v/>
      </c>
      <c r="F374" s="67" t="str">
        <f>IF(INDEX(Спецификация!$A$3:$I$500,ROW()-3,COLUMN())="","",INDEX(Спецификация!$A$3:$I$500,ROW()-3,COLUMN()))</f>
        <v/>
      </c>
      <c r="G374" s="67" t="str">
        <f>IF(INDEX(Спецификация!$A$3:$I$500,ROW()-3,COLUMN())="","",INDEX(Спецификация!$A$3:$I$500,ROW()-3,COLUMN()))</f>
        <v/>
      </c>
      <c r="H374" s="67" t="str">
        <f>IF(INDEX(Спецификация!$A$3:$I$500,ROW()-3,COLUMN())="","",INDEX(Спецификация!$A$3:$I$500,ROW()-3,COLUMN()))</f>
        <v/>
      </c>
      <c r="I374" s="154" t="str">
        <f>IF(INDEX(Спецификация!$A$3:$I$500,ROW()-3,COLUMN())="","",INDEX(Спецификация!$A$3:$I$500,ROW()-3,COLUMN()))</f>
        <v/>
      </c>
      <c r="J374" s="81" t="str">
        <f>Проект.!L374</f>
        <v/>
      </c>
      <c r="K374" s="81" t="str">
        <f>Проект.!M374</f>
        <v/>
      </c>
      <c r="L374" s="81" t="str">
        <f>IF(Проект.!Q374="","",Проект.!Q374)</f>
        <v/>
      </c>
      <c r="M374" s="82" t="str">
        <f>IF(Проект.!K374="Указать проектировщика","",Проект.!K374)</f>
        <v/>
      </c>
      <c r="N374" s="82" t="str">
        <f>IF(Проект.!N374="","",Проект.!N374)</f>
        <v/>
      </c>
      <c r="O374" s="80" t="str">
        <f>IF(Проект.!O374="","",Проект.!O374)</f>
        <v/>
      </c>
      <c r="P374" s="80" t="str">
        <f>IF(Проект.!P374="","",Проект.!P374)</f>
        <v/>
      </c>
      <c r="Q374" s="68"/>
      <c r="S374" s="27" t="s">
        <v>324</v>
      </c>
      <c r="T374" s="22"/>
      <c r="U374" s="26" t="e">
        <f t="shared" si="10"/>
        <v>#VALUE!</v>
      </c>
      <c r="V374" s="68"/>
      <c r="W374" s="92"/>
      <c r="X374" s="92">
        <f t="shared" si="11"/>
        <v>0</v>
      </c>
      <c r="Y374" s="68" t="s">
        <v>357</v>
      </c>
    </row>
    <row r="375" spans="1:25" ht="41.4" customHeight="1" x14ac:dyDescent="0.3">
      <c r="A375" s="67" t="str">
        <f>IF(INDEX(Спецификация!$A$3:$I$500,ROW()-3,COLUMN())="","",INDEX(Спецификация!$A$3:$I$500,ROW()-3,COLUMN()))</f>
        <v/>
      </c>
      <c r="B375" s="67" t="str">
        <f>IF(INDEX(Спецификация!$A$3:$I$500,ROW()-3,COLUMN())="","",INDEX(Спецификация!$A$3:$I$500,ROW()-3,COLUMN()))</f>
        <v/>
      </c>
      <c r="C375" s="67" t="str">
        <f>IF(INDEX(Спецификация!$A$3:$I$500,ROW()-3,COLUMN())="","",INDEX(Спецификация!$A$3:$I$500,ROW()-3,COLUMN()))</f>
        <v/>
      </c>
      <c r="D375" s="67" t="str">
        <f>IF(INDEX(Спецификация!$A$3:$I$500,ROW()-3,COLUMN())="","",INDEX(Спецификация!$A$3:$I$500,ROW()-3,COLUMN()))</f>
        <v/>
      </c>
      <c r="E375" s="67" t="str">
        <f>IF(INDEX(Спецификация!$A$3:$I$500,ROW()-3,COLUMN())="","",INDEX(Спецификация!$A$3:$I$500,ROW()-3,COLUMN()))</f>
        <v/>
      </c>
      <c r="F375" s="67" t="str">
        <f>IF(INDEX(Спецификация!$A$3:$I$500,ROW()-3,COLUMN())="","",INDEX(Спецификация!$A$3:$I$500,ROW()-3,COLUMN()))</f>
        <v/>
      </c>
      <c r="G375" s="67" t="str">
        <f>IF(INDEX(Спецификация!$A$3:$I$500,ROW()-3,COLUMN())="","",INDEX(Спецификация!$A$3:$I$500,ROW()-3,COLUMN()))</f>
        <v/>
      </c>
      <c r="H375" s="67" t="str">
        <f>IF(INDEX(Спецификация!$A$3:$I$500,ROW()-3,COLUMN())="","",INDEX(Спецификация!$A$3:$I$500,ROW()-3,COLUMN()))</f>
        <v/>
      </c>
      <c r="I375" s="154" t="str">
        <f>IF(INDEX(Спецификация!$A$3:$I$500,ROW()-3,COLUMN())="","",INDEX(Спецификация!$A$3:$I$500,ROW()-3,COLUMN()))</f>
        <v/>
      </c>
      <c r="J375" s="81" t="str">
        <f>Проект.!L375</f>
        <v/>
      </c>
      <c r="K375" s="81" t="str">
        <f>Проект.!M375</f>
        <v/>
      </c>
      <c r="L375" s="81" t="str">
        <f>IF(Проект.!Q375="","",Проект.!Q375)</f>
        <v/>
      </c>
      <c r="M375" s="82" t="str">
        <f>IF(Проект.!K375="Указать проектировщика","",Проект.!K375)</f>
        <v/>
      </c>
      <c r="N375" s="82" t="str">
        <f>IF(Проект.!N375="","",Проект.!N375)</f>
        <v/>
      </c>
      <c r="O375" s="80" t="str">
        <f>IF(Проект.!O375="","",Проект.!O375)</f>
        <v/>
      </c>
      <c r="P375" s="80" t="str">
        <f>IF(Проект.!P375="","",Проект.!P375)</f>
        <v/>
      </c>
      <c r="Q375" s="68"/>
      <c r="S375" s="27" t="s">
        <v>324</v>
      </c>
      <c r="T375" s="22"/>
      <c r="U375" s="26" t="e">
        <f t="shared" si="10"/>
        <v>#VALUE!</v>
      </c>
      <c r="V375" s="68"/>
      <c r="W375" s="92"/>
      <c r="X375" s="92">
        <f t="shared" si="11"/>
        <v>0</v>
      </c>
      <c r="Y375" s="68" t="s">
        <v>357</v>
      </c>
    </row>
    <row r="376" spans="1:25" ht="41.4" customHeight="1" x14ac:dyDescent="0.3">
      <c r="A376" s="67" t="str">
        <f>IF(INDEX(Спецификация!$A$3:$I$500,ROW()-3,COLUMN())="","",INDEX(Спецификация!$A$3:$I$500,ROW()-3,COLUMN()))</f>
        <v/>
      </c>
      <c r="B376" s="67" t="str">
        <f>IF(INDEX(Спецификация!$A$3:$I$500,ROW()-3,COLUMN())="","",INDEX(Спецификация!$A$3:$I$500,ROW()-3,COLUMN()))</f>
        <v/>
      </c>
      <c r="C376" s="67" t="str">
        <f>IF(INDEX(Спецификация!$A$3:$I$500,ROW()-3,COLUMN())="","",INDEX(Спецификация!$A$3:$I$500,ROW()-3,COLUMN()))</f>
        <v/>
      </c>
      <c r="D376" s="67" t="str">
        <f>IF(INDEX(Спецификация!$A$3:$I$500,ROW()-3,COLUMN())="","",INDEX(Спецификация!$A$3:$I$500,ROW()-3,COLUMN()))</f>
        <v/>
      </c>
      <c r="E376" s="67" t="str">
        <f>IF(INDEX(Спецификация!$A$3:$I$500,ROW()-3,COLUMN())="","",INDEX(Спецификация!$A$3:$I$500,ROW()-3,COLUMN()))</f>
        <v/>
      </c>
      <c r="F376" s="67" t="str">
        <f>IF(INDEX(Спецификация!$A$3:$I$500,ROW()-3,COLUMN())="","",INDEX(Спецификация!$A$3:$I$500,ROW()-3,COLUMN()))</f>
        <v/>
      </c>
      <c r="G376" s="67" t="str">
        <f>IF(INDEX(Спецификация!$A$3:$I$500,ROW()-3,COLUMN())="","",INDEX(Спецификация!$A$3:$I$500,ROW()-3,COLUMN()))</f>
        <v/>
      </c>
      <c r="H376" s="67" t="str">
        <f>IF(INDEX(Спецификация!$A$3:$I$500,ROW()-3,COLUMN())="","",INDEX(Спецификация!$A$3:$I$500,ROW()-3,COLUMN()))</f>
        <v/>
      </c>
      <c r="I376" s="154" t="str">
        <f>IF(INDEX(Спецификация!$A$3:$I$500,ROW()-3,COLUMN())="","",INDEX(Спецификация!$A$3:$I$500,ROW()-3,COLUMN()))</f>
        <v/>
      </c>
      <c r="J376" s="81" t="str">
        <f>Проект.!L376</f>
        <v/>
      </c>
      <c r="K376" s="81" t="str">
        <f>Проект.!M376</f>
        <v/>
      </c>
      <c r="L376" s="81" t="str">
        <f>IF(Проект.!Q376="","",Проект.!Q376)</f>
        <v/>
      </c>
      <c r="M376" s="82" t="str">
        <f>IF(Проект.!K376="Указать проектировщика","",Проект.!K376)</f>
        <v/>
      </c>
      <c r="N376" s="82" t="str">
        <f>IF(Проект.!N376="","",Проект.!N376)</f>
        <v/>
      </c>
      <c r="O376" s="80" t="str">
        <f>IF(Проект.!O376="","",Проект.!O376)</f>
        <v/>
      </c>
      <c r="P376" s="80" t="str">
        <f>IF(Проект.!P376="","",Проект.!P376)</f>
        <v/>
      </c>
      <c r="Q376" s="68"/>
      <c r="S376" s="27" t="s">
        <v>324</v>
      </c>
      <c r="T376" s="22"/>
      <c r="U376" s="26" t="e">
        <f t="shared" si="10"/>
        <v>#VALUE!</v>
      </c>
      <c r="V376" s="68"/>
      <c r="W376" s="92"/>
      <c r="X376" s="92">
        <f t="shared" si="11"/>
        <v>0</v>
      </c>
      <c r="Y376" s="68" t="s">
        <v>357</v>
      </c>
    </row>
    <row r="377" spans="1:25" ht="41.4" customHeight="1" x14ac:dyDescent="0.3">
      <c r="A377" s="67" t="str">
        <f>IF(INDEX(Спецификация!$A$3:$I$500,ROW()-3,COLUMN())="","",INDEX(Спецификация!$A$3:$I$500,ROW()-3,COLUMN()))</f>
        <v/>
      </c>
      <c r="B377" s="67" t="str">
        <f>IF(INDEX(Спецификация!$A$3:$I$500,ROW()-3,COLUMN())="","",INDEX(Спецификация!$A$3:$I$500,ROW()-3,COLUMN()))</f>
        <v/>
      </c>
      <c r="C377" s="67" t="str">
        <f>IF(INDEX(Спецификация!$A$3:$I$500,ROW()-3,COLUMN())="","",INDEX(Спецификация!$A$3:$I$500,ROW()-3,COLUMN()))</f>
        <v/>
      </c>
      <c r="D377" s="67" t="str">
        <f>IF(INDEX(Спецификация!$A$3:$I$500,ROW()-3,COLUMN())="","",INDEX(Спецификация!$A$3:$I$500,ROW()-3,COLUMN()))</f>
        <v/>
      </c>
      <c r="E377" s="67" t="str">
        <f>IF(INDEX(Спецификация!$A$3:$I$500,ROW()-3,COLUMN())="","",INDEX(Спецификация!$A$3:$I$500,ROW()-3,COLUMN()))</f>
        <v/>
      </c>
      <c r="F377" s="67" t="str">
        <f>IF(INDEX(Спецификация!$A$3:$I$500,ROW()-3,COLUMN())="","",INDEX(Спецификация!$A$3:$I$500,ROW()-3,COLUMN()))</f>
        <v/>
      </c>
      <c r="G377" s="67" t="str">
        <f>IF(INDEX(Спецификация!$A$3:$I$500,ROW()-3,COLUMN())="","",INDEX(Спецификация!$A$3:$I$500,ROW()-3,COLUMN()))</f>
        <v/>
      </c>
      <c r="H377" s="67" t="str">
        <f>IF(INDEX(Спецификация!$A$3:$I$500,ROW()-3,COLUMN())="","",INDEX(Спецификация!$A$3:$I$500,ROW()-3,COLUMN()))</f>
        <v/>
      </c>
      <c r="I377" s="154" t="str">
        <f>IF(INDEX(Спецификация!$A$3:$I$500,ROW()-3,COLUMN())="","",INDEX(Спецификация!$A$3:$I$500,ROW()-3,COLUMN()))</f>
        <v/>
      </c>
      <c r="J377" s="81" t="str">
        <f>Проект.!L377</f>
        <v/>
      </c>
      <c r="K377" s="81" t="str">
        <f>Проект.!M377</f>
        <v/>
      </c>
      <c r="L377" s="81" t="str">
        <f>IF(Проект.!Q377="","",Проект.!Q377)</f>
        <v/>
      </c>
      <c r="M377" s="82" t="str">
        <f>IF(Проект.!K377="Указать проектировщика","",Проект.!K377)</f>
        <v/>
      </c>
      <c r="N377" s="82" t="str">
        <f>IF(Проект.!N377="","",Проект.!N377)</f>
        <v/>
      </c>
      <c r="O377" s="80" t="str">
        <f>IF(Проект.!O377="","",Проект.!O377)</f>
        <v/>
      </c>
      <c r="P377" s="80" t="str">
        <f>IF(Проект.!P377="","",Проект.!P377)</f>
        <v/>
      </c>
      <c r="Q377" s="68"/>
      <c r="S377" s="27" t="s">
        <v>324</v>
      </c>
      <c r="T377" s="22"/>
      <c r="U377" s="26" t="e">
        <f t="shared" si="10"/>
        <v>#VALUE!</v>
      </c>
      <c r="V377" s="68"/>
      <c r="W377" s="92"/>
      <c r="X377" s="92">
        <f t="shared" si="11"/>
        <v>0</v>
      </c>
      <c r="Y377" s="68" t="s">
        <v>357</v>
      </c>
    </row>
    <row r="378" spans="1:25" ht="41.4" customHeight="1" x14ac:dyDescent="0.3">
      <c r="A378" s="67" t="str">
        <f>IF(INDEX(Спецификация!$A$3:$I$500,ROW()-3,COLUMN())="","",INDEX(Спецификация!$A$3:$I$500,ROW()-3,COLUMN()))</f>
        <v/>
      </c>
      <c r="B378" s="67" t="str">
        <f>IF(INDEX(Спецификация!$A$3:$I$500,ROW()-3,COLUMN())="","",INDEX(Спецификация!$A$3:$I$500,ROW()-3,COLUMN()))</f>
        <v/>
      </c>
      <c r="C378" s="67" t="str">
        <f>IF(INDEX(Спецификация!$A$3:$I$500,ROW()-3,COLUMN())="","",INDEX(Спецификация!$A$3:$I$500,ROW()-3,COLUMN()))</f>
        <v/>
      </c>
      <c r="D378" s="67" t="str">
        <f>IF(INDEX(Спецификация!$A$3:$I$500,ROW()-3,COLUMN())="","",INDEX(Спецификация!$A$3:$I$500,ROW()-3,COLUMN()))</f>
        <v/>
      </c>
      <c r="E378" s="67" t="str">
        <f>IF(INDEX(Спецификация!$A$3:$I$500,ROW()-3,COLUMN())="","",INDEX(Спецификация!$A$3:$I$500,ROW()-3,COLUMN()))</f>
        <v/>
      </c>
      <c r="F378" s="67" t="str">
        <f>IF(INDEX(Спецификация!$A$3:$I$500,ROW()-3,COLUMN())="","",INDEX(Спецификация!$A$3:$I$500,ROW()-3,COLUMN()))</f>
        <v/>
      </c>
      <c r="G378" s="67" t="str">
        <f>IF(INDEX(Спецификация!$A$3:$I$500,ROW()-3,COLUMN())="","",INDEX(Спецификация!$A$3:$I$500,ROW()-3,COLUMN()))</f>
        <v/>
      </c>
      <c r="H378" s="67" t="str">
        <f>IF(INDEX(Спецификация!$A$3:$I$500,ROW()-3,COLUMN())="","",INDEX(Спецификация!$A$3:$I$500,ROW()-3,COLUMN()))</f>
        <v/>
      </c>
      <c r="I378" s="154" t="str">
        <f>IF(INDEX(Спецификация!$A$3:$I$500,ROW()-3,COLUMN())="","",INDEX(Спецификация!$A$3:$I$500,ROW()-3,COLUMN()))</f>
        <v/>
      </c>
      <c r="J378" s="81" t="str">
        <f>Проект.!L378</f>
        <v/>
      </c>
      <c r="K378" s="81" t="str">
        <f>Проект.!M378</f>
        <v/>
      </c>
      <c r="L378" s="81" t="str">
        <f>IF(Проект.!Q378="","",Проект.!Q378)</f>
        <v/>
      </c>
      <c r="M378" s="82" t="str">
        <f>IF(Проект.!K378="Указать проектировщика","",Проект.!K378)</f>
        <v/>
      </c>
      <c r="N378" s="82" t="str">
        <f>IF(Проект.!N378="","",Проект.!N378)</f>
        <v/>
      </c>
      <c r="O378" s="80" t="str">
        <f>IF(Проект.!O378="","",Проект.!O378)</f>
        <v/>
      </c>
      <c r="P378" s="80" t="str">
        <f>IF(Проект.!P378="","",Проект.!P378)</f>
        <v/>
      </c>
      <c r="Q378" s="68"/>
      <c r="S378" s="27" t="s">
        <v>324</v>
      </c>
      <c r="T378" s="22"/>
      <c r="U378" s="26" t="e">
        <f t="shared" si="10"/>
        <v>#VALUE!</v>
      </c>
      <c r="V378" s="68"/>
      <c r="W378" s="92"/>
      <c r="X378" s="92">
        <f t="shared" si="11"/>
        <v>0</v>
      </c>
      <c r="Y378" s="68" t="s">
        <v>357</v>
      </c>
    </row>
    <row r="379" spans="1:25" ht="41.4" customHeight="1" x14ac:dyDescent="0.3">
      <c r="A379" s="67" t="str">
        <f>IF(INDEX(Спецификация!$A$3:$I$500,ROW()-3,COLUMN())="","",INDEX(Спецификация!$A$3:$I$500,ROW()-3,COLUMN()))</f>
        <v/>
      </c>
      <c r="B379" s="67" t="str">
        <f>IF(INDEX(Спецификация!$A$3:$I$500,ROW()-3,COLUMN())="","",INDEX(Спецификация!$A$3:$I$500,ROW()-3,COLUMN()))</f>
        <v/>
      </c>
      <c r="C379" s="67" t="str">
        <f>IF(INDEX(Спецификация!$A$3:$I$500,ROW()-3,COLUMN())="","",INDEX(Спецификация!$A$3:$I$500,ROW()-3,COLUMN()))</f>
        <v/>
      </c>
      <c r="D379" s="67" t="str">
        <f>IF(INDEX(Спецификация!$A$3:$I$500,ROW()-3,COLUMN())="","",INDEX(Спецификация!$A$3:$I$500,ROW()-3,COLUMN()))</f>
        <v/>
      </c>
      <c r="E379" s="67" t="str">
        <f>IF(INDEX(Спецификация!$A$3:$I$500,ROW()-3,COLUMN())="","",INDEX(Спецификация!$A$3:$I$500,ROW()-3,COLUMN()))</f>
        <v/>
      </c>
      <c r="F379" s="67" t="str">
        <f>IF(INDEX(Спецификация!$A$3:$I$500,ROW()-3,COLUMN())="","",INDEX(Спецификация!$A$3:$I$500,ROW()-3,COLUMN()))</f>
        <v/>
      </c>
      <c r="G379" s="67" t="str">
        <f>IF(INDEX(Спецификация!$A$3:$I$500,ROW()-3,COLUMN())="","",INDEX(Спецификация!$A$3:$I$500,ROW()-3,COLUMN()))</f>
        <v/>
      </c>
      <c r="H379" s="67" t="str">
        <f>IF(INDEX(Спецификация!$A$3:$I$500,ROW()-3,COLUMN())="","",INDEX(Спецификация!$A$3:$I$500,ROW()-3,COLUMN()))</f>
        <v/>
      </c>
      <c r="I379" s="154" t="str">
        <f>IF(INDEX(Спецификация!$A$3:$I$500,ROW()-3,COLUMN())="","",INDEX(Спецификация!$A$3:$I$500,ROW()-3,COLUMN()))</f>
        <v/>
      </c>
      <c r="J379" s="81" t="str">
        <f>Проект.!L379</f>
        <v/>
      </c>
      <c r="K379" s="81" t="str">
        <f>Проект.!M379</f>
        <v/>
      </c>
      <c r="L379" s="81" t="str">
        <f>IF(Проект.!Q379="","",Проект.!Q379)</f>
        <v/>
      </c>
      <c r="M379" s="82" t="str">
        <f>IF(Проект.!K379="Указать проектировщика","",Проект.!K379)</f>
        <v/>
      </c>
      <c r="N379" s="82" t="str">
        <f>IF(Проект.!N379="","",Проект.!N379)</f>
        <v/>
      </c>
      <c r="O379" s="80" t="str">
        <f>IF(Проект.!O379="","",Проект.!O379)</f>
        <v/>
      </c>
      <c r="P379" s="80" t="str">
        <f>IF(Проект.!P379="","",Проект.!P379)</f>
        <v/>
      </c>
      <c r="Q379" s="68"/>
      <c r="S379" s="27" t="s">
        <v>324</v>
      </c>
      <c r="T379" s="22"/>
      <c r="U379" s="26" t="e">
        <f t="shared" si="10"/>
        <v>#VALUE!</v>
      </c>
      <c r="V379" s="68"/>
      <c r="W379" s="92"/>
      <c r="X379" s="92">
        <f t="shared" si="11"/>
        <v>0</v>
      </c>
      <c r="Y379" s="68" t="s">
        <v>357</v>
      </c>
    </row>
    <row r="380" spans="1:25" ht="41.4" customHeight="1" x14ac:dyDescent="0.3">
      <c r="A380" s="67" t="str">
        <f>IF(INDEX(Спецификация!$A$3:$I$500,ROW()-3,COLUMN())="","",INDEX(Спецификация!$A$3:$I$500,ROW()-3,COLUMN()))</f>
        <v/>
      </c>
      <c r="B380" s="67" t="str">
        <f>IF(INDEX(Спецификация!$A$3:$I$500,ROW()-3,COLUMN())="","",INDEX(Спецификация!$A$3:$I$500,ROW()-3,COLUMN()))</f>
        <v/>
      </c>
      <c r="C380" s="67" t="str">
        <f>IF(INDEX(Спецификация!$A$3:$I$500,ROW()-3,COLUMN())="","",INDEX(Спецификация!$A$3:$I$500,ROW()-3,COLUMN()))</f>
        <v/>
      </c>
      <c r="D380" s="67" t="str">
        <f>IF(INDEX(Спецификация!$A$3:$I$500,ROW()-3,COLUMN())="","",INDEX(Спецификация!$A$3:$I$500,ROW()-3,COLUMN()))</f>
        <v/>
      </c>
      <c r="E380" s="67" t="str">
        <f>IF(INDEX(Спецификация!$A$3:$I$500,ROW()-3,COLUMN())="","",INDEX(Спецификация!$A$3:$I$500,ROW()-3,COLUMN()))</f>
        <v/>
      </c>
      <c r="F380" s="67" t="str">
        <f>IF(INDEX(Спецификация!$A$3:$I$500,ROW()-3,COLUMN())="","",INDEX(Спецификация!$A$3:$I$500,ROW()-3,COLUMN()))</f>
        <v/>
      </c>
      <c r="G380" s="67" t="str">
        <f>IF(INDEX(Спецификация!$A$3:$I$500,ROW()-3,COLUMN())="","",INDEX(Спецификация!$A$3:$I$500,ROW()-3,COLUMN()))</f>
        <v/>
      </c>
      <c r="H380" s="67" t="str">
        <f>IF(INDEX(Спецификация!$A$3:$I$500,ROW()-3,COLUMN())="","",INDEX(Спецификация!$A$3:$I$500,ROW()-3,COLUMN()))</f>
        <v/>
      </c>
      <c r="I380" s="154" t="str">
        <f>IF(INDEX(Спецификация!$A$3:$I$500,ROW()-3,COLUMN())="","",INDEX(Спецификация!$A$3:$I$500,ROW()-3,COLUMN()))</f>
        <v/>
      </c>
      <c r="J380" s="81" t="str">
        <f>Проект.!L380</f>
        <v/>
      </c>
      <c r="K380" s="81" t="str">
        <f>Проект.!M380</f>
        <v/>
      </c>
      <c r="L380" s="81" t="str">
        <f>IF(Проект.!Q380="","",Проект.!Q380)</f>
        <v/>
      </c>
      <c r="M380" s="82" t="str">
        <f>IF(Проект.!K380="Указать проектировщика","",Проект.!K380)</f>
        <v/>
      </c>
      <c r="N380" s="82" t="str">
        <f>IF(Проект.!N380="","",Проект.!N380)</f>
        <v/>
      </c>
      <c r="O380" s="80" t="str">
        <f>IF(Проект.!O380="","",Проект.!O380)</f>
        <v/>
      </c>
      <c r="P380" s="80" t="str">
        <f>IF(Проект.!P380="","",Проект.!P380)</f>
        <v/>
      </c>
      <c r="Q380" s="68"/>
      <c r="S380" s="27" t="s">
        <v>324</v>
      </c>
      <c r="T380" s="22"/>
      <c r="U380" s="26" t="e">
        <f t="shared" si="10"/>
        <v>#VALUE!</v>
      </c>
      <c r="V380" s="68"/>
      <c r="W380" s="92"/>
      <c r="X380" s="92">
        <f t="shared" si="11"/>
        <v>0</v>
      </c>
      <c r="Y380" s="68" t="s">
        <v>357</v>
      </c>
    </row>
    <row r="381" spans="1:25" ht="41.4" customHeight="1" x14ac:dyDescent="0.3">
      <c r="A381" s="67" t="str">
        <f>IF(INDEX(Спецификация!$A$3:$I$500,ROW()-3,COLUMN())="","",INDEX(Спецификация!$A$3:$I$500,ROW()-3,COLUMN()))</f>
        <v/>
      </c>
      <c r="B381" s="67" t="str">
        <f>IF(INDEX(Спецификация!$A$3:$I$500,ROW()-3,COLUMN())="","",INDEX(Спецификация!$A$3:$I$500,ROW()-3,COLUMN()))</f>
        <v/>
      </c>
      <c r="C381" s="67" t="str">
        <f>IF(INDEX(Спецификация!$A$3:$I$500,ROW()-3,COLUMN())="","",INDEX(Спецификация!$A$3:$I$500,ROW()-3,COLUMN()))</f>
        <v/>
      </c>
      <c r="D381" s="67" t="str">
        <f>IF(INDEX(Спецификация!$A$3:$I$500,ROW()-3,COLUMN())="","",INDEX(Спецификация!$A$3:$I$500,ROW()-3,COLUMN()))</f>
        <v/>
      </c>
      <c r="E381" s="67" t="str">
        <f>IF(INDEX(Спецификация!$A$3:$I$500,ROW()-3,COLUMN())="","",INDEX(Спецификация!$A$3:$I$500,ROW()-3,COLUMN()))</f>
        <v/>
      </c>
      <c r="F381" s="67" t="str">
        <f>IF(INDEX(Спецификация!$A$3:$I$500,ROW()-3,COLUMN())="","",INDEX(Спецификация!$A$3:$I$500,ROW()-3,COLUMN()))</f>
        <v/>
      </c>
      <c r="G381" s="67" t="str">
        <f>IF(INDEX(Спецификация!$A$3:$I$500,ROW()-3,COLUMN())="","",INDEX(Спецификация!$A$3:$I$500,ROW()-3,COLUMN()))</f>
        <v/>
      </c>
      <c r="H381" s="67" t="str">
        <f>IF(INDEX(Спецификация!$A$3:$I$500,ROW()-3,COLUMN())="","",INDEX(Спецификация!$A$3:$I$500,ROW()-3,COLUMN()))</f>
        <v/>
      </c>
      <c r="I381" s="154" t="str">
        <f>IF(INDEX(Спецификация!$A$3:$I$500,ROW()-3,COLUMN())="","",INDEX(Спецификация!$A$3:$I$500,ROW()-3,COLUMN()))</f>
        <v/>
      </c>
      <c r="J381" s="81" t="str">
        <f>Проект.!L381</f>
        <v/>
      </c>
      <c r="K381" s="81" t="str">
        <f>Проект.!M381</f>
        <v/>
      </c>
      <c r="L381" s="81" t="str">
        <f>IF(Проект.!Q381="","",Проект.!Q381)</f>
        <v/>
      </c>
      <c r="M381" s="82" t="str">
        <f>IF(Проект.!K381="Указать проектировщика","",Проект.!K381)</f>
        <v/>
      </c>
      <c r="N381" s="82" t="str">
        <f>IF(Проект.!N381="","",Проект.!N381)</f>
        <v/>
      </c>
      <c r="O381" s="80" t="str">
        <f>IF(Проект.!O381="","",Проект.!O381)</f>
        <v/>
      </c>
      <c r="P381" s="80" t="str">
        <f>IF(Проект.!P381="","",Проект.!P381)</f>
        <v/>
      </c>
      <c r="Q381" s="68"/>
      <c r="R381" s="46"/>
      <c r="S381" s="27" t="s">
        <v>324</v>
      </c>
      <c r="T381" s="22"/>
      <c r="U381" s="26" t="e">
        <f t="shared" si="10"/>
        <v>#VALUE!</v>
      </c>
      <c r="V381" s="68"/>
      <c r="W381" s="92"/>
      <c r="X381" s="92">
        <f t="shared" si="11"/>
        <v>0</v>
      </c>
      <c r="Y381" s="68" t="s">
        <v>357</v>
      </c>
    </row>
    <row r="382" spans="1:25" ht="41.4" customHeight="1" x14ac:dyDescent="0.3">
      <c r="A382" s="67" t="str">
        <f>IF(INDEX(Спецификация!$A$3:$I$500,ROW()-3,COLUMN())="","",INDEX(Спецификация!$A$3:$I$500,ROW()-3,COLUMN()))</f>
        <v/>
      </c>
      <c r="B382" s="67" t="str">
        <f>IF(INDEX(Спецификация!$A$3:$I$500,ROW()-3,COLUMN())="","",INDEX(Спецификация!$A$3:$I$500,ROW()-3,COLUMN()))</f>
        <v/>
      </c>
      <c r="C382" s="67" t="str">
        <f>IF(INDEX(Спецификация!$A$3:$I$500,ROW()-3,COLUMN())="","",INDEX(Спецификация!$A$3:$I$500,ROW()-3,COLUMN()))</f>
        <v/>
      </c>
      <c r="D382" s="67" t="str">
        <f>IF(INDEX(Спецификация!$A$3:$I$500,ROW()-3,COLUMN())="","",INDEX(Спецификация!$A$3:$I$500,ROW()-3,COLUMN()))</f>
        <v/>
      </c>
      <c r="E382" s="67" t="str">
        <f>IF(INDEX(Спецификация!$A$3:$I$500,ROW()-3,COLUMN())="","",INDEX(Спецификация!$A$3:$I$500,ROW()-3,COLUMN()))</f>
        <v/>
      </c>
      <c r="F382" s="67" t="str">
        <f>IF(INDEX(Спецификация!$A$3:$I$500,ROW()-3,COLUMN())="","",INDEX(Спецификация!$A$3:$I$500,ROW()-3,COLUMN()))</f>
        <v/>
      </c>
      <c r="G382" s="67" t="str">
        <f>IF(INDEX(Спецификация!$A$3:$I$500,ROW()-3,COLUMN())="","",INDEX(Спецификация!$A$3:$I$500,ROW()-3,COLUMN()))</f>
        <v/>
      </c>
      <c r="H382" s="67" t="str">
        <f>IF(INDEX(Спецификация!$A$3:$I$500,ROW()-3,COLUMN())="","",INDEX(Спецификация!$A$3:$I$500,ROW()-3,COLUMN()))</f>
        <v/>
      </c>
      <c r="I382" s="154" t="str">
        <f>IF(INDEX(Спецификация!$A$3:$I$500,ROW()-3,COLUMN())="","",INDEX(Спецификация!$A$3:$I$500,ROW()-3,COLUMN()))</f>
        <v/>
      </c>
      <c r="J382" s="81" t="str">
        <f>Проект.!L382</f>
        <v/>
      </c>
      <c r="K382" s="81" t="str">
        <f>Проект.!M382</f>
        <v/>
      </c>
      <c r="L382" s="81" t="str">
        <f>IF(Проект.!Q382="","",Проект.!Q382)</f>
        <v/>
      </c>
      <c r="M382" s="82" t="str">
        <f>IF(Проект.!K382="Указать проектировщика","",Проект.!K382)</f>
        <v/>
      </c>
      <c r="N382" s="82" t="str">
        <f>IF(Проект.!N382="","",Проект.!N382)</f>
        <v/>
      </c>
      <c r="O382" s="80" t="str">
        <f>IF(Проект.!O382="","",Проект.!O382)</f>
        <v/>
      </c>
      <c r="P382" s="80" t="str">
        <f>IF(Проект.!P382="","",Проект.!P382)</f>
        <v/>
      </c>
      <c r="Q382" s="68"/>
      <c r="S382" s="27" t="s">
        <v>324</v>
      </c>
      <c r="T382" s="22"/>
      <c r="U382" s="26" t="e">
        <f t="shared" si="10"/>
        <v>#VALUE!</v>
      </c>
      <c r="V382" s="68"/>
      <c r="W382" s="92"/>
      <c r="X382" s="92">
        <f t="shared" si="11"/>
        <v>0</v>
      </c>
      <c r="Y382" s="68" t="s">
        <v>357</v>
      </c>
    </row>
    <row r="383" spans="1:25" ht="41.4" customHeight="1" x14ac:dyDescent="0.3">
      <c r="A383" s="67" t="str">
        <f>IF(INDEX(Спецификация!$A$3:$I$500,ROW()-3,COLUMN())="","",INDEX(Спецификация!$A$3:$I$500,ROW()-3,COLUMN()))</f>
        <v/>
      </c>
      <c r="B383" s="67" t="str">
        <f>IF(INDEX(Спецификация!$A$3:$I$500,ROW()-3,COLUMN())="","",INDEX(Спецификация!$A$3:$I$500,ROW()-3,COLUMN()))</f>
        <v/>
      </c>
      <c r="C383" s="67" t="str">
        <f>IF(INDEX(Спецификация!$A$3:$I$500,ROW()-3,COLUMN())="","",INDEX(Спецификация!$A$3:$I$500,ROW()-3,COLUMN()))</f>
        <v/>
      </c>
      <c r="D383" s="67" t="str">
        <f>IF(INDEX(Спецификация!$A$3:$I$500,ROW()-3,COLUMN())="","",INDEX(Спецификация!$A$3:$I$500,ROW()-3,COLUMN()))</f>
        <v/>
      </c>
      <c r="E383" s="67" t="str">
        <f>IF(INDEX(Спецификация!$A$3:$I$500,ROW()-3,COLUMN())="","",INDEX(Спецификация!$A$3:$I$500,ROW()-3,COLUMN()))</f>
        <v/>
      </c>
      <c r="F383" s="67" t="str">
        <f>IF(INDEX(Спецификация!$A$3:$I$500,ROW()-3,COLUMN())="","",INDEX(Спецификация!$A$3:$I$500,ROW()-3,COLUMN()))</f>
        <v/>
      </c>
      <c r="G383" s="67" t="str">
        <f>IF(INDEX(Спецификация!$A$3:$I$500,ROW()-3,COLUMN())="","",INDEX(Спецификация!$A$3:$I$500,ROW()-3,COLUMN()))</f>
        <v/>
      </c>
      <c r="H383" s="67" t="str">
        <f>IF(INDEX(Спецификация!$A$3:$I$500,ROW()-3,COLUMN())="","",INDEX(Спецификация!$A$3:$I$500,ROW()-3,COLUMN()))</f>
        <v/>
      </c>
      <c r="I383" s="154" t="str">
        <f>IF(INDEX(Спецификация!$A$3:$I$500,ROW()-3,COLUMN())="","",INDEX(Спецификация!$A$3:$I$500,ROW()-3,COLUMN()))</f>
        <v/>
      </c>
      <c r="J383" s="81" t="str">
        <f>Проект.!L383</f>
        <v/>
      </c>
      <c r="K383" s="81" t="str">
        <f>Проект.!M383</f>
        <v/>
      </c>
      <c r="L383" s="81" t="str">
        <f>IF(Проект.!Q383="","",Проект.!Q383)</f>
        <v/>
      </c>
      <c r="M383" s="82" t="str">
        <f>IF(Проект.!K383="Указать проектировщика","",Проект.!K383)</f>
        <v/>
      </c>
      <c r="N383" s="82" t="str">
        <f>IF(Проект.!N383="","",Проект.!N383)</f>
        <v/>
      </c>
      <c r="O383" s="80" t="str">
        <f>IF(Проект.!O383="","",Проект.!O383)</f>
        <v/>
      </c>
      <c r="P383" s="80" t="str">
        <f>IF(Проект.!P383="","",Проект.!P383)</f>
        <v/>
      </c>
      <c r="Q383" s="68"/>
      <c r="S383" s="27" t="s">
        <v>324</v>
      </c>
      <c r="T383" s="22"/>
      <c r="U383" s="26" t="e">
        <f t="shared" si="10"/>
        <v>#VALUE!</v>
      </c>
      <c r="V383" s="68"/>
      <c r="W383" s="92"/>
      <c r="X383" s="92">
        <f t="shared" si="11"/>
        <v>0</v>
      </c>
      <c r="Y383" s="68" t="s">
        <v>357</v>
      </c>
    </row>
    <row r="384" spans="1:25" ht="41.4" customHeight="1" x14ac:dyDescent="0.3">
      <c r="A384" s="67" t="str">
        <f>IF(INDEX(Спецификация!$A$3:$I$500,ROW()-3,COLUMN())="","",INDEX(Спецификация!$A$3:$I$500,ROW()-3,COLUMN()))</f>
        <v/>
      </c>
      <c r="B384" s="67" t="str">
        <f>IF(INDEX(Спецификация!$A$3:$I$500,ROW()-3,COLUMN())="","",INDEX(Спецификация!$A$3:$I$500,ROW()-3,COLUMN()))</f>
        <v/>
      </c>
      <c r="C384" s="67" t="str">
        <f>IF(INDEX(Спецификация!$A$3:$I$500,ROW()-3,COLUMN())="","",INDEX(Спецификация!$A$3:$I$500,ROW()-3,COLUMN()))</f>
        <v/>
      </c>
      <c r="D384" s="67" t="str">
        <f>IF(INDEX(Спецификация!$A$3:$I$500,ROW()-3,COLUMN())="","",INDEX(Спецификация!$A$3:$I$500,ROW()-3,COLUMN()))</f>
        <v/>
      </c>
      <c r="E384" s="67" t="str">
        <f>IF(INDEX(Спецификация!$A$3:$I$500,ROW()-3,COLUMN())="","",INDEX(Спецификация!$A$3:$I$500,ROW()-3,COLUMN()))</f>
        <v/>
      </c>
      <c r="F384" s="67" t="str">
        <f>IF(INDEX(Спецификация!$A$3:$I$500,ROW()-3,COLUMN())="","",INDEX(Спецификация!$A$3:$I$500,ROW()-3,COLUMN()))</f>
        <v/>
      </c>
      <c r="G384" s="67" t="str">
        <f>IF(INDEX(Спецификация!$A$3:$I$500,ROW()-3,COLUMN())="","",INDEX(Спецификация!$A$3:$I$500,ROW()-3,COLUMN()))</f>
        <v/>
      </c>
      <c r="H384" s="67" t="str">
        <f>IF(INDEX(Спецификация!$A$3:$I$500,ROW()-3,COLUMN())="","",INDEX(Спецификация!$A$3:$I$500,ROW()-3,COLUMN()))</f>
        <v/>
      </c>
      <c r="I384" s="154" t="str">
        <f>IF(INDEX(Спецификация!$A$3:$I$500,ROW()-3,COLUMN())="","",INDEX(Спецификация!$A$3:$I$500,ROW()-3,COLUMN()))</f>
        <v/>
      </c>
      <c r="J384" s="81" t="str">
        <f>Проект.!L384</f>
        <v/>
      </c>
      <c r="K384" s="81" t="str">
        <f>Проект.!M384</f>
        <v/>
      </c>
      <c r="L384" s="81" t="str">
        <f>IF(Проект.!Q384="","",Проект.!Q384)</f>
        <v/>
      </c>
      <c r="M384" s="82" t="str">
        <f>IF(Проект.!K384="Указать проектировщика","",Проект.!K384)</f>
        <v/>
      </c>
      <c r="N384" s="82" t="str">
        <f>IF(Проект.!N384="","",Проект.!N384)</f>
        <v/>
      </c>
      <c r="O384" s="80" t="str">
        <f>IF(Проект.!O384="","",Проект.!O384)</f>
        <v/>
      </c>
      <c r="P384" s="80" t="str">
        <f>IF(Проект.!P384="","",Проект.!P384)</f>
        <v/>
      </c>
      <c r="Q384" s="68"/>
      <c r="R384" s="46"/>
      <c r="S384" s="27" t="s">
        <v>324</v>
      </c>
      <c r="T384" s="22"/>
      <c r="U384" s="26" t="e">
        <f t="shared" si="10"/>
        <v>#VALUE!</v>
      </c>
      <c r="V384" s="68"/>
      <c r="W384" s="92"/>
      <c r="X384" s="92">
        <f t="shared" si="11"/>
        <v>0</v>
      </c>
      <c r="Y384" s="68" t="s">
        <v>357</v>
      </c>
    </row>
    <row r="385" spans="1:25" ht="41.4" customHeight="1" x14ac:dyDescent="0.3">
      <c r="A385" s="67" t="str">
        <f>IF(INDEX(Спецификация!$A$3:$I$500,ROW()-3,COLUMN())="","",INDEX(Спецификация!$A$3:$I$500,ROW()-3,COLUMN()))</f>
        <v/>
      </c>
      <c r="B385" s="67" t="str">
        <f>IF(INDEX(Спецификация!$A$3:$I$500,ROW()-3,COLUMN())="","",INDEX(Спецификация!$A$3:$I$500,ROW()-3,COLUMN()))</f>
        <v/>
      </c>
      <c r="C385" s="67" t="str">
        <f>IF(INDEX(Спецификация!$A$3:$I$500,ROW()-3,COLUMN())="","",INDEX(Спецификация!$A$3:$I$500,ROW()-3,COLUMN()))</f>
        <v/>
      </c>
      <c r="D385" s="67" t="str">
        <f>IF(INDEX(Спецификация!$A$3:$I$500,ROW()-3,COLUMN())="","",INDEX(Спецификация!$A$3:$I$500,ROW()-3,COLUMN()))</f>
        <v/>
      </c>
      <c r="E385" s="67" t="str">
        <f>IF(INDEX(Спецификация!$A$3:$I$500,ROW()-3,COLUMN())="","",INDEX(Спецификация!$A$3:$I$500,ROW()-3,COLUMN()))</f>
        <v/>
      </c>
      <c r="F385" s="67" t="str">
        <f>IF(INDEX(Спецификация!$A$3:$I$500,ROW()-3,COLUMN())="","",INDEX(Спецификация!$A$3:$I$500,ROW()-3,COLUMN()))</f>
        <v/>
      </c>
      <c r="G385" s="67" t="str">
        <f>IF(INDEX(Спецификация!$A$3:$I$500,ROW()-3,COLUMN())="","",INDEX(Спецификация!$A$3:$I$500,ROW()-3,COLUMN()))</f>
        <v/>
      </c>
      <c r="H385" s="67" t="str">
        <f>IF(INDEX(Спецификация!$A$3:$I$500,ROW()-3,COLUMN())="","",INDEX(Спецификация!$A$3:$I$500,ROW()-3,COLUMN()))</f>
        <v/>
      </c>
      <c r="I385" s="154" t="str">
        <f>IF(INDEX(Спецификация!$A$3:$I$500,ROW()-3,COLUMN())="","",INDEX(Спецификация!$A$3:$I$500,ROW()-3,COLUMN()))</f>
        <v/>
      </c>
      <c r="J385" s="81" t="str">
        <f>Проект.!L385</f>
        <v/>
      </c>
      <c r="K385" s="81" t="str">
        <f>Проект.!M385</f>
        <v/>
      </c>
      <c r="L385" s="81" t="str">
        <f>IF(Проект.!Q385="","",Проект.!Q385)</f>
        <v/>
      </c>
      <c r="M385" s="82" t="str">
        <f>IF(Проект.!K385="Указать проектировщика","",Проект.!K385)</f>
        <v/>
      </c>
      <c r="N385" s="82" t="str">
        <f>IF(Проект.!N385="","",Проект.!N385)</f>
        <v/>
      </c>
      <c r="O385" s="80" t="str">
        <f>IF(Проект.!O385="","",Проект.!O385)</f>
        <v/>
      </c>
      <c r="P385" s="80" t="str">
        <f>IF(Проект.!P385="","",Проект.!P385)</f>
        <v/>
      </c>
      <c r="Q385" s="68"/>
      <c r="S385" s="27" t="s">
        <v>324</v>
      </c>
      <c r="T385" s="22"/>
      <c r="U385" s="26" t="e">
        <f t="shared" si="10"/>
        <v>#VALUE!</v>
      </c>
      <c r="V385" s="68"/>
      <c r="W385" s="92"/>
      <c r="X385" s="92">
        <f t="shared" si="11"/>
        <v>0</v>
      </c>
      <c r="Y385" s="68" t="s">
        <v>357</v>
      </c>
    </row>
    <row r="386" spans="1:25" ht="41.4" customHeight="1" x14ac:dyDescent="0.3">
      <c r="A386" s="67" t="str">
        <f>IF(INDEX(Спецификация!$A$3:$I$500,ROW()-3,COLUMN())="","",INDEX(Спецификация!$A$3:$I$500,ROW()-3,COLUMN()))</f>
        <v/>
      </c>
      <c r="B386" s="67" t="str">
        <f>IF(INDEX(Спецификация!$A$3:$I$500,ROW()-3,COLUMN())="","",INDEX(Спецификация!$A$3:$I$500,ROW()-3,COLUMN()))</f>
        <v/>
      </c>
      <c r="C386" s="67" t="str">
        <f>IF(INDEX(Спецификация!$A$3:$I$500,ROW()-3,COLUMN())="","",INDEX(Спецификация!$A$3:$I$500,ROW()-3,COLUMN()))</f>
        <v/>
      </c>
      <c r="D386" s="67" t="str">
        <f>IF(INDEX(Спецификация!$A$3:$I$500,ROW()-3,COLUMN())="","",INDEX(Спецификация!$A$3:$I$500,ROW()-3,COLUMN()))</f>
        <v/>
      </c>
      <c r="E386" s="67" t="str">
        <f>IF(INDEX(Спецификация!$A$3:$I$500,ROW()-3,COLUMN())="","",INDEX(Спецификация!$A$3:$I$500,ROW()-3,COLUMN()))</f>
        <v/>
      </c>
      <c r="F386" s="67" t="str">
        <f>IF(INDEX(Спецификация!$A$3:$I$500,ROW()-3,COLUMN())="","",INDEX(Спецификация!$A$3:$I$500,ROW()-3,COLUMN()))</f>
        <v/>
      </c>
      <c r="G386" s="67" t="str">
        <f>IF(INDEX(Спецификация!$A$3:$I$500,ROW()-3,COLUMN())="","",INDEX(Спецификация!$A$3:$I$500,ROW()-3,COLUMN()))</f>
        <v/>
      </c>
      <c r="H386" s="67" t="str">
        <f>IF(INDEX(Спецификация!$A$3:$I$500,ROW()-3,COLUMN())="","",INDEX(Спецификация!$A$3:$I$500,ROW()-3,COLUMN()))</f>
        <v/>
      </c>
      <c r="I386" s="154" t="str">
        <f>IF(INDEX(Спецификация!$A$3:$I$500,ROW()-3,COLUMN())="","",INDEX(Спецификация!$A$3:$I$500,ROW()-3,COLUMN()))</f>
        <v/>
      </c>
      <c r="J386" s="81" t="str">
        <f>Проект.!L386</f>
        <v/>
      </c>
      <c r="K386" s="81" t="str">
        <f>Проект.!M386</f>
        <v/>
      </c>
      <c r="L386" s="81" t="str">
        <f>IF(Проект.!Q386="","",Проект.!Q386)</f>
        <v/>
      </c>
      <c r="M386" s="82" t="str">
        <f>IF(Проект.!K386="Указать проектировщика","",Проект.!K386)</f>
        <v/>
      </c>
      <c r="N386" s="82" t="str">
        <f>IF(Проект.!N386="","",Проект.!N386)</f>
        <v/>
      </c>
      <c r="O386" s="80" t="str">
        <f>IF(Проект.!O386="","",Проект.!O386)</f>
        <v/>
      </c>
      <c r="P386" s="80" t="str">
        <f>IF(Проект.!P386="","",Проект.!P386)</f>
        <v/>
      </c>
      <c r="Q386" s="68"/>
      <c r="S386" s="27" t="s">
        <v>324</v>
      </c>
      <c r="T386" s="22"/>
      <c r="U386" s="26" t="e">
        <f t="shared" si="10"/>
        <v>#VALUE!</v>
      </c>
      <c r="V386" s="68"/>
      <c r="W386" s="92"/>
      <c r="X386" s="92">
        <f t="shared" si="11"/>
        <v>0</v>
      </c>
      <c r="Y386" s="68" t="s">
        <v>357</v>
      </c>
    </row>
    <row r="387" spans="1:25" ht="41.4" customHeight="1" x14ac:dyDescent="0.3">
      <c r="A387" s="67" t="str">
        <f>IF(INDEX(Спецификация!$A$3:$I$500,ROW()-3,COLUMN())="","",INDEX(Спецификация!$A$3:$I$500,ROW()-3,COLUMN()))</f>
        <v/>
      </c>
      <c r="B387" s="67" t="str">
        <f>IF(INDEX(Спецификация!$A$3:$I$500,ROW()-3,COLUMN())="","",INDEX(Спецификация!$A$3:$I$500,ROW()-3,COLUMN()))</f>
        <v/>
      </c>
      <c r="C387" s="67" t="str">
        <f>IF(INDEX(Спецификация!$A$3:$I$500,ROW()-3,COLUMN())="","",INDEX(Спецификация!$A$3:$I$500,ROW()-3,COLUMN()))</f>
        <v/>
      </c>
      <c r="D387" s="67" t="str">
        <f>IF(INDEX(Спецификация!$A$3:$I$500,ROW()-3,COLUMN())="","",INDEX(Спецификация!$A$3:$I$500,ROW()-3,COLUMN()))</f>
        <v/>
      </c>
      <c r="E387" s="67" t="str">
        <f>IF(INDEX(Спецификация!$A$3:$I$500,ROW()-3,COLUMN())="","",INDEX(Спецификация!$A$3:$I$500,ROW()-3,COLUMN()))</f>
        <v/>
      </c>
      <c r="F387" s="67" t="str">
        <f>IF(INDEX(Спецификация!$A$3:$I$500,ROW()-3,COLUMN())="","",INDEX(Спецификация!$A$3:$I$500,ROW()-3,COLUMN()))</f>
        <v/>
      </c>
      <c r="G387" s="67" t="str">
        <f>IF(INDEX(Спецификация!$A$3:$I$500,ROW()-3,COLUMN())="","",INDEX(Спецификация!$A$3:$I$500,ROW()-3,COLUMN()))</f>
        <v/>
      </c>
      <c r="H387" s="67" t="str">
        <f>IF(INDEX(Спецификация!$A$3:$I$500,ROW()-3,COLUMN())="","",INDEX(Спецификация!$A$3:$I$500,ROW()-3,COLUMN()))</f>
        <v/>
      </c>
      <c r="I387" s="154" t="str">
        <f>IF(INDEX(Спецификация!$A$3:$I$500,ROW()-3,COLUMN())="","",INDEX(Спецификация!$A$3:$I$500,ROW()-3,COLUMN()))</f>
        <v/>
      </c>
      <c r="J387" s="81" t="str">
        <f>Проект.!L387</f>
        <v/>
      </c>
      <c r="K387" s="81" t="str">
        <f>Проект.!M387</f>
        <v/>
      </c>
      <c r="L387" s="81" t="str">
        <f>IF(Проект.!Q387="","",Проект.!Q387)</f>
        <v/>
      </c>
      <c r="M387" s="82" t="str">
        <f>IF(Проект.!K387="Указать проектировщика","",Проект.!K387)</f>
        <v/>
      </c>
      <c r="N387" s="82" t="str">
        <f>IF(Проект.!N387="","",Проект.!N387)</f>
        <v/>
      </c>
      <c r="O387" s="80" t="str">
        <f>IF(Проект.!O387="","",Проект.!O387)</f>
        <v/>
      </c>
      <c r="P387" s="80" t="str">
        <f>IF(Проект.!P387="","",Проект.!P387)</f>
        <v/>
      </c>
      <c r="Q387" s="68"/>
      <c r="S387" s="27" t="s">
        <v>324</v>
      </c>
      <c r="T387" s="22"/>
      <c r="U387" s="26" t="e">
        <f t="shared" si="10"/>
        <v>#VALUE!</v>
      </c>
      <c r="V387" s="68"/>
      <c r="W387" s="92"/>
      <c r="X387" s="92">
        <f t="shared" si="11"/>
        <v>0</v>
      </c>
      <c r="Y387" s="68" t="s">
        <v>357</v>
      </c>
    </row>
    <row r="388" spans="1:25" ht="41.4" customHeight="1" x14ac:dyDescent="0.3">
      <c r="A388" s="67" t="str">
        <f>IF(INDEX(Спецификация!$A$3:$I$500,ROW()-3,COLUMN())="","",INDEX(Спецификация!$A$3:$I$500,ROW()-3,COLUMN()))</f>
        <v/>
      </c>
      <c r="B388" s="67" t="str">
        <f>IF(INDEX(Спецификация!$A$3:$I$500,ROW()-3,COLUMN())="","",INDEX(Спецификация!$A$3:$I$500,ROW()-3,COLUMN()))</f>
        <v/>
      </c>
      <c r="C388" s="67" t="str">
        <f>IF(INDEX(Спецификация!$A$3:$I$500,ROW()-3,COLUMN())="","",INDEX(Спецификация!$A$3:$I$500,ROW()-3,COLUMN()))</f>
        <v/>
      </c>
      <c r="D388" s="67" t="str">
        <f>IF(INDEX(Спецификация!$A$3:$I$500,ROW()-3,COLUMN())="","",INDEX(Спецификация!$A$3:$I$500,ROW()-3,COLUMN()))</f>
        <v/>
      </c>
      <c r="E388" s="67" t="str">
        <f>IF(INDEX(Спецификация!$A$3:$I$500,ROW()-3,COLUMN())="","",INDEX(Спецификация!$A$3:$I$500,ROW()-3,COLUMN()))</f>
        <v/>
      </c>
      <c r="F388" s="67" t="str">
        <f>IF(INDEX(Спецификация!$A$3:$I$500,ROW()-3,COLUMN())="","",INDEX(Спецификация!$A$3:$I$500,ROW()-3,COLUMN()))</f>
        <v/>
      </c>
      <c r="G388" s="67" t="str">
        <f>IF(INDEX(Спецификация!$A$3:$I$500,ROW()-3,COLUMN())="","",INDEX(Спецификация!$A$3:$I$500,ROW()-3,COLUMN()))</f>
        <v/>
      </c>
      <c r="H388" s="67" t="str">
        <f>IF(INDEX(Спецификация!$A$3:$I$500,ROW()-3,COLUMN())="","",INDEX(Спецификация!$A$3:$I$500,ROW()-3,COLUMN()))</f>
        <v/>
      </c>
      <c r="I388" s="154" t="str">
        <f>IF(INDEX(Спецификация!$A$3:$I$500,ROW()-3,COLUMN())="","",INDEX(Спецификация!$A$3:$I$500,ROW()-3,COLUMN()))</f>
        <v/>
      </c>
      <c r="J388" s="81" t="str">
        <f>Проект.!L388</f>
        <v/>
      </c>
      <c r="K388" s="81" t="str">
        <f>Проект.!M388</f>
        <v/>
      </c>
      <c r="L388" s="81" t="str">
        <f>IF(Проект.!Q388="","",Проект.!Q388)</f>
        <v/>
      </c>
      <c r="M388" s="82" t="str">
        <f>IF(Проект.!K388="Указать проектировщика","",Проект.!K388)</f>
        <v/>
      </c>
      <c r="N388" s="82" t="str">
        <f>IF(Проект.!N388="","",Проект.!N388)</f>
        <v/>
      </c>
      <c r="O388" s="80" t="str">
        <f>IF(Проект.!O388="","",Проект.!O388)</f>
        <v/>
      </c>
      <c r="P388" s="80" t="str">
        <f>IF(Проект.!P388="","",Проект.!P388)</f>
        <v/>
      </c>
      <c r="Q388" s="68"/>
      <c r="S388" s="27" t="s">
        <v>324</v>
      </c>
      <c r="T388" s="22"/>
      <c r="U388" s="26" t="e">
        <f t="shared" si="10"/>
        <v>#VALUE!</v>
      </c>
      <c r="V388" s="68"/>
      <c r="W388" s="92"/>
      <c r="X388" s="92">
        <f t="shared" si="11"/>
        <v>0</v>
      </c>
      <c r="Y388" s="68" t="s">
        <v>357</v>
      </c>
    </row>
    <row r="389" spans="1:25" ht="41.4" customHeight="1" x14ac:dyDescent="0.3">
      <c r="A389" s="67" t="str">
        <f>IF(INDEX(Спецификация!$A$3:$I$500,ROW()-3,COLUMN())="","",INDEX(Спецификация!$A$3:$I$500,ROW()-3,COLUMN()))</f>
        <v/>
      </c>
      <c r="B389" s="67" t="str">
        <f>IF(INDEX(Спецификация!$A$3:$I$500,ROW()-3,COLUMN())="","",INDEX(Спецификация!$A$3:$I$500,ROW()-3,COLUMN()))</f>
        <v/>
      </c>
      <c r="C389" s="67" t="str">
        <f>IF(INDEX(Спецификация!$A$3:$I$500,ROW()-3,COLUMN())="","",INDEX(Спецификация!$A$3:$I$500,ROW()-3,COLUMN()))</f>
        <v/>
      </c>
      <c r="D389" s="67" t="str">
        <f>IF(INDEX(Спецификация!$A$3:$I$500,ROW()-3,COLUMN())="","",INDEX(Спецификация!$A$3:$I$500,ROW()-3,COLUMN()))</f>
        <v/>
      </c>
      <c r="E389" s="67" t="str">
        <f>IF(INDEX(Спецификация!$A$3:$I$500,ROW()-3,COLUMN())="","",INDEX(Спецификация!$A$3:$I$500,ROW()-3,COLUMN()))</f>
        <v/>
      </c>
      <c r="F389" s="67" t="str">
        <f>IF(INDEX(Спецификация!$A$3:$I$500,ROW()-3,COLUMN())="","",INDEX(Спецификация!$A$3:$I$500,ROW()-3,COLUMN()))</f>
        <v/>
      </c>
      <c r="G389" s="67" t="str">
        <f>IF(INDEX(Спецификация!$A$3:$I$500,ROW()-3,COLUMN())="","",INDEX(Спецификация!$A$3:$I$500,ROW()-3,COLUMN()))</f>
        <v/>
      </c>
      <c r="H389" s="67" t="str">
        <f>IF(INDEX(Спецификация!$A$3:$I$500,ROW()-3,COLUMN())="","",INDEX(Спецификация!$A$3:$I$500,ROW()-3,COLUMN()))</f>
        <v/>
      </c>
      <c r="I389" s="154" t="str">
        <f>IF(INDEX(Спецификация!$A$3:$I$500,ROW()-3,COLUMN())="","",INDEX(Спецификация!$A$3:$I$500,ROW()-3,COLUMN()))</f>
        <v/>
      </c>
      <c r="J389" s="81" t="str">
        <f>Проект.!L389</f>
        <v/>
      </c>
      <c r="K389" s="81" t="str">
        <f>Проект.!M389</f>
        <v/>
      </c>
      <c r="L389" s="81" t="str">
        <f>IF(Проект.!Q389="","",Проект.!Q389)</f>
        <v/>
      </c>
      <c r="M389" s="82" t="str">
        <f>IF(Проект.!K389="Указать проектировщика","",Проект.!K389)</f>
        <v/>
      </c>
      <c r="N389" s="82" t="str">
        <f>IF(Проект.!N389="","",Проект.!N389)</f>
        <v/>
      </c>
      <c r="O389" s="80" t="str">
        <f>IF(Проект.!O389="","",Проект.!O389)</f>
        <v/>
      </c>
      <c r="P389" s="80" t="str">
        <f>IF(Проект.!P389="","",Проект.!P389)</f>
        <v/>
      </c>
      <c r="Q389" s="68"/>
      <c r="S389" s="27" t="s">
        <v>324</v>
      </c>
      <c r="T389" s="22"/>
      <c r="U389" s="26" t="e">
        <f t="shared" si="10"/>
        <v>#VALUE!</v>
      </c>
      <c r="V389" s="68"/>
      <c r="W389" s="92"/>
      <c r="X389" s="92">
        <f t="shared" si="11"/>
        <v>0</v>
      </c>
      <c r="Y389" s="68" t="s">
        <v>357</v>
      </c>
    </row>
    <row r="390" spans="1:25" ht="41.4" customHeight="1" x14ac:dyDescent="0.3">
      <c r="A390" s="67" t="str">
        <f>IF(INDEX(Спецификация!$A$3:$I$500,ROW()-3,COLUMN())="","",INDEX(Спецификация!$A$3:$I$500,ROW()-3,COLUMN()))</f>
        <v/>
      </c>
      <c r="B390" s="67" t="str">
        <f>IF(INDEX(Спецификация!$A$3:$I$500,ROW()-3,COLUMN())="","",INDEX(Спецификация!$A$3:$I$500,ROW()-3,COLUMN()))</f>
        <v/>
      </c>
      <c r="C390" s="67" t="str">
        <f>IF(INDEX(Спецификация!$A$3:$I$500,ROW()-3,COLUMN())="","",INDEX(Спецификация!$A$3:$I$500,ROW()-3,COLUMN()))</f>
        <v/>
      </c>
      <c r="D390" s="67" t="str">
        <f>IF(INDEX(Спецификация!$A$3:$I$500,ROW()-3,COLUMN())="","",INDEX(Спецификация!$A$3:$I$500,ROW()-3,COLUMN()))</f>
        <v/>
      </c>
      <c r="E390" s="67" t="str">
        <f>IF(INDEX(Спецификация!$A$3:$I$500,ROW()-3,COLUMN())="","",INDEX(Спецификация!$A$3:$I$500,ROW()-3,COLUMN()))</f>
        <v/>
      </c>
      <c r="F390" s="67" t="str">
        <f>IF(INDEX(Спецификация!$A$3:$I$500,ROW()-3,COLUMN())="","",INDEX(Спецификация!$A$3:$I$500,ROW()-3,COLUMN()))</f>
        <v/>
      </c>
      <c r="G390" s="67" t="str">
        <f>IF(INDEX(Спецификация!$A$3:$I$500,ROW()-3,COLUMN())="","",INDEX(Спецификация!$A$3:$I$500,ROW()-3,COLUMN()))</f>
        <v/>
      </c>
      <c r="H390" s="67" t="str">
        <f>IF(INDEX(Спецификация!$A$3:$I$500,ROW()-3,COLUMN())="","",INDEX(Спецификация!$A$3:$I$500,ROW()-3,COLUMN()))</f>
        <v/>
      </c>
      <c r="I390" s="154" t="str">
        <f>IF(INDEX(Спецификация!$A$3:$I$500,ROW()-3,COLUMN())="","",INDEX(Спецификация!$A$3:$I$500,ROW()-3,COLUMN()))</f>
        <v/>
      </c>
      <c r="J390" s="81" t="str">
        <f>Проект.!L390</f>
        <v/>
      </c>
      <c r="K390" s="81" t="str">
        <f>Проект.!M390</f>
        <v/>
      </c>
      <c r="L390" s="81" t="str">
        <f>IF(Проект.!Q390="","",Проект.!Q390)</f>
        <v/>
      </c>
      <c r="M390" s="82" t="str">
        <f>IF(Проект.!K390="Указать проектировщика","",Проект.!K390)</f>
        <v/>
      </c>
      <c r="N390" s="82" t="str">
        <f>IF(Проект.!N390="","",Проект.!N390)</f>
        <v/>
      </c>
      <c r="O390" s="80" t="str">
        <f>IF(Проект.!O390="","",Проект.!O390)</f>
        <v/>
      </c>
      <c r="P390" s="80" t="str">
        <f>IF(Проект.!P390="","",Проект.!P390)</f>
        <v/>
      </c>
      <c r="Q390" s="68"/>
      <c r="S390" s="27" t="s">
        <v>324</v>
      </c>
      <c r="T390" s="22"/>
      <c r="U390" s="26" t="e">
        <f t="shared" si="10"/>
        <v>#VALUE!</v>
      </c>
      <c r="V390" s="68"/>
      <c r="W390" s="92"/>
      <c r="X390" s="92">
        <f t="shared" si="11"/>
        <v>0</v>
      </c>
      <c r="Y390" s="68" t="s">
        <v>357</v>
      </c>
    </row>
    <row r="391" spans="1:25" ht="41.4" customHeight="1" x14ac:dyDescent="0.3">
      <c r="A391" s="67" t="str">
        <f>IF(INDEX(Спецификация!$A$3:$I$500,ROW()-3,COLUMN())="","",INDEX(Спецификация!$A$3:$I$500,ROW()-3,COLUMN()))</f>
        <v/>
      </c>
      <c r="B391" s="67" t="str">
        <f>IF(INDEX(Спецификация!$A$3:$I$500,ROW()-3,COLUMN())="","",INDEX(Спецификация!$A$3:$I$500,ROW()-3,COLUMN()))</f>
        <v/>
      </c>
      <c r="C391" s="67" t="str">
        <f>IF(INDEX(Спецификация!$A$3:$I$500,ROW()-3,COLUMN())="","",INDEX(Спецификация!$A$3:$I$500,ROW()-3,COLUMN()))</f>
        <v/>
      </c>
      <c r="D391" s="67" t="str">
        <f>IF(INDEX(Спецификация!$A$3:$I$500,ROW()-3,COLUMN())="","",INDEX(Спецификация!$A$3:$I$500,ROW()-3,COLUMN()))</f>
        <v/>
      </c>
      <c r="E391" s="67" t="str">
        <f>IF(INDEX(Спецификация!$A$3:$I$500,ROW()-3,COLUMN())="","",INDEX(Спецификация!$A$3:$I$500,ROW()-3,COLUMN()))</f>
        <v/>
      </c>
      <c r="F391" s="67" t="str">
        <f>IF(INDEX(Спецификация!$A$3:$I$500,ROW()-3,COLUMN())="","",INDEX(Спецификация!$A$3:$I$500,ROW()-3,COLUMN()))</f>
        <v/>
      </c>
      <c r="G391" s="67" t="str">
        <f>IF(INDEX(Спецификация!$A$3:$I$500,ROW()-3,COLUMN())="","",INDEX(Спецификация!$A$3:$I$500,ROW()-3,COLUMN()))</f>
        <v/>
      </c>
      <c r="H391" s="67" t="str">
        <f>IF(INDEX(Спецификация!$A$3:$I$500,ROW()-3,COLUMN())="","",INDEX(Спецификация!$A$3:$I$500,ROW()-3,COLUMN()))</f>
        <v/>
      </c>
      <c r="I391" s="154" t="str">
        <f>IF(INDEX(Спецификация!$A$3:$I$500,ROW()-3,COLUMN())="","",INDEX(Спецификация!$A$3:$I$500,ROW()-3,COLUMN()))</f>
        <v/>
      </c>
      <c r="J391" s="81" t="str">
        <f>Проект.!L391</f>
        <v/>
      </c>
      <c r="K391" s="81" t="str">
        <f>Проект.!M391</f>
        <v/>
      </c>
      <c r="L391" s="81" t="str">
        <f>IF(Проект.!Q391="","",Проект.!Q391)</f>
        <v/>
      </c>
      <c r="M391" s="82" t="str">
        <f>IF(Проект.!K391="Указать проектировщика","",Проект.!K391)</f>
        <v/>
      </c>
      <c r="N391" s="82" t="str">
        <f>IF(Проект.!N391="","",Проект.!N391)</f>
        <v/>
      </c>
      <c r="O391" s="80" t="str">
        <f>IF(Проект.!O391="","",Проект.!O391)</f>
        <v/>
      </c>
      <c r="P391" s="80" t="str">
        <f>IF(Проект.!P391="","",Проект.!P391)</f>
        <v/>
      </c>
      <c r="Q391" s="68"/>
      <c r="S391" s="27" t="s">
        <v>324</v>
      </c>
      <c r="T391" s="22"/>
      <c r="U391" s="26" t="e">
        <f t="shared" si="10"/>
        <v>#VALUE!</v>
      </c>
      <c r="V391" s="68"/>
      <c r="W391" s="92"/>
      <c r="X391" s="92">
        <f t="shared" si="11"/>
        <v>0</v>
      </c>
      <c r="Y391" s="68" t="s">
        <v>357</v>
      </c>
    </row>
    <row r="392" spans="1:25" ht="41.4" customHeight="1" x14ac:dyDescent="0.3">
      <c r="A392" s="67" t="str">
        <f>IF(INDEX(Спецификация!$A$3:$I$500,ROW()-3,COLUMN())="","",INDEX(Спецификация!$A$3:$I$500,ROW()-3,COLUMN()))</f>
        <v/>
      </c>
      <c r="B392" s="67" t="str">
        <f>IF(INDEX(Спецификация!$A$3:$I$500,ROW()-3,COLUMN())="","",INDEX(Спецификация!$A$3:$I$500,ROW()-3,COLUMN()))</f>
        <v/>
      </c>
      <c r="C392" s="67" t="str">
        <f>IF(INDEX(Спецификация!$A$3:$I$500,ROW()-3,COLUMN())="","",INDEX(Спецификация!$A$3:$I$500,ROW()-3,COLUMN()))</f>
        <v/>
      </c>
      <c r="D392" s="67" t="str">
        <f>IF(INDEX(Спецификация!$A$3:$I$500,ROW()-3,COLUMN())="","",INDEX(Спецификация!$A$3:$I$500,ROW()-3,COLUMN()))</f>
        <v/>
      </c>
      <c r="E392" s="67" t="str">
        <f>IF(INDEX(Спецификация!$A$3:$I$500,ROW()-3,COLUMN())="","",INDEX(Спецификация!$A$3:$I$500,ROW()-3,COLUMN()))</f>
        <v/>
      </c>
      <c r="F392" s="67" t="str">
        <f>IF(INDEX(Спецификация!$A$3:$I$500,ROW()-3,COLUMN())="","",INDEX(Спецификация!$A$3:$I$500,ROW()-3,COLUMN()))</f>
        <v/>
      </c>
      <c r="G392" s="67" t="str">
        <f>IF(INDEX(Спецификация!$A$3:$I$500,ROW()-3,COLUMN())="","",INDEX(Спецификация!$A$3:$I$500,ROW()-3,COLUMN()))</f>
        <v/>
      </c>
      <c r="H392" s="67" t="str">
        <f>IF(INDEX(Спецификация!$A$3:$I$500,ROW()-3,COLUMN())="","",INDEX(Спецификация!$A$3:$I$500,ROW()-3,COLUMN()))</f>
        <v/>
      </c>
      <c r="I392" s="154" t="str">
        <f>IF(INDEX(Спецификация!$A$3:$I$500,ROW()-3,COLUMN())="","",INDEX(Спецификация!$A$3:$I$500,ROW()-3,COLUMN()))</f>
        <v/>
      </c>
      <c r="J392" s="81" t="str">
        <f>Проект.!L392</f>
        <v/>
      </c>
      <c r="K392" s="81" t="str">
        <f>Проект.!M392</f>
        <v/>
      </c>
      <c r="L392" s="81" t="str">
        <f>IF(Проект.!Q392="","",Проект.!Q392)</f>
        <v/>
      </c>
      <c r="M392" s="82" t="str">
        <f>IF(Проект.!K392="Указать проектировщика","",Проект.!K392)</f>
        <v/>
      </c>
      <c r="N392" s="82" t="str">
        <f>IF(Проект.!N392="","",Проект.!N392)</f>
        <v/>
      </c>
      <c r="O392" s="80" t="str">
        <f>IF(Проект.!O392="","",Проект.!O392)</f>
        <v/>
      </c>
      <c r="P392" s="80" t="str">
        <f>IF(Проект.!P392="","",Проект.!P392)</f>
        <v/>
      </c>
      <c r="Q392" s="68"/>
      <c r="S392" s="27" t="s">
        <v>324</v>
      </c>
      <c r="T392" s="22"/>
      <c r="U392" s="26" t="e">
        <f t="shared" ref="U392:U455" si="12">(H392-T392)*-1</f>
        <v>#VALUE!</v>
      </c>
      <c r="V392" s="68"/>
      <c r="W392" s="92"/>
      <c r="X392" s="92">
        <f t="shared" ref="X392:X455" si="13">T392*W392</f>
        <v>0</v>
      </c>
      <c r="Y392" s="68" t="s">
        <v>357</v>
      </c>
    </row>
    <row r="393" spans="1:25" ht="41.4" customHeight="1" x14ac:dyDescent="0.3">
      <c r="A393" s="67" t="str">
        <f>IF(INDEX(Спецификация!$A$3:$I$500,ROW()-3,COLUMN())="","",INDEX(Спецификация!$A$3:$I$500,ROW()-3,COLUMN()))</f>
        <v/>
      </c>
      <c r="B393" s="67" t="str">
        <f>IF(INDEX(Спецификация!$A$3:$I$500,ROW()-3,COLUMN())="","",INDEX(Спецификация!$A$3:$I$500,ROW()-3,COLUMN()))</f>
        <v/>
      </c>
      <c r="C393" s="67" t="str">
        <f>IF(INDEX(Спецификация!$A$3:$I$500,ROW()-3,COLUMN())="","",INDEX(Спецификация!$A$3:$I$500,ROW()-3,COLUMN()))</f>
        <v/>
      </c>
      <c r="D393" s="67" t="str">
        <f>IF(INDEX(Спецификация!$A$3:$I$500,ROW()-3,COLUMN())="","",INDEX(Спецификация!$A$3:$I$500,ROW()-3,COLUMN()))</f>
        <v/>
      </c>
      <c r="E393" s="67" t="str">
        <f>IF(INDEX(Спецификация!$A$3:$I$500,ROW()-3,COLUMN())="","",INDEX(Спецификация!$A$3:$I$500,ROW()-3,COLUMN()))</f>
        <v/>
      </c>
      <c r="F393" s="67" t="str">
        <f>IF(INDEX(Спецификация!$A$3:$I$500,ROW()-3,COLUMN())="","",INDEX(Спецификация!$A$3:$I$500,ROW()-3,COLUMN()))</f>
        <v/>
      </c>
      <c r="G393" s="67" t="str">
        <f>IF(INDEX(Спецификация!$A$3:$I$500,ROW()-3,COLUMN())="","",INDEX(Спецификация!$A$3:$I$500,ROW()-3,COLUMN()))</f>
        <v/>
      </c>
      <c r="H393" s="67" t="str">
        <f>IF(INDEX(Спецификация!$A$3:$I$500,ROW()-3,COLUMN())="","",INDEX(Спецификация!$A$3:$I$500,ROW()-3,COLUMN()))</f>
        <v/>
      </c>
      <c r="I393" s="154" t="str">
        <f>IF(INDEX(Спецификация!$A$3:$I$500,ROW()-3,COLUMN())="","",INDEX(Спецификация!$A$3:$I$500,ROW()-3,COLUMN()))</f>
        <v/>
      </c>
      <c r="J393" s="81" t="str">
        <f>Проект.!L393</f>
        <v/>
      </c>
      <c r="K393" s="81" t="str">
        <f>Проект.!M393</f>
        <v/>
      </c>
      <c r="L393" s="81" t="str">
        <f>IF(Проект.!Q393="","",Проект.!Q393)</f>
        <v/>
      </c>
      <c r="M393" s="82" t="str">
        <f>IF(Проект.!K393="Указать проектировщика","",Проект.!K393)</f>
        <v/>
      </c>
      <c r="N393" s="82" t="str">
        <f>IF(Проект.!N393="","",Проект.!N393)</f>
        <v/>
      </c>
      <c r="O393" s="80" t="str">
        <f>IF(Проект.!O393="","",Проект.!O393)</f>
        <v/>
      </c>
      <c r="P393" s="80" t="str">
        <f>IF(Проект.!P393="","",Проект.!P393)</f>
        <v/>
      </c>
      <c r="Q393" s="68"/>
      <c r="R393" s="46"/>
      <c r="S393" s="27" t="s">
        <v>324</v>
      </c>
      <c r="T393" s="22"/>
      <c r="U393" s="26" t="e">
        <f t="shared" si="12"/>
        <v>#VALUE!</v>
      </c>
      <c r="V393" s="68"/>
      <c r="W393" s="92"/>
      <c r="X393" s="92">
        <f t="shared" si="13"/>
        <v>0</v>
      </c>
      <c r="Y393" s="68" t="s">
        <v>357</v>
      </c>
    </row>
    <row r="394" spans="1:25" ht="41.4" customHeight="1" x14ac:dyDescent="0.3">
      <c r="A394" s="67" t="str">
        <f>IF(INDEX(Спецификация!$A$3:$I$500,ROW()-3,COLUMN())="","",INDEX(Спецификация!$A$3:$I$500,ROW()-3,COLUMN()))</f>
        <v/>
      </c>
      <c r="B394" s="67" t="str">
        <f>IF(INDEX(Спецификация!$A$3:$I$500,ROW()-3,COLUMN())="","",INDEX(Спецификация!$A$3:$I$500,ROW()-3,COLUMN()))</f>
        <v/>
      </c>
      <c r="C394" s="67" t="str">
        <f>IF(INDEX(Спецификация!$A$3:$I$500,ROW()-3,COLUMN())="","",INDEX(Спецификация!$A$3:$I$500,ROW()-3,COLUMN()))</f>
        <v/>
      </c>
      <c r="D394" s="67" t="str">
        <f>IF(INDEX(Спецификация!$A$3:$I$500,ROW()-3,COLUMN())="","",INDEX(Спецификация!$A$3:$I$500,ROW()-3,COLUMN()))</f>
        <v/>
      </c>
      <c r="E394" s="67" t="str">
        <f>IF(INDEX(Спецификация!$A$3:$I$500,ROW()-3,COLUMN())="","",INDEX(Спецификация!$A$3:$I$500,ROW()-3,COLUMN()))</f>
        <v/>
      </c>
      <c r="F394" s="67" t="str">
        <f>IF(INDEX(Спецификация!$A$3:$I$500,ROW()-3,COLUMN())="","",INDEX(Спецификация!$A$3:$I$500,ROW()-3,COLUMN()))</f>
        <v/>
      </c>
      <c r="G394" s="67" t="str">
        <f>IF(INDEX(Спецификация!$A$3:$I$500,ROW()-3,COLUMN())="","",INDEX(Спецификация!$A$3:$I$500,ROW()-3,COLUMN()))</f>
        <v/>
      </c>
      <c r="H394" s="67" t="str">
        <f>IF(INDEX(Спецификация!$A$3:$I$500,ROW()-3,COLUMN())="","",INDEX(Спецификация!$A$3:$I$500,ROW()-3,COLUMN()))</f>
        <v/>
      </c>
      <c r="I394" s="154" t="str">
        <f>IF(INDEX(Спецификация!$A$3:$I$500,ROW()-3,COLUMN())="","",INDEX(Спецификация!$A$3:$I$500,ROW()-3,COLUMN()))</f>
        <v/>
      </c>
      <c r="J394" s="81" t="str">
        <f>Проект.!L394</f>
        <v/>
      </c>
      <c r="K394" s="81" t="str">
        <f>Проект.!M394</f>
        <v/>
      </c>
      <c r="L394" s="81" t="str">
        <f>IF(Проект.!Q394="","",Проект.!Q394)</f>
        <v/>
      </c>
      <c r="M394" s="82" t="str">
        <f>IF(Проект.!K394="Указать проектировщика","",Проект.!K394)</f>
        <v/>
      </c>
      <c r="N394" s="82" t="str">
        <f>IF(Проект.!N394="","",Проект.!N394)</f>
        <v/>
      </c>
      <c r="O394" s="80" t="str">
        <f>IF(Проект.!O394="","",Проект.!O394)</f>
        <v/>
      </c>
      <c r="P394" s="80" t="str">
        <f>IF(Проект.!P394="","",Проект.!P394)</f>
        <v/>
      </c>
      <c r="Q394" s="68"/>
      <c r="S394" s="27" t="s">
        <v>324</v>
      </c>
      <c r="T394" s="22"/>
      <c r="U394" s="26" t="e">
        <f t="shared" si="12"/>
        <v>#VALUE!</v>
      </c>
      <c r="V394" s="68"/>
      <c r="W394" s="92"/>
      <c r="X394" s="92">
        <f t="shared" si="13"/>
        <v>0</v>
      </c>
      <c r="Y394" s="68" t="s">
        <v>357</v>
      </c>
    </row>
    <row r="395" spans="1:25" ht="41.4" customHeight="1" x14ac:dyDescent="0.3">
      <c r="A395" s="67" t="str">
        <f>IF(INDEX(Спецификация!$A$3:$I$500,ROW()-3,COLUMN())="","",INDEX(Спецификация!$A$3:$I$500,ROW()-3,COLUMN()))</f>
        <v/>
      </c>
      <c r="B395" s="67" t="str">
        <f>IF(INDEX(Спецификация!$A$3:$I$500,ROW()-3,COLUMN())="","",INDEX(Спецификация!$A$3:$I$500,ROW()-3,COLUMN()))</f>
        <v/>
      </c>
      <c r="C395" s="67" t="str">
        <f>IF(INDEX(Спецификация!$A$3:$I$500,ROW()-3,COLUMN())="","",INDEX(Спецификация!$A$3:$I$500,ROW()-3,COLUMN()))</f>
        <v/>
      </c>
      <c r="D395" s="67" t="str">
        <f>IF(INDEX(Спецификация!$A$3:$I$500,ROW()-3,COLUMN())="","",INDEX(Спецификация!$A$3:$I$500,ROW()-3,COLUMN()))</f>
        <v/>
      </c>
      <c r="E395" s="67" t="str">
        <f>IF(INDEX(Спецификация!$A$3:$I$500,ROW()-3,COLUMN())="","",INDEX(Спецификация!$A$3:$I$500,ROW()-3,COLUMN()))</f>
        <v/>
      </c>
      <c r="F395" s="67" t="str">
        <f>IF(INDEX(Спецификация!$A$3:$I$500,ROW()-3,COLUMN())="","",INDEX(Спецификация!$A$3:$I$500,ROW()-3,COLUMN()))</f>
        <v/>
      </c>
      <c r="G395" s="67" t="str">
        <f>IF(INDEX(Спецификация!$A$3:$I$500,ROW()-3,COLUMN())="","",INDEX(Спецификация!$A$3:$I$500,ROW()-3,COLUMN()))</f>
        <v/>
      </c>
      <c r="H395" s="67" t="str">
        <f>IF(INDEX(Спецификация!$A$3:$I$500,ROW()-3,COLUMN())="","",INDEX(Спецификация!$A$3:$I$500,ROW()-3,COLUMN()))</f>
        <v/>
      </c>
      <c r="I395" s="154" t="str">
        <f>IF(INDEX(Спецификация!$A$3:$I$500,ROW()-3,COLUMN())="","",INDEX(Спецификация!$A$3:$I$500,ROW()-3,COLUMN()))</f>
        <v/>
      </c>
      <c r="J395" s="81" t="str">
        <f>Проект.!L395</f>
        <v/>
      </c>
      <c r="K395" s="81" t="str">
        <f>Проект.!M395</f>
        <v/>
      </c>
      <c r="L395" s="81" t="str">
        <f>IF(Проект.!Q395="","",Проект.!Q395)</f>
        <v/>
      </c>
      <c r="M395" s="82" t="str">
        <f>IF(Проект.!K395="Указать проектировщика","",Проект.!K395)</f>
        <v/>
      </c>
      <c r="N395" s="82" t="str">
        <f>IF(Проект.!N395="","",Проект.!N395)</f>
        <v/>
      </c>
      <c r="O395" s="80" t="str">
        <f>IF(Проект.!O395="","",Проект.!O395)</f>
        <v/>
      </c>
      <c r="P395" s="80" t="str">
        <f>IF(Проект.!P395="","",Проект.!P395)</f>
        <v/>
      </c>
      <c r="Q395" s="68"/>
      <c r="S395" s="27" t="s">
        <v>324</v>
      </c>
      <c r="T395" s="22"/>
      <c r="U395" s="26" t="e">
        <f t="shared" si="12"/>
        <v>#VALUE!</v>
      </c>
      <c r="V395" s="68"/>
      <c r="W395" s="92"/>
      <c r="X395" s="92">
        <f t="shared" si="13"/>
        <v>0</v>
      </c>
      <c r="Y395" s="68" t="s">
        <v>357</v>
      </c>
    </row>
    <row r="396" spans="1:25" ht="41.4" customHeight="1" x14ac:dyDescent="0.3">
      <c r="A396" s="67" t="str">
        <f>IF(INDEX(Спецификация!$A$3:$I$500,ROW()-3,COLUMN())="","",INDEX(Спецификация!$A$3:$I$500,ROW()-3,COLUMN()))</f>
        <v/>
      </c>
      <c r="B396" s="67" t="str">
        <f>IF(INDEX(Спецификация!$A$3:$I$500,ROW()-3,COLUMN())="","",INDEX(Спецификация!$A$3:$I$500,ROW()-3,COLUMN()))</f>
        <v/>
      </c>
      <c r="C396" s="67" t="str">
        <f>IF(INDEX(Спецификация!$A$3:$I$500,ROW()-3,COLUMN())="","",INDEX(Спецификация!$A$3:$I$500,ROW()-3,COLUMN()))</f>
        <v/>
      </c>
      <c r="D396" s="67" t="str">
        <f>IF(INDEX(Спецификация!$A$3:$I$500,ROW()-3,COLUMN())="","",INDEX(Спецификация!$A$3:$I$500,ROW()-3,COLUMN()))</f>
        <v/>
      </c>
      <c r="E396" s="67" t="str">
        <f>IF(INDEX(Спецификация!$A$3:$I$500,ROW()-3,COLUMN())="","",INDEX(Спецификация!$A$3:$I$500,ROW()-3,COLUMN()))</f>
        <v/>
      </c>
      <c r="F396" s="67" t="str">
        <f>IF(INDEX(Спецификация!$A$3:$I$500,ROW()-3,COLUMN())="","",INDEX(Спецификация!$A$3:$I$500,ROW()-3,COLUMN()))</f>
        <v/>
      </c>
      <c r="G396" s="67" t="str">
        <f>IF(INDEX(Спецификация!$A$3:$I$500,ROW()-3,COLUMN())="","",INDEX(Спецификация!$A$3:$I$500,ROW()-3,COLUMN()))</f>
        <v/>
      </c>
      <c r="H396" s="67" t="str">
        <f>IF(INDEX(Спецификация!$A$3:$I$500,ROW()-3,COLUMN())="","",INDEX(Спецификация!$A$3:$I$500,ROW()-3,COLUMN()))</f>
        <v/>
      </c>
      <c r="I396" s="154" t="str">
        <f>IF(INDEX(Спецификация!$A$3:$I$500,ROW()-3,COLUMN())="","",INDEX(Спецификация!$A$3:$I$500,ROW()-3,COLUMN()))</f>
        <v/>
      </c>
      <c r="J396" s="81" t="str">
        <f>Проект.!L396</f>
        <v/>
      </c>
      <c r="K396" s="81" t="str">
        <f>Проект.!M396</f>
        <v/>
      </c>
      <c r="L396" s="81" t="str">
        <f>IF(Проект.!Q396="","",Проект.!Q396)</f>
        <v/>
      </c>
      <c r="M396" s="82" t="str">
        <f>IF(Проект.!K396="Указать проектировщика","",Проект.!K396)</f>
        <v/>
      </c>
      <c r="N396" s="82" t="str">
        <f>IF(Проект.!N396="","",Проект.!N396)</f>
        <v/>
      </c>
      <c r="O396" s="80" t="str">
        <f>IF(Проект.!O396="","",Проект.!O396)</f>
        <v/>
      </c>
      <c r="P396" s="80" t="str">
        <f>IF(Проект.!P396="","",Проект.!P396)</f>
        <v/>
      </c>
      <c r="Q396" s="68"/>
      <c r="S396" s="27" t="s">
        <v>324</v>
      </c>
      <c r="T396" s="22"/>
      <c r="U396" s="26" t="e">
        <f t="shared" si="12"/>
        <v>#VALUE!</v>
      </c>
      <c r="V396" s="68"/>
      <c r="W396" s="92"/>
      <c r="X396" s="92">
        <f t="shared" si="13"/>
        <v>0</v>
      </c>
      <c r="Y396" s="68" t="s">
        <v>357</v>
      </c>
    </row>
    <row r="397" spans="1:25" ht="41.4" customHeight="1" x14ac:dyDescent="0.3">
      <c r="A397" s="67" t="str">
        <f>IF(INDEX(Спецификация!$A$3:$I$500,ROW()-3,COLUMN())="","",INDEX(Спецификация!$A$3:$I$500,ROW()-3,COLUMN()))</f>
        <v/>
      </c>
      <c r="B397" s="67" t="str">
        <f>IF(INDEX(Спецификация!$A$3:$I$500,ROW()-3,COLUMN())="","",INDEX(Спецификация!$A$3:$I$500,ROW()-3,COLUMN()))</f>
        <v/>
      </c>
      <c r="C397" s="67" t="str">
        <f>IF(INDEX(Спецификация!$A$3:$I$500,ROW()-3,COLUMN())="","",INDEX(Спецификация!$A$3:$I$500,ROW()-3,COLUMN()))</f>
        <v/>
      </c>
      <c r="D397" s="67" t="str">
        <f>IF(INDEX(Спецификация!$A$3:$I$500,ROW()-3,COLUMN())="","",INDEX(Спецификация!$A$3:$I$500,ROW()-3,COLUMN()))</f>
        <v/>
      </c>
      <c r="E397" s="67" t="str">
        <f>IF(INDEX(Спецификация!$A$3:$I$500,ROW()-3,COLUMN())="","",INDEX(Спецификация!$A$3:$I$500,ROW()-3,COLUMN()))</f>
        <v/>
      </c>
      <c r="F397" s="67" t="str">
        <f>IF(INDEX(Спецификация!$A$3:$I$500,ROW()-3,COLUMN())="","",INDEX(Спецификация!$A$3:$I$500,ROW()-3,COLUMN()))</f>
        <v/>
      </c>
      <c r="G397" s="67" t="str">
        <f>IF(INDEX(Спецификация!$A$3:$I$500,ROW()-3,COLUMN())="","",INDEX(Спецификация!$A$3:$I$500,ROW()-3,COLUMN()))</f>
        <v/>
      </c>
      <c r="H397" s="67" t="str">
        <f>IF(INDEX(Спецификация!$A$3:$I$500,ROW()-3,COLUMN())="","",INDEX(Спецификация!$A$3:$I$500,ROW()-3,COLUMN()))</f>
        <v/>
      </c>
      <c r="I397" s="154" t="str">
        <f>IF(INDEX(Спецификация!$A$3:$I$500,ROW()-3,COLUMN())="","",INDEX(Спецификация!$A$3:$I$500,ROW()-3,COLUMN()))</f>
        <v/>
      </c>
      <c r="J397" s="81" t="str">
        <f>Проект.!L397</f>
        <v/>
      </c>
      <c r="K397" s="81" t="str">
        <f>Проект.!M397</f>
        <v/>
      </c>
      <c r="L397" s="81" t="str">
        <f>IF(Проект.!Q397="","",Проект.!Q397)</f>
        <v/>
      </c>
      <c r="M397" s="82" t="str">
        <f>IF(Проект.!K397="Указать проектировщика","",Проект.!K397)</f>
        <v/>
      </c>
      <c r="N397" s="82" t="str">
        <f>IF(Проект.!N397="","",Проект.!N397)</f>
        <v/>
      </c>
      <c r="O397" s="80" t="str">
        <f>IF(Проект.!O397="","",Проект.!O397)</f>
        <v/>
      </c>
      <c r="P397" s="80" t="str">
        <f>IF(Проект.!P397="","",Проект.!P397)</f>
        <v/>
      </c>
      <c r="Q397" s="68"/>
      <c r="S397" s="27" t="s">
        <v>324</v>
      </c>
      <c r="T397" s="22"/>
      <c r="U397" s="26" t="e">
        <f t="shared" si="12"/>
        <v>#VALUE!</v>
      </c>
      <c r="V397" s="68"/>
      <c r="W397" s="92"/>
      <c r="X397" s="92">
        <f t="shared" si="13"/>
        <v>0</v>
      </c>
      <c r="Y397" s="68" t="s">
        <v>357</v>
      </c>
    </row>
    <row r="398" spans="1:25" ht="41.4" customHeight="1" x14ac:dyDescent="0.3">
      <c r="A398" s="67" t="str">
        <f>IF(INDEX(Спецификация!$A$3:$I$500,ROW()-3,COLUMN())="","",INDEX(Спецификация!$A$3:$I$500,ROW()-3,COLUMN()))</f>
        <v/>
      </c>
      <c r="B398" s="67" t="str">
        <f>IF(INDEX(Спецификация!$A$3:$I$500,ROW()-3,COLUMN())="","",INDEX(Спецификация!$A$3:$I$500,ROW()-3,COLUMN()))</f>
        <v/>
      </c>
      <c r="C398" s="67" t="str">
        <f>IF(INDEX(Спецификация!$A$3:$I$500,ROW()-3,COLUMN())="","",INDEX(Спецификация!$A$3:$I$500,ROW()-3,COLUMN()))</f>
        <v/>
      </c>
      <c r="D398" s="67" t="str">
        <f>IF(INDEX(Спецификация!$A$3:$I$500,ROW()-3,COLUMN())="","",INDEX(Спецификация!$A$3:$I$500,ROW()-3,COLUMN()))</f>
        <v/>
      </c>
      <c r="E398" s="67" t="str">
        <f>IF(INDEX(Спецификация!$A$3:$I$500,ROW()-3,COLUMN())="","",INDEX(Спецификация!$A$3:$I$500,ROW()-3,COLUMN()))</f>
        <v/>
      </c>
      <c r="F398" s="67" t="str">
        <f>IF(INDEX(Спецификация!$A$3:$I$500,ROW()-3,COLUMN())="","",INDEX(Спецификация!$A$3:$I$500,ROW()-3,COLUMN()))</f>
        <v/>
      </c>
      <c r="G398" s="67" t="str">
        <f>IF(INDEX(Спецификация!$A$3:$I$500,ROW()-3,COLUMN())="","",INDEX(Спецификация!$A$3:$I$500,ROW()-3,COLUMN()))</f>
        <v/>
      </c>
      <c r="H398" s="67" t="str">
        <f>IF(INDEX(Спецификация!$A$3:$I$500,ROW()-3,COLUMN())="","",INDEX(Спецификация!$A$3:$I$500,ROW()-3,COLUMN()))</f>
        <v/>
      </c>
      <c r="I398" s="154" t="str">
        <f>IF(INDEX(Спецификация!$A$3:$I$500,ROW()-3,COLUMN())="","",INDEX(Спецификация!$A$3:$I$500,ROW()-3,COLUMN()))</f>
        <v/>
      </c>
      <c r="J398" s="81" t="str">
        <f>Проект.!L398</f>
        <v/>
      </c>
      <c r="K398" s="81" t="str">
        <f>Проект.!M398</f>
        <v/>
      </c>
      <c r="L398" s="81" t="str">
        <f>IF(Проект.!Q398="","",Проект.!Q398)</f>
        <v/>
      </c>
      <c r="M398" s="82" t="str">
        <f>IF(Проект.!K398="Указать проектировщика","",Проект.!K398)</f>
        <v/>
      </c>
      <c r="N398" s="82" t="str">
        <f>IF(Проект.!N398="","",Проект.!N398)</f>
        <v/>
      </c>
      <c r="O398" s="80" t="str">
        <f>IF(Проект.!O398="","",Проект.!O398)</f>
        <v/>
      </c>
      <c r="P398" s="80" t="str">
        <f>IF(Проект.!P398="","",Проект.!P398)</f>
        <v/>
      </c>
      <c r="Q398" s="68"/>
      <c r="S398" s="27" t="s">
        <v>324</v>
      </c>
      <c r="T398" s="22"/>
      <c r="U398" s="26" t="e">
        <f t="shared" si="12"/>
        <v>#VALUE!</v>
      </c>
      <c r="V398" s="68"/>
      <c r="W398" s="92"/>
      <c r="X398" s="92">
        <f t="shared" si="13"/>
        <v>0</v>
      </c>
      <c r="Y398" s="68" t="s">
        <v>357</v>
      </c>
    </row>
    <row r="399" spans="1:25" ht="41.4" customHeight="1" x14ac:dyDescent="0.3">
      <c r="A399" s="67" t="str">
        <f>IF(INDEX(Спецификация!$A$3:$I$500,ROW()-3,COLUMN())="","",INDEX(Спецификация!$A$3:$I$500,ROW()-3,COLUMN()))</f>
        <v/>
      </c>
      <c r="B399" s="67" t="str">
        <f>IF(INDEX(Спецификация!$A$3:$I$500,ROW()-3,COLUMN())="","",INDEX(Спецификация!$A$3:$I$500,ROW()-3,COLUMN()))</f>
        <v/>
      </c>
      <c r="C399" s="67" t="str">
        <f>IF(INDEX(Спецификация!$A$3:$I$500,ROW()-3,COLUMN())="","",INDEX(Спецификация!$A$3:$I$500,ROW()-3,COLUMN()))</f>
        <v/>
      </c>
      <c r="D399" s="67" t="str">
        <f>IF(INDEX(Спецификация!$A$3:$I$500,ROW()-3,COLUMN())="","",INDEX(Спецификация!$A$3:$I$500,ROW()-3,COLUMN()))</f>
        <v/>
      </c>
      <c r="E399" s="67" t="str">
        <f>IF(INDEX(Спецификация!$A$3:$I$500,ROW()-3,COLUMN())="","",INDEX(Спецификация!$A$3:$I$500,ROW()-3,COLUMN()))</f>
        <v/>
      </c>
      <c r="F399" s="67" t="str">
        <f>IF(INDEX(Спецификация!$A$3:$I$500,ROW()-3,COLUMN())="","",INDEX(Спецификация!$A$3:$I$500,ROW()-3,COLUMN()))</f>
        <v/>
      </c>
      <c r="G399" s="67" t="str">
        <f>IF(INDEX(Спецификация!$A$3:$I$500,ROW()-3,COLUMN())="","",INDEX(Спецификация!$A$3:$I$500,ROW()-3,COLUMN()))</f>
        <v/>
      </c>
      <c r="H399" s="67" t="str">
        <f>IF(INDEX(Спецификация!$A$3:$I$500,ROW()-3,COLUMN())="","",INDEX(Спецификация!$A$3:$I$500,ROW()-3,COLUMN()))</f>
        <v/>
      </c>
      <c r="I399" s="154" t="str">
        <f>IF(INDEX(Спецификация!$A$3:$I$500,ROW()-3,COLUMN())="","",INDEX(Спецификация!$A$3:$I$500,ROW()-3,COLUMN()))</f>
        <v/>
      </c>
      <c r="J399" s="81" t="str">
        <f>Проект.!L399</f>
        <v/>
      </c>
      <c r="K399" s="81" t="str">
        <f>Проект.!M399</f>
        <v/>
      </c>
      <c r="L399" s="81" t="str">
        <f>IF(Проект.!Q399="","",Проект.!Q399)</f>
        <v/>
      </c>
      <c r="M399" s="82" t="str">
        <f>IF(Проект.!K399="Указать проектировщика","",Проект.!K399)</f>
        <v/>
      </c>
      <c r="N399" s="82" t="str">
        <f>IF(Проект.!N399="","",Проект.!N399)</f>
        <v/>
      </c>
      <c r="O399" s="80" t="str">
        <f>IF(Проект.!O399="","",Проект.!O399)</f>
        <v/>
      </c>
      <c r="P399" s="80" t="str">
        <f>IF(Проект.!P399="","",Проект.!P399)</f>
        <v/>
      </c>
      <c r="Q399" s="68"/>
      <c r="S399" s="27" t="s">
        <v>324</v>
      </c>
      <c r="T399" s="22"/>
      <c r="U399" s="26" t="e">
        <f t="shared" si="12"/>
        <v>#VALUE!</v>
      </c>
      <c r="V399" s="68"/>
      <c r="W399" s="92"/>
      <c r="X399" s="92">
        <f t="shared" si="13"/>
        <v>0</v>
      </c>
      <c r="Y399" s="68" t="s">
        <v>357</v>
      </c>
    </row>
    <row r="400" spans="1:25" ht="41.4" customHeight="1" x14ac:dyDescent="0.3">
      <c r="A400" s="67" t="str">
        <f>IF(INDEX(Спецификация!$A$3:$I$500,ROW()-3,COLUMN())="","",INDEX(Спецификация!$A$3:$I$500,ROW()-3,COLUMN()))</f>
        <v/>
      </c>
      <c r="B400" s="67" t="str">
        <f>IF(INDEX(Спецификация!$A$3:$I$500,ROW()-3,COLUMN())="","",INDEX(Спецификация!$A$3:$I$500,ROW()-3,COLUMN()))</f>
        <v/>
      </c>
      <c r="C400" s="67" t="str">
        <f>IF(INDEX(Спецификация!$A$3:$I$500,ROW()-3,COLUMN())="","",INDEX(Спецификация!$A$3:$I$500,ROW()-3,COLUMN()))</f>
        <v/>
      </c>
      <c r="D400" s="67" t="str">
        <f>IF(INDEX(Спецификация!$A$3:$I$500,ROW()-3,COLUMN())="","",INDEX(Спецификация!$A$3:$I$500,ROW()-3,COLUMN()))</f>
        <v/>
      </c>
      <c r="E400" s="67" t="str">
        <f>IF(INDEX(Спецификация!$A$3:$I$500,ROW()-3,COLUMN())="","",INDEX(Спецификация!$A$3:$I$500,ROW()-3,COLUMN()))</f>
        <v/>
      </c>
      <c r="F400" s="67" t="str">
        <f>IF(INDEX(Спецификация!$A$3:$I$500,ROW()-3,COLUMN())="","",INDEX(Спецификация!$A$3:$I$500,ROW()-3,COLUMN()))</f>
        <v/>
      </c>
      <c r="G400" s="67" t="str">
        <f>IF(INDEX(Спецификация!$A$3:$I$500,ROW()-3,COLUMN())="","",INDEX(Спецификация!$A$3:$I$500,ROW()-3,COLUMN()))</f>
        <v/>
      </c>
      <c r="H400" s="67" t="str">
        <f>IF(INDEX(Спецификация!$A$3:$I$500,ROW()-3,COLUMN())="","",INDEX(Спецификация!$A$3:$I$500,ROW()-3,COLUMN()))</f>
        <v/>
      </c>
      <c r="I400" s="154" t="str">
        <f>IF(INDEX(Спецификация!$A$3:$I$500,ROW()-3,COLUMN())="","",INDEX(Спецификация!$A$3:$I$500,ROW()-3,COLUMN()))</f>
        <v/>
      </c>
      <c r="J400" s="81" t="str">
        <f>Проект.!L400</f>
        <v/>
      </c>
      <c r="K400" s="81" t="str">
        <f>Проект.!M400</f>
        <v/>
      </c>
      <c r="L400" s="81" t="str">
        <f>IF(Проект.!Q400="","",Проект.!Q400)</f>
        <v/>
      </c>
      <c r="M400" s="82" t="str">
        <f>IF(Проект.!K400="Указать проектировщика","",Проект.!K400)</f>
        <v/>
      </c>
      <c r="N400" s="82" t="str">
        <f>IF(Проект.!N400="","",Проект.!N400)</f>
        <v/>
      </c>
      <c r="O400" s="80" t="str">
        <f>IF(Проект.!O400="","",Проект.!O400)</f>
        <v/>
      </c>
      <c r="P400" s="80" t="str">
        <f>IF(Проект.!P400="","",Проект.!P400)</f>
        <v/>
      </c>
      <c r="Q400" s="68"/>
      <c r="S400" s="27" t="s">
        <v>324</v>
      </c>
      <c r="T400" s="22"/>
      <c r="U400" s="26" t="e">
        <f t="shared" si="12"/>
        <v>#VALUE!</v>
      </c>
      <c r="V400" s="68"/>
      <c r="W400" s="92"/>
      <c r="X400" s="92">
        <f t="shared" si="13"/>
        <v>0</v>
      </c>
      <c r="Y400" s="68" t="s">
        <v>357</v>
      </c>
    </row>
    <row r="401" spans="1:25" ht="41.4" customHeight="1" x14ac:dyDescent="0.3">
      <c r="A401" s="67" t="str">
        <f>IF(INDEX(Спецификация!$A$3:$I$500,ROW()-3,COLUMN())="","",INDEX(Спецификация!$A$3:$I$500,ROW()-3,COLUMN()))</f>
        <v/>
      </c>
      <c r="B401" s="67" t="str">
        <f>IF(INDEX(Спецификация!$A$3:$I$500,ROW()-3,COLUMN())="","",INDEX(Спецификация!$A$3:$I$500,ROW()-3,COLUMN()))</f>
        <v/>
      </c>
      <c r="C401" s="67" t="str">
        <f>IF(INDEX(Спецификация!$A$3:$I$500,ROW()-3,COLUMN())="","",INDEX(Спецификация!$A$3:$I$500,ROW()-3,COLUMN()))</f>
        <v/>
      </c>
      <c r="D401" s="67" t="str">
        <f>IF(INDEX(Спецификация!$A$3:$I$500,ROW()-3,COLUMN())="","",INDEX(Спецификация!$A$3:$I$500,ROW()-3,COLUMN()))</f>
        <v/>
      </c>
      <c r="E401" s="67" t="str">
        <f>IF(INDEX(Спецификация!$A$3:$I$500,ROW()-3,COLUMN())="","",INDEX(Спецификация!$A$3:$I$500,ROW()-3,COLUMN()))</f>
        <v/>
      </c>
      <c r="F401" s="67" t="str">
        <f>IF(INDEX(Спецификация!$A$3:$I$500,ROW()-3,COLUMN())="","",INDEX(Спецификация!$A$3:$I$500,ROW()-3,COLUMN()))</f>
        <v/>
      </c>
      <c r="G401" s="67" t="str">
        <f>IF(INDEX(Спецификация!$A$3:$I$500,ROW()-3,COLUMN())="","",INDEX(Спецификация!$A$3:$I$500,ROW()-3,COLUMN()))</f>
        <v/>
      </c>
      <c r="H401" s="67" t="str">
        <f>IF(INDEX(Спецификация!$A$3:$I$500,ROW()-3,COLUMN())="","",INDEX(Спецификация!$A$3:$I$500,ROW()-3,COLUMN()))</f>
        <v/>
      </c>
      <c r="I401" s="154" t="str">
        <f>IF(INDEX(Спецификация!$A$3:$I$500,ROW()-3,COLUMN())="","",INDEX(Спецификация!$A$3:$I$500,ROW()-3,COLUMN()))</f>
        <v/>
      </c>
      <c r="J401" s="81" t="str">
        <f>Проект.!L401</f>
        <v/>
      </c>
      <c r="K401" s="81" t="str">
        <f>Проект.!M401</f>
        <v/>
      </c>
      <c r="L401" s="81" t="str">
        <f>IF(Проект.!Q401="","",Проект.!Q401)</f>
        <v/>
      </c>
      <c r="M401" s="82" t="str">
        <f>IF(Проект.!K401="Указать проектировщика","",Проект.!K401)</f>
        <v/>
      </c>
      <c r="N401" s="82" t="str">
        <f>IF(Проект.!N401="","",Проект.!N401)</f>
        <v/>
      </c>
      <c r="O401" s="80" t="str">
        <f>IF(Проект.!O401="","",Проект.!O401)</f>
        <v/>
      </c>
      <c r="P401" s="80" t="str">
        <f>IF(Проект.!P401="","",Проект.!P401)</f>
        <v/>
      </c>
      <c r="Q401" s="68"/>
      <c r="S401" s="27" t="s">
        <v>324</v>
      </c>
      <c r="T401" s="22"/>
      <c r="U401" s="26" t="e">
        <f t="shared" si="12"/>
        <v>#VALUE!</v>
      </c>
      <c r="V401" s="68"/>
      <c r="W401" s="92"/>
      <c r="X401" s="92">
        <f t="shared" si="13"/>
        <v>0</v>
      </c>
      <c r="Y401" s="68" t="s">
        <v>357</v>
      </c>
    </row>
    <row r="402" spans="1:25" ht="41.4" customHeight="1" x14ac:dyDescent="0.3">
      <c r="A402" s="67" t="str">
        <f>IF(INDEX(Спецификация!$A$3:$I$500,ROW()-3,COLUMN())="","",INDEX(Спецификация!$A$3:$I$500,ROW()-3,COLUMN()))</f>
        <v/>
      </c>
      <c r="B402" s="67" t="str">
        <f>IF(INDEX(Спецификация!$A$3:$I$500,ROW()-3,COLUMN())="","",INDEX(Спецификация!$A$3:$I$500,ROW()-3,COLUMN()))</f>
        <v/>
      </c>
      <c r="C402" s="67" t="str">
        <f>IF(INDEX(Спецификация!$A$3:$I$500,ROW()-3,COLUMN())="","",INDEX(Спецификация!$A$3:$I$500,ROW()-3,COLUMN()))</f>
        <v/>
      </c>
      <c r="D402" s="67" t="str">
        <f>IF(INDEX(Спецификация!$A$3:$I$500,ROW()-3,COLUMN())="","",INDEX(Спецификация!$A$3:$I$500,ROW()-3,COLUMN()))</f>
        <v/>
      </c>
      <c r="E402" s="67" t="str">
        <f>IF(INDEX(Спецификация!$A$3:$I$500,ROW()-3,COLUMN())="","",INDEX(Спецификация!$A$3:$I$500,ROW()-3,COLUMN()))</f>
        <v/>
      </c>
      <c r="F402" s="67" t="str">
        <f>IF(INDEX(Спецификация!$A$3:$I$500,ROW()-3,COLUMN())="","",INDEX(Спецификация!$A$3:$I$500,ROW()-3,COLUMN()))</f>
        <v/>
      </c>
      <c r="G402" s="67" t="str">
        <f>IF(INDEX(Спецификация!$A$3:$I$500,ROW()-3,COLUMN())="","",INDEX(Спецификация!$A$3:$I$500,ROW()-3,COLUMN()))</f>
        <v/>
      </c>
      <c r="H402" s="67" t="str">
        <f>IF(INDEX(Спецификация!$A$3:$I$500,ROW()-3,COLUMN())="","",INDEX(Спецификация!$A$3:$I$500,ROW()-3,COLUMN()))</f>
        <v/>
      </c>
      <c r="I402" s="154" t="str">
        <f>IF(INDEX(Спецификация!$A$3:$I$500,ROW()-3,COLUMN())="","",INDEX(Спецификация!$A$3:$I$500,ROW()-3,COLUMN()))</f>
        <v/>
      </c>
      <c r="J402" s="81" t="str">
        <f>Проект.!L402</f>
        <v/>
      </c>
      <c r="K402" s="81" t="str">
        <f>Проект.!M402</f>
        <v/>
      </c>
      <c r="L402" s="81" t="str">
        <f>IF(Проект.!Q402="","",Проект.!Q402)</f>
        <v/>
      </c>
      <c r="M402" s="82" t="str">
        <f>IF(Проект.!K402="Указать проектировщика","",Проект.!K402)</f>
        <v/>
      </c>
      <c r="N402" s="82" t="str">
        <f>IF(Проект.!N402="","",Проект.!N402)</f>
        <v/>
      </c>
      <c r="O402" s="80" t="str">
        <f>IF(Проект.!O402="","",Проект.!O402)</f>
        <v/>
      </c>
      <c r="P402" s="80" t="str">
        <f>IF(Проект.!P402="","",Проект.!P402)</f>
        <v/>
      </c>
      <c r="Q402" s="68"/>
      <c r="S402" s="27" t="s">
        <v>324</v>
      </c>
      <c r="T402" s="22"/>
      <c r="U402" s="26" t="e">
        <f t="shared" si="12"/>
        <v>#VALUE!</v>
      </c>
      <c r="V402" s="68"/>
      <c r="W402" s="92"/>
      <c r="X402" s="92">
        <f t="shared" si="13"/>
        <v>0</v>
      </c>
      <c r="Y402" s="68" t="s">
        <v>357</v>
      </c>
    </row>
    <row r="403" spans="1:25" ht="41.4" customHeight="1" x14ac:dyDescent="0.3">
      <c r="A403" s="67" t="str">
        <f>IF(INDEX(Спецификация!$A$3:$I$500,ROW()-3,COLUMN())="","",INDEX(Спецификация!$A$3:$I$500,ROW()-3,COLUMN()))</f>
        <v/>
      </c>
      <c r="B403" s="67" t="str">
        <f>IF(INDEX(Спецификация!$A$3:$I$500,ROW()-3,COLUMN())="","",INDEX(Спецификация!$A$3:$I$500,ROW()-3,COLUMN()))</f>
        <v/>
      </c>
      <c r="C403" s="67" t="str">
        <f>IF(INDEX(Спецификация!$A$3:$I$500,ROW()-3,COLUMN())="","",INDEX(Спецификация!$A$3:$I$500,ROW()-3,COLUMN()))</f>
        <v/>
      </c>
      <c r="D403" s="67" t="str">
        <f>IF(INDEX(Спецификация!$A$3:$I$500,ROW()-3,COLUMN())="","",INDEX(Спецификация!$A$3:$I$500,ROW()-3,COLUMN()))</f>
        <v/>
      </c>
      <c r="E403" s="67" t="str">
        <f>IF(INDEX(Спецификация!$A$3:$I$500,ROW()-3,COLUMN())="","",INDEX(Спецификация!$A$3:$I$500,ROW()-3,COLUMN()))</f>
        <v/>
      </c>
      <c r="F403" s="67" t="str">
        <f>IF(INDEX(Спецификация!$A$3:$I$500,ROW()-3,COLUMN())="","",INDEX(Спецификация!$A$3:$I$500,ROW()-3,COLUMN()))</f>
        <v/>
      </c>
      <c r="G403" s="67" t="str">
        <f>IF(INDEX(Спецификация!$A$3:$I$500,ROW()-3,COLUMN())="","",INDEX(Спецификация!$A$3:$I$500,ROW()-3,COLUMN()))</f>
        <v/>
      </c>
      <c r="H403" s="67" t="str">
        <f>IF(INDEX(Спецификация!$A$3:$I$500,ROW()-3,COLUMN())="","",INDEX(Спецификация!$A$3:$I$500,ROW()-3,COLUMN()))</f>
        <v/>
      </c>
      <c r="I403" s="154" t="str">
        <f>IF(INDEX(Спецификация!$A$3:$I$500,ROW()-3,COLUMN())="","",INDEX(Спецификация!$A$3:$I$500,ROW()-3,COLUMN()))</f>
        <v/>
      </c>
      <c r="J403" s="81" t="str">
        <f>Проект.!L403</f>
        <v/>
      </c>
      <c r="K403" s="81" t="str">
        <f>Проект.!M403</f>
        <v/>
      </c>
      <c r="L403" s="81" t="str">
        <f>IF(Проект.!Q403="","",Проект.!Q403)</f>
        <v/>
      </c>
      <c r="M403" s="82" t="str">
        <f>IF(Проект.!K403="Указать проектировщика","",Проект.!K403)</f>
        <v/>
      </c>
      <c r="N403" s="82" t="str">
        <f>IF(Проект.!N403="","",Проект.!N403)</f>
        <v/>
      </c>
      <c r="O403" s="80" t="str">
        <f>IF(Проект.!O403="","",Проект.!O403)</f>
        <v/>
      </c>
      <c r="P403" s="80" t="str">
        <f>IF(Проект.!P403="","",Проект.!P403)</f>
        <v/>
      </c>
      <c r="Q403" s="68"/>
      <c r="S403" s="27" t="s">
        <v>324</v>
      </c>
      <c r="T403" s="22"/>
      <c r="U403" s="26" t="e">
        <f t="shared" si="12"/>
        <v>#VALUE!</v>
      </c>
      <c r="V403" s="68"/>
      <c r="W403" s="92"/>
      <c r="X403" s="92">
        <f t="shared" si="13"/>
        <v>0</v>
      </c>
      <c r="Y403" s="68" t="s">
        <v>357</v>
      </c>
    </row>
    <row r="404" spans="1:25" ht="41.4" customHeight="1" x14ac:dyDescent="0.3">
      <c r="A404" s="67" t="str">
        <f>IF(INDEX(Спецификация!$A$3:$I$500,ROW()-3,COLUMN())="","",INDEX(Спецификация!$A$3:$I$500,ROW()-3,COLUMN()))</f>
        <v/>
      </c>
      <c r="B404" s="67" t="str">
        <f>IF(INDEX(Спецификация!$A$3:$I$500,ROW()-3,COLUMN())="","",INDEX(Спецификация!$A$3:$I$500,ROW()-3,COLUMN()))</f>
        <v/>
      </c>
      <c r="C404" s="67" t="str">
        <f>IF(INDEX(Спецификация!$A$3:$I$500,ROW()-3,COLUMN())="","",INDEX(Спецификация!$A$3:$I$500,ROW()-3,COLUMN()))</f>
        <v/>
      </c>
      <c r="D404" s="67" t="str">
        <f>IF(INDEX(Спецификация!$A$3:$I$500,ROW()-3,COLUMN())="","",INDEX(Спецификация!$A$3:$I$500,ROW()-3,COLUMN()))</f>
        <v/>
      </c>
      <c r="E404" s="67" t="str">
        <f>IF(INDEX(Спецификация!$A$3:$I$500,ROW()-3,COLUMN())="","",INDEX(Спецификация!$A$3:$I$500,ROW()-3,COLUMN()))</f>
        <v/>
      </c>
      <c r="F404" s="67" t="str">
        <f>IF(INDEX(Спецификация!$A$3:$I$500,ROW()-3,COLUMN())="","",INDEX(Спецификация!$A$3:$I$500,ROW()-3,COLUMN()))</f>
        <v/>
      </c>
      <c r="G404" s="67" t="str">
        <f>IF(INDEX(Спецификация!$A$3:$I$500,ROW()-3,COLUMN())="","",INDEX(Спецификация!$A$3:$I$500,ROW()-3,COLUMN()))</f>
        <v/>
      </c>
      <c r="H404" s="67" t="str">
        <f>IF(INDEX(Спецификация!$A$3:$I$500,ROW()-3,COLUMN())="","",INDEX(Спецификация!$A$3:$I$500,ROW()-3,COLUMN()))</f>
        <v/>
      </c>
      <c r="I404" s="154" t="str">
        <f>IF(INDEX(Спецификация!$A$3:$I$500,ROW()-3,COLUMN())="","",INDEX(Спецификация!$A$3:$I$500,ROW()-3,COLUMN()))</f>
        <v/>
      </c>
      <c r="J404" s="81" t="str">
        <f>Проект.!L404</f>
        <v/>
      </c>
      <c r="K404" s="81" t="str">
        <f>Проект.!M404</f>
        <v/>
      </c>
      <c r="L404" s="81" t="str">
        <f>IF(Проект.!Q404="","",Проект.!Q404)</f>
        <v/>
      </c>
      <c r="M404" s="82" t="str">
        <f>IF(Проект.!K404="Указать проектировщика","",Проект.!K404)</f>
        <v/>
      </c>
      <c r="N404" s="82" t="str">
        <f>IF(Проект.!N404="","",Проект.!N404)</f>
        <v/>
      </c>
      <c r="O404" s="80" t="str">
        <f>IF(Проект.!O404="","",Проект.!O404)</f>
        <v/>
      </c>
      <c r="P404" s="80" t="str">
        <f>IF(Проект.!P404="","",Проект.!P404)</f>
        <v/>
      </c>
      <c r="Q404" s="68"/>
      <c r="S404" s="27" t="s">
        <v>324</v>
      </c>
      <c r="T404" s="22"/>
      <c r="U404" s="26" t="e">
        <f t="shared" si="12"/>
        <v>#VALUE!</v>
      </c>
      <c r="V404" s="68"/>
      <c r="W404" s="92"/>
      <c r="X404" s="92">
        <f t="shared" si="13"/>
        <v>0</v>
      </c>
      <c r="Y404" s="68" t="s">
        <v>357</v>
      </c>
    </row>
    <row r="405" spans="1:25" ht="41.4" customHeight="1" x14ac:dyDescent="0.3">
      <c r="A405" s="67" t="str">
        <f>IF(INDEX(Спецификация!$A$3:$I$500,ROW()-3,COLUMN())="","",INDEX(Спецификация!$A$3:$I$500,ROW()-3,COLUMN()))</f>
        <v/>
      </c>
      <c r="B405" s="67" t="str">
        <f>IF(INDEX(Спецификация!$A$3:$I$500,ROW()-3,COLUMN())="","",INDEX(Спецификация!$A$3:$I$500,ROW()-3,COLUMN()))</f>
        <v/>
      </c>
      <c r="C405" s="67" t="str">
        <f>IF(INDEX(Спецификация!$A$3:$I$500,ROW()-3,COLUMN())="","",INDEX(Спецификация!$A$3:$I$500,ROW()-3,COLUMN()))</f>
        <v/>
      </c>
      <c r="D405" s="67" t="str">
        <f>IF(INDEX(Спецификация!$A$3:$I$500,ROW()-3,COLUMN())="","",INDEX(Спецификация!$A$3:$I$500,ROW()-3,COLUMN()))</f>
        <v/>
      </c>
      <c r="E405" s="67" t="str">
        <f>IF(INDEX(Спецификация!$A$3:$I$500,ROW()-3,COLUMN())="","",INDEX(Спецификация!$A$3:$I$500,ROW()-3,COLUMN()))</f>
        <v/>
      </c>
      <c r="F405" s="67" t="str">
        <f>IF(INDEX(Спецификация!$A$3:$I$500,ROW()-3,COLUMN())="","",INDEX(Спецификация!$A$3:$I$500,ROW()-3,COLUMN()))</f>
        <v/>
      </c>
      <c r="G405" s="67" t="str">
        <f>IF(INDEX(Спецификация!$A$3:$I$500,ROW()-3,COLUMN())="","",INDEX(Спецификация!$A$3:$I$500,ROW()-3,COLUMN()))</f>
        <v/>
      </c>
      <c r="H405" s="67" t="str">
        <f>IF(INDEX(Спецификация!$A$3:$I$500,ROW()-3,COLUMN())="","",INDEX(Спецификация!$A$3:$I$500,ROW()-3,COLUMN()))</f>
        <v/>
      </c>
      <c r="I405" s="154" t="str">
        <f>IF(INDEX(Спецификация!$A$3:$I$500,ROW()-3,COLUMN())="","",INDEX(Спецификация!$A$3:$I$500,ROW()-3,COLUMN()))</f>
        <v/>
      </c>
      <c r="J405" s="81" t="str">
        <f>Проект.!L405</f>
        <v/>
      </c>
      <c r="K405" s="81" t="str">
        <f>Проект.!M405</f>
        <v/>
      </c>
      <c r="L405" s="81" t="str">
        <f>IF(Проект.!Q405="","",Проект.!Q405)</f>
        <v/>
      </c>
      <c r="M405" s="82" t="str">
        <f>IF(Проект.!K405="Указать проектировщика","",Проект.!K405)</f>
        <v/>
      </c>
      <c r="N405" s="82" t="str">
        <f>IF(Проект.!N405="","",Проект.!N405)</f>
        <v/>
      </c>
      <c r="O405" s="80" t="str">
        <f>IF(Проект.!O405="","",Проект.!O405)</f>
        <v/>
      </c>
      <c r="P405" s="80" t="str">
        <f>IF(Проект.!P405="","",Проект.!P405)</f>
        <v/>
      </c>
      <c r="Q405" s="68"/>
      <c r="S405" s="27" t="s">
        <v>324</v>
      </c>
      <c r="T405" s="22"/>
      <c r="U405" s="26" t="e">
        <f t="shared" si="12"/>
        <v>#VALUE!</v>
      </c>
      <c r="V405" s="68"/>
      <c r="W405" s="92"/>
      <c r="X405" s="92">
        <f t="shared" si="13"/>
        <v>0</v>
      </c>
      <c r="Y405" s="68" t="s">
        <v>357</v>
      </c>
    </row>
    <row r="406" spans="1:25" ht="41.4" customHeight="1" x14ac:dyDescent="0.3">
      <c r="A406" s="67" t="str">
        <f>IF(INDEX(Спецификация!$A$3:$I$500,ROW()-3,COLUMN())="","",INDEX(Спецификация!$A$3:$I$500,ROW()-3,COLUMN()))</f>
        <v/>
      </c>
      <c r="B406" s="67" t="str">
        <f>IF(INDEX(Спецификация!$A$3:$I$500,ROW()-3,COLUMN())="","",INDEX(Спецификация!$A$3:$I$500,ROW()-3,COLUMN()))</f>
        <v/>
      </c>
      <c r="C406" s="67" t="str">
        <f>IF(INDEX(Спецификация!$A$3:$I$500,ROW()-3,COLUMN())="","",INDEX(Спецификация!$A$3:$I$500,ROW()-3,COLUMN()))</f>
        <v/>
      </c>
      <c r="D406" s="67" t="str">
        <f>IF(INDEX(Спецификация!$A$3:$I$500,ROW()-3,COLUMN())="","",INDEX(Спецификация!$A$3:$I$500,ROW()-3,COLUMN()))</f>
        <v/>
      </c>
      <c r="E406" s="67" t="str">
        <f>IF(INDEX(Спецификация!$A$3:$I$500,ROW()-3,COLUMN())="","",INDEX(Спецификация!$A$3:$I$500,ROW()-3,COLUMN()))</f>
        <v/>
      </c>
      <c r="F406" s="67" t="str">
        <f>IF(INDEX(Спецификация!$A$3:$I$500,ROW()-3,COLUMN())="","",INDEX(Спецификация!$A$3:$I$500,ROW()-3,COLUMN()))</f>
        <v/>
      </c>
      <c r="G406" s="67" t="str">
        <f>IF(INDEX(Спецификация!$A$3:$I$500,ROW()-3,COLUMN())="","",INDEX(Спецификация!$A$3:$I$500,ROW()-3,COLUMN()))</f>
        <v/>
      </c>
      <c r="H406" s="67" t="str">
        <f>IF(INDEX(Спецификация!$A$3:$I$500,ROW()-3,COLUMN())="","",INDEX(Спецификация!$A$3:$I$500,ROW()-3,COLUMN()))</f>
        <v/>
      </c>
      <c r="I406" s="154" t="str">
        <f>IF(INDEX(Спецификация!$A$3:$I$500,ROW()-3,COLUMN())="","",INDEX(Спецификация!$A$3:$I$500,ROW()-3,COLUMN()))</f>
        <v/>
      </c>
      <c r="J406" s="81" t="str">
        <f>Проект.!L406</f>
        <v/>
      </c>
      <c r="K406" s="81" t="str">
        <f>Проект.!M406</f>
        <v/>
      </c>
      <c r="L406" s="81" t="str">
        <f>IF(Проект.!Q406="","",Проект.!Q406)</f>
        <v/>
      </c>
      <c r="M406" s="82" t="str">
        <f>IF(Проект.!K406="Указать проектировщика","",Проект.!K406)</f>
        <v/>
      </c>
      <c r="N406" s="82" t="str">
        <f>IF(Проект.!N406="","",Проект.!N406)</f>
        <v/>
      </c>
      <c r="O406" s="80" t="str">
        <f>IF(Проект.!O406="","",Проект.!O406)</f>
        <v/>
      </c>
      <c r="P406" s="80" t="str">
        <f>IF(Проект.!P406="","",Проект.!P406)</f>
        <v/>
      </c>
      <c r="Q406" s="68"/>
      <c r="S406" s="27" t="s">
        <v>324</v>
      </c>
      <c r="T406" s="22"/>
      <c r="U406" s="26" t="e">
        <f t="shared" si="12"/>
        <v>#VALUE!</v>
      </c>
      <c r="V406" s="68"/>
      <c r="W406" s="92"/>
      <c r="X406" s="92">
        <f t="shared" si="13"/>
        <v>0</v>
      </c>
      <c r="Y406" s="68" t="s">
        <v>357</v>
      </c>
    </row>
    <row r="407" spans="1:25" ht="41.4" customHeight="1" x14ac:dyDescent="0.3">
      <c r="A407" s="67" t="str">
        <f>IF(INDEX(Спецификация!$A$3:$I$500,ROW()-3,COLUMN())="","",INDEX(Спецификация!$A$3:$I$500,ROW()-3,COLUMN()))</f>
        <v/>
      </c>
      <c r="B407" s="67" t="str">
        <f>IF(INDEX(Спецификация!$A$3:$I$500,ROW()-3,COLUMN())="","",INDEX(Спецификация!$A$3:$I$500,ROW()-3,COLUMN()))</f>
        <v/>
      </c>
      <c r="C407" s="67" t="str">
        <f>IF(INDEX(Спецификация!$A$3:$I$500,ROW()-3,COLUMN())="","",INDEX(Спецификация!$A$3:$I$500,ROW()-3,COLUMN()))</f>
        <v/>
      </c>
      <c r="D407" s="67" t="str">
        <f>IF(INDEX(Спецификация!$A$3:$I$500,ROW()-3,COLUMN())="","",INDEX(Спецификация!$A$3:$I$500,ROW()-3,COLUMN()))</f>
        <v/>
      </c>
      <c r="E407" s="67" t="str">
        <f>IF(INDEX(Спецификация!$A$3:$I$500,ROW()-3,COLUMN())="","",INDEX(Спецификация!$A$3:$I$500,ROW()-3,COLUMN()))</f>
        <v/>
      </c>
      <c r="F407" s="67" t="str">
        <f>IF(INDEX(Спецификация!$A$3:$I$500,ROW()-3,COLUMN())="","",INDEX(Спецификация!$A$3:$I$500,ROW()-3,COLUMN()))</f>
        <v/>
      </c>
      <c r="G407" s="67" t="str">
        <f>IF(INDEX(Спецификация!$A$3:$I$500,ROW()-3,COLUMN())="","",INDEX(Спецификация!$A$3:$I$500,ROW()-3,COLUMN()))</f>
        <v/>
      </c>
      <c r="H407" s="67" t="str">
        <f>IF(INDEX(Спецификация!$A$3:$I$500,ROW()-3,COLUMN())="","",INDEX(Спецификация!$A$3:$I$500,ROW()-3,COLUMN()))</f>
        <v/>
      </c>
      <c r="I407" s="154" t="str">
        <f>IF(INDEX(Спецификация!$A$3:$I$500,ROW()-3,COLUMN())="","",INDEX(Спецификация!$A$3:$I$500,ROW()-3,COLUMN()))</f>
        <v/>
      </c>
      <c r="J407" s="81" t="str">
        <f>Проект.!L407</f>
        <v/>
      </c>
      <c r="K407" s="81" t="str">
        <f>Проект.!M407</f>
        <v/>
      </c>
      <c r="L407" s="81" t="str">
        <f>IF(Проект.!Q407="","",Проект.!Q407)</f>
        <v/>
      </c>
      <c r="M407" s="82" t="str">
        <f>IF(Проект.!K407="Указать проектировщика","",Проект.!K407)</f>
        <v/>
      </c>
      <c r="N407" s="82" t="str">
        <f>IF(Проект.!N407="","",Проект.!N407)</f>
        <v/>
      </c>
      <c r="O407" s="80" t="str">
        <f>IF(Проект.!O407="","",Проект.!O407)</f>
        <v/>
      </c>
      <c r="P407" s="80" t="str">
        <f>IF(Проект.!P407="","",Проект.!P407)</f>
        <v/>
      </c>
      <c r="Q407" s="68"/>
      <c r="S407" s="27" t="s">
        <v>324</v>
      </c>
      <c r="T407" s="22"/>
      <c r="U407" s="26" t="e">
        <f t="shared" si="12"/>
        <v>#VALUE!</v>
      </c>
      <c r="V407" s="68"/>
      <c r="W407" s="92"/>
      <c r="X407" s="92">
        <f t="shared" si="13"/>
        <v>0</v>
      </c>
      <c r="Y407" s="68" t="s">
        <v>357</v>
      </c>
    </row>
    <row r="408" spans="1:25" ht="41.4" customHeight="1" x14ac:dyDescent="0.3">
      <c r="A408" s="67" t="str">
        <f>IF(INDEX(Спецификация!$A$3:$I$500,ROW()-3,COLUMN())="","",INDEX(Спецификация!$A$3:$I$500,ROW()-3,COLUMN()))</f>
        <v/>
      </c>
      <c r="B408" s="67" t="str">
        <f>IF(INDEX(Спецификация!$A$3:$I$500,ROW()-3,COLUMN())="","",INDEX(Спецификация!$A$3:$I$500,ROW()-3,COLUMN()))</f>
        <v/>
      </c>
      <c r="C408" s="67" t="str">
        <f>IF(INDEX(Спецификация!$A$3:$I$500,ROW()-3,COLUMN())="","",INDEX(Спецификация!$A$3:$I$500,ROW()-3,COLUMN()))</f>
        <v/>
      </c>
      <c r="D408" s="67" t="str">
        <f>IF(INDEX(Спецификация!$A$3:$I$500,ROW()-3,COLUMN())="","",INDEX(Спецификация!$A$3:$I$500,ROW()-3,COLUMN()))</f>
        <v/>
      </c>
      <c r="E408" s="67" t="str">
        <f>IF(INDEX(Спецификация!$A$3:$I$500,ROW()-3,COLUMN())="","",INDEX(Спецификация!$A$3:$I$500,ROW()-3,COLUMN()))</f>
        <v/>
      </c>
      <c r="F408" s="67" t="str">
        <f>IF(INDEX(Спецификация!$A$3:$I$500,ROW()-3,COLUMN())="","",INDEX(Спецификация!$A$3:$I$500,ROW()-3,COLUMN()))</f>
        <v/>
      </c>
      <c r="G408" s="67" t="str">
        <f>IF(INDEX(Спецификация!$A$3:$I$500,ROW()-3,COLUMN())="","",INDEX(Спецификация!$A$3:$I$500,ROW()-3,COLUMN()))</f>
        <v/>
      </c>
      <c r="H408" s="67" t="str">
        <f>IF(INDEX(Спецификация!$A$3:$I$500,ROW()-3,COLUMN())="","",INDEX(Спецификация!$A$3:$I$500,ROW()-3,COLUMN()))</f>
        <v/>
      </c>
      <c r="I408" s="154" t="str">
        <f>IF(INDEX(Спецификация!$A$3:$I$500,ROW()-3,COLUMN())="","",INDEX(Спецификация!$A$3:$I$500,ROW()-3,COLUMN()))</f>
        <v/>
      </c>
      <c r="J408" s="81" t="str">
        <f>Проект.!L408</f>
        <v/>
      </c>
      <c r="K408" s="81" t="str">
        <f>Проект.!M408</f>
        <v/>
      </c>
      <c r="L408" s="81" t="str">
        <f>IF(Проект.!Q408="","",Проект.!Q408)</f>
        <v/>
      </c>
      <c r="M408" s="82" t="str">
        <f>IF(Проект.!K408="Указать проектировщика","",Проект.!K408)</f>
        <v/>
      </c>
      <c r="N408" s="82" t="str">
        <f>IF(Проект.!N408="","",Проект.!N408)</f>
        <v/>
      </c>
      <c r="O408" s="80" t="str">
        <f>IF(Проект.!O408="","",Проект.!O408)</f>
        <v/>
      </c>
      <c r="P408" s="80" t="str">
        <f>IF(Проект.!P408="","",Проект.!P408)</f>
        <v/>
      </c>
      <c r="Q408" s="68"/>
      <c r="S408" s="27" t="s">
        <v>324</v>
      </c>
      <c r="T408" s="22"/>
      <c r="U408" s="26" t="e">
        <f t="shared" si="12"/>
        <v>#VALUE!</v>
      </c>
      <c r="V408" s="68"/>
      <c r="W408" s="92"/>
      <c r="X408" s="92">
        <f t="shared" si="13"/>
        <v>0</v>
      </c>
      <c r="Y408" s="68" t="s">
        <v>357</v>
      </c>
    </row>
    <row r="409" spans="1:25" ht="41.4" customHeight="1" x14ac:dyDescent="0.3">
      <c r="A409" s="67" t="str">
        <f>IF(INDEX(Спецификация!$A$3:$I$500,ROW()-3,COLUMN())="","",INDEX(Спецификация!$A$3:$I$500,ROW()-3,COLUMN()))</f>
        <v/>
      </c>
      <c r="B409" s="67" t="str">
        <f>IF(INDEX(Спецификация!$A$3:$I$500,ROW()-3,COLUMN())="","",INDEX(Спецификация!$A$3:$I$500,ROW()-3,COLUMN()))</f>
        <v/>
      </c>
      <c r="C409" s="67" t="str">
        <f>IF(INDEX(Спецификация!$A$3:$I$500,ROW()-3,COLUMN())="","",INDEX(Спецификация!$A$3:$I$500,ROW()-3,COLUMN()))</f>
        <v/>
      </c>
      <c r="D409" s="67" t="str">
        <f>IF(INDEX(Спецификация!$A$3:$I$500,ROW()-3,COLUMN())="","",INDEX(Спецификация!$A$3:$I$500,ROW()-3,COLUMN()))</f>
        <v/>
      </c>
      <c r="E409" s="67" t="str">
        <f>IF(INDEX(Спецификация!$A$3:$I$500,ROW()-3,COLUMN())="","",INDEX(Спецификация!$A$3:$I$500,ROW()-3,COLUMN()))</f>
        <v/>
      </c>
      <c r="F409" s="67" t="str">
        <f>IF(INDEX(Спецификация!$A$3:$I$500,ROW()-3,COLUMN())="","",INDEX(Спецификация!$A$3:$I$500,ROW()-3,COLUMN()))</f>
        <v/>
      </c>
      <c r="G409" s="67" t="str">
        <f>IF(INDEX(Спецификация!$A$3:$I$500,ROW()-3,COLUMN())="","",INDEX(Спецификация!$A$3:$I$500,ROW()-3,COLUMN()))</f>
        <v/>
      </c>
      <c r="H409" s="67" t="str">
        <f>IF(INDEX(Спецификация!$A$3:$I$500,ROW()-3,COLUMN())="","",INDEX(Спецификация!$A$3:$I$500,ROW()-3,COLUMN()))</f>
        <v/>
      </c>
      <c r="I409" s="154" t="str">
        <f>IF(INDEX(Спецификация!$A$3:$I$500,ROW()-3,COLUMN())="","",INDEX(Спецификация!$A$3:$I$500,ROW()-3,COLUMN()))</f>
        <v/>
      </c>
      <c r="J409" s="81" t="str">
        <f>Проект.!L409</f>
        <v/>
      </c>
      <c r="K409" s="81" t="str">
        <f>Проект.!M409</f>
        <v/>
      </c>
      <c r="L409" s="81" t="str">
        <f>IF(Проект.!Q409="","",Проект.!Q409)</f>
        <v/>
      </c>
      <c r="M409" s="82" t="str">
        <f>IF(Проект.!K409="Указать проектировщика","",Проект.!K409)</f>
        <v/>
      </c>
      <c r="N409" s="82" t="str">
        <f>IF(Проект.!N409="","",Проект.!N409)</f>
        <v/>
      </c>
      <c r="O409" s="80" t="str">
        <f>IF(Проект.!O409="","",Проект.!O409)</f>
        <v/>
      </c>
      <c r="P409" s="80" t="str">
        <f>IF(Проект.!P409="","",Проект.!P409)</f>
        <v/>
      </c>
      <c r="Q409" s="68"/>
      <c r="S409" s="27" t="s">
        <v>324</v>
      </c>
      <c r="T409" s="22"/>
      <c r="U409" s="26" t="e">
        <f t="shared" si="12"/>
        <v>#VALUE!</v>
      </c>
      <c r="V409" s="68"/>
      <c r="W409" s="92"/>
      <c r="X409" s="92">
        <f t="shared" si="13"/>
        <v>0</v>
      </c>
      <c r="Y409" s="68" t="s">
        <v>357</v>
      </c>
    </row>
    <row r="410" spans="1:25" ht="41.4" customHeight="1" x14ac:dyDescent="0.3">
      <c r="A410" s="67" t="str">
        <f>IF(INDEX(Спецификация!$A$3:$I$500,ROW()-3,COLUMN())="","",INDEX(Спецификация!$A$3:$I$500,ROW()-3,COLUMN()))</f>
        <v/>
      </c>
      <c r="B410" s="67" t="str">
        <f>IF(INDEX(Спецификация!$A$3:$I$500,ROW()-3,COLUMN())="","",INDEX(Спецификация!$A$3:$I$500,ROW()-3,COLUMN()))</f>
        <v/>
      </c>
      <c r="C410" s="67" t="str">
        <f>IF(INDEX(Спецификация!$A$3:$I$500,ROW()-3,COLUMN())="","",INDEX(Спецификация!$A$3:$I$500,ROW()-3,COLUMN()))</f>
        <v/>
      </c>
      <c r="D410" s="67" t="str">
        <f>IF(INDEX(Спецификация!$A$3:$I$500,ROW()-3,COLUMN())="","",INDEX(Спецификация!$A$3:$I$500,ROW()-3,COLUMN()))</f>
        <v/>
      </c>
      <c r="E410" s="67" t="str">
        <f>IF(INDEX(Спецификация!$A$3:$I$500,ROW()-3,COLUMN())="","",INDEX(Спецификация!$A$3:$I$500,ROW()-3,COLUMN()))</f>
        <v/>
      </c>
      <c r="F410" s="67" t="str">
        <f>IF(INDEX(Спецификация!$A$3:$I$500,ROW()-3,COLUMN())="","",INDEX(Спецификация!$A$3:$I$500,ROW()-3,COLUMN()))</f>
        <v/>
      </c>
      <c r="G410" s="67" t="str">
        <f>IF(INDEX(Спецификация!$A$3:$I$500,ROW()-3,COLUMN())="","",INDEX(Спецификация!$A$3:$I$500,ROW()-3,COLUMN()))</f>
        <v/>
      </c>
      <c r="H410" s="67" t="str">
        <f>IF(INDEX(Спецификация!$A$3:$I$500,ROW()-3,COLUMN())="","",INDEX(Спецификация!$A$3:$I$500,ROW()-3,COLUMN()))</f>
        <v/>
      </c>
      <c r="I410" s="154" t="str">
        <f>IF(INDEX(Спецификация!$A$3:$I$500,ROW()-3,COLUMN())="","",INDEX(Спецификация!$A$3:$I$500,ROW()-3,COLUMN()))</f>
        <v/>
      </c>
      <c r="J410" s="81" t="str">
        <f>Проект.!L410</f>
        <v/>
      </c>
      <c r="K410" s="81" t="str">
        <f>Проект.!M410</f>
        <v/>
      </c>
      <c r="L410" s="81" t="str">
        <f>IF(Проект.!Q410="","",Проект.!Q410)</f>
        <v/>
      </c>
      <c r="M410" s="82" t="str">
        <f>IF(Проект.!K410="Указать проектировщика","",Проект.!K410)</f>
        <v/>
      </c>
      <c r="N410" s="82" t="str">
        <f>IF(Проект.!N410="","",Проект.!N410)</f>
        <v/>
      </c>
      <c r="O410" s="80" t="str">
        <f>IF(Проект.!O410="","",Проект.!O410)</f>
        <v/>
      </c>
      <c r="P410" s="80" t="str">
        <f>IF(Проект.!P410="","",Проект.!P410)</f>
        <v/>
      </c>
      <c r="Q410" s="68"/>
      <c r="S410" s="27" t="s">
        <v>324</v>
      </c>
      <c r="T410" s="22"/>
      <c r="U410" s="26" t="e">
        <f t="shared" si="12"/>
        <v>#VALUE!</v>
      </c>
      <c r="V410" s="68"/>
      <c r="W410" s="92"/>
      <c r="X410" s="92">
        <f t="shared" si="13"/>
        <v>0</v>
      </c>
      <c r="Y410" s="68" t="s">
        <v>357</v>
      </c>
    </row>
    <row r="411" spans="1:25" ht="41.4" customHeight="1" x14ac:dyDescent="0.3">
      <c r="A411" s="67" t="str">
        <f>IF(INDEX(Спецификация!$A$3:$I$500,ROW()-3,COLUMN())="","",INDEX(Спецификация!$A$3:$I$500,ROW()-3,COLUMN()))</f>
        <v/>
      </c>
      <c r="B411" s="67" t="str">
        <f>IF(INDEX(Спецификация!$A$3:$I$500,ROW()-3,COLUMN())="","",INDEX(Спецификация!$A$3:$I$500,ROW()-3,COLUMN()))</f>
        <v/>
      </c>
      <c r="C411" s="67" t="str">
        <f>IF(INDEX(Спецификация!$A$3:$I$500,ROW()-3,COLUMN())="","",INDEX(Спецификация!$A$3:$I$500,ROW()-3,COLUMN()))</f>
        <v/>
      </c>
      <c r="D411" s="67" t="str">
        <f>IF(INDEX(Спецификация!$A$3:$I$500,ROW()-3,COLUMN())="","",INDEX(Спецификация!$A$3:$I$500,ROW()-3,COLUMN()))</f>
        <v/>
      </c>
      <c r="E411" s="67" t="str">
        <f>IF(INDEX(Спецификация!$A$3:$I$500,ROW()-3,COLUMN())="","",INDEX(Спецификация!$A$3:$I$500,ROW()-3,COLUMN()))</f>
        <v/>
      </c>
      <c r="F411" s="67" t="str">
        <f>IF(INDEX(Спецификация!$A$3:$I$500,ROW()-3,COLUMN())="","",INDEX(Спецификация!$A$3:$I$500,ROW()-3,COLUMN()))</f>
        <v/>
      </c>
      <c r="G411" s="67" t="str">
        <f>IF(INDEX(Спецификация!$A$3:$I$500,ROW()-3,COLUMN())="","",INDEX(Спецификация!$A$3:$I$500,ROW()-3,COLUMN()))</f>
        <v/>
      </c>
      <c r="H411" s="67" t="str">
        <f>IF(INDEX(Спецификация!$A$3:$I$500,ROW()-3,COLUMN())="","",INDEX(Спецификация!$A$3:$I$500,ROW()-3,COLUMN()))</f>
        <v/>
      </c>
      <c r="I411" s="154" t="str">
        <f>IF(INDEX(Спецификация!$A$3:$I$500,ROW()-3,COLUMN())="","",INDEX(Спецификация!$A$3:$I$500,ROW()-3,COLUMN()))</f>
        <v/>
      </c>
      <c r="J411" s="81" t="str">
        <f>Проект.!L411</f>
        <v/>
      </c>
      <c r="K411" s="81" t="str">
        <f>Проект.!M411</f>
        <v/>
      </c>
      <c r="L411" s="81" t="str">
        <f>IF(Проект.!Q411="","",Проект.!Q411)</f>
        <v/>
      </c>
      <c r="M411" s="82" t="str">
        <f>IF(Проект.!K411="Указать проектировщика","",Проект.!K411)</f>
        <v/>
      </c>
      <c r="N411" s="82" t="str">
        <f>IF(Проект.!N411="","",Проект.!N411)</f>
        <v/>
      </c>
      <c r="O411" s="80" t="str">
        <f>IF(Проект.!O411="","",Проект.!O411)</f>
        <v/>
      </c>
      <c r="P411" s="80" t="str">
        <f>IF(Проект.!P411="","",Проект.!P411)</f>
        <v/>
      </c>
      <c r="Q411" s="68"/>
      <c r="R411" s="46"/>
      <c r="S411" s="27" t="s">
        <v>324</v>
      </c>
      <c r="T411" s="22"/>
      <c r="U411" s="26" t="e">
        <f t="shared" si="12"/>
        <v>#VALUE!</v>
      </c>
      <c r="V411" s="68"/>
      <c r="W411" s="92"/>
      <c r="X411" s="92">
        <f t="shared" si="13"/>
        <v>0</v>
      </c>
      <c r="Y411" s="68" t="s">
        <v>357</v>
      </c>
    </row>
    <row r="412" spans="1:25" ht="41.4" customHeight="1" x14ac:dyDescent="0.3">
      <c r="A412" s="67" t="str">
        <f>IF(INDEX(Спецификация!$A$3:$I$500,ROW()-3,COLUMN())="","",INDEX(Спецификация!$A$3:$I$500,ROW()-3,COLUMN()))</f>
        <v/>
      </c>
      <c r="B412" s="67" t="str">
        <f>IF(INDEX(Спецификация!$A$3:$I$500,ROW()-3,COLUMN())="","",INDEX(Спецификация!$A$3:$I$500,ROW()-3,COLUMN()))</f>
        <v/>
      </c>
      <c r="C412" s="67" t="str">
        <f>IF(INDEX(Спецификация!$A$3:$I$500,ROW()-3,COLUMN())="","",INDEX(Спецификация!$A$3:$I$500,ROW()-3,COLUMN()))</f>
        <v/>
      </c>
      <c r="D412" s="67" t="str">
        <f>IF(INDEX(Спецификация!$A$3:$I$500,ROW()-3,COLUMN())="","",INDEX(Спецификация!$A$3:$I$500,ROW()-3,COLUMN()))</f>
        <v/>
      </c>
      <c r="E412" s="67" t="str">
        <f>IF(INDEX(Спецификация!$A$3:$I$500,ROW()-3,COLUMN())="","",INDEX(Спецификация!$A$3:$I$500,ROW()-3,COLUMN()))</f>
        <v/>
      </c>
      <c r="F412" s="67" t="str">
        <f>IF(INDEX(Спецификация!$A$3:$I$500,ROW()-3,COLUMN())="","",INDEX(Спецификация!$A$3:$I$500,ROW()-3,COLUMN()))</f>
        <v/>
      </c>
      <c r="G412" s="67" t="str">
        <f>IF(INDEX(Спецификация!$A$3:$I$500,ROW()-3,COLUMN())="","",INDEX(Спецификация!$A$3:$I$500,ROW()-3,COLUMN()))</f>
        <v/>
      </c>
      <c r="H412" s="67" t="str">
        <f>IF(INDEX(Спецификация!$A$3:$I$500,ROW()-3,COLUMN())="","",INDEX(Спецификация!$A$3:$I$500,ROW()-3,COLUMN()))</f>
        <v/>
      </c>
      <c r="I412" s="154" t="str">
        <f>IF(INDEX(Спецификация!$A$3:$I$500,ROW()-3,COLUMN())="","",INDEX(Спецификация!$A$3:$I$500,ROW()-3,COLUMN()))</f>
        <v/>
      </c>
      <c r="J412" s="81" t="str">
        <f>Проект.!L412</f>
        <v/>
      </c>
      <c r="K412" s="81" t="str">
        <f>Проект.!M412</f>
        <v/>
      </c>
      <c r="L412" s="81" t="str">
        <f>IF(Проект.!Q412="","",Проект.!Q412)</f>
        <v/>
      </c>
      <c r="M412" s="82" t="str">
        <f>IF(Проект.!K412="Указать проектировщика","",Проект.!K412)</f>
        <v/>
      </c>
      <c r="N412" s="82" t="str">
        <f>IF(Проект.!N412="","",Проект.!N412)</f>
        <v/>
      </c>
      <c r="O412" s="80" t="str">
        <f>IF(Проект.!O412="","",Проект.!O412)</f>
        <v/>
      </c>
      <c r="P412" s="80" t="str">
        <f>IF(Проект.!P412="","",Проект.!P412)</f>
        <v/>
      </c>
      <c r="Q412" s="68"/>
      <c r="S412" s="27" t="s">
        <v>324</v>
      </c>
      <c r="T412" s="22"/>
      <c r="U412" s="26" t="e">
        <f t="shared" si="12"/>
        <v>#VALUE!</v>
      </c>
      <c r="V412" s="68"/>
      <c r="W412" s="92"/>
      <c r="X412" s="92">
        <f t="shared" si="13"/>
        <v>0</v>
      </c>
      <c r="Y412" s="68" t="s">
        <v>357</v>
      </c>
    </row>
    <row r="413" spans="1:25" ht="41.4" customHeight="1" x14ac:dyDescent="0.3">
      <c r="A413" s="67" t="str">
        <f>IF(INDEX(Спецификация!$A$3:$I$500,ROW()-3,COLUMN())="","",INDEX(Спецификация!$A$3:$I$500,ROW()-3,COLUMN()))</f>
        <v/>
      </c>
      <c r="B413" s="67" t="str">
        <f>IF(INDEX(Спецификация!$A$3:$I$500,ROW()-3,COLUMN())="","",INDEX(Спецификация!$A$3:$I$500,ROW()-3,COLUMN()))</f>
        <v/>
      </c>
      <c r="C413" s="67" t="str">
        <f>IF(INDEX(Спецификация!$A$3:$I$500,ROW()-3,COLUMN())="","",INDEX(Спецификация!$A$3:$I$500,ROW()-3,COLUMN()))</f>
        <v/>
      </c>
      <c r="D413" s="67" t="str">
        <f>IF(INDEX(Спецификация!$A$3:$I$500,ROW()-3,COLUMN())="","",INDEX(Спецификация!$A$3:$I$500,ROW()-3,COLUMN()))</f>
        <v/>
      </c>
      <c r="E413" s="67" t="str">
        <f>IF(INDEX(Спецификация!$A$3:$I$500,ROW()-3,COLUMN())="","",INDEX(Спецификация!$A$3:$I$500,ROW()-3,COLUMN()))</f>
        <v/>
      </c>
      <c r="F413" s="67" t="str">
        <f>IF(INDEX(Спецификация!$A$3:$I$500,ROW()-3,COLUMN())="","",INDEX(Спецификация!$A$3:$I$500,ROW()-3,COLUMN()))</f>
        <v/>
      </c>
      <c r="G413" s="67" t="str">
        <f>IF(INDEX(Спецификация!$A$3:$I$500,ROW()-3,COLUMN())="","",INDEX(Спецификация!$A$3:$I$500,ROW()-3,COLUMN()))</f>
        <v/>
      </c>
      <c r="H413" s="67" t="str">
        <f>IF(INDEX(Спецификация!$A$3:$I$500,ROW()-3,COLUMN())="","",INDEX(Спецификация!$A$3:$I$500,ROW()-3,COLUMN()))</f>
        <v/>
      </c>
      <c r="I413" s="154" t="str">
        <f>IF(INDEX(Спецификация!$A$3:$I$500,ROW()-3,COLUMN())="","",INDEX(Спецификация!$A$3:$I$500,ROW()-3,COLUMN()))</f>
        <v/>
      </c>
      <c r="J413" s="81" t="str">
        <f>Проект.!L413</f>
        <v/>
      </c>
      <c r="K413" s="81" t="str">
        <f>Проект.!M413</f>
        <v/>
      </c>
      <c r="L413" s="81" t="str">
        <f>IF(Проект.!Q413="","",Проект.!Q413)</f>
        <v/>
      </c>
      <c r="M413" s="82" t="str">
        <f>IF(Проект.!K413="Указать проектировщика","",Проект.!K413)</f>
        <v/>
      </c>
      <c r="N413" s="82" t="str">
        <f>IF(Проект.!N413="","",Проект.!N413)</f>
        <v/>
      </c>
      <c r="O413" s="80" t="str">
        <f>IF(Проект.!O413="","",Проект.!O413)</f>
        <v/>
      </c>
      <c r="P413" s="80" t="str">
        <f>IF(Проект.!P413="","",Проект.!P413)</f>
        <v/>
      </c>
      <c r="Q413" s="68"/>
      <c r="S413" s="27" t="s">
        <v>324</v>
      </c>
      <c r="T413" s="22"/>
      <c r="U413" s="26" t="e">
        <f t="shared" si="12"/>
        <v>#VALUE!</v>
      </c>
      <c r="V413" s="68"/>
      <c r="W413" s="92"/>
      <c r="X413" s="92">
        <f t="shared" si="13"/>
        <v>0</v>
      </c>
      <c r="Y413" s="68" t="s">
        <v>357</v>
      </c>
    </row>
    <row r="414" spans="1:25" ht="41.4" customHeight="1" x14ac:dyDescent="0.3">
      <c r="A414" s="67" t="str">
        <f>IF(INDEX(Спецификация!$A$3:$I$500,ROW()-3,COLUMN())="","",INDEX(Спецификация!$A$3:$I$500,ROW()-3,COLUMN()))</f>
        <v/>
      </c>
      <c r="B414" s="67" t="str">
        <f>IF(INDEX(Спецификация!$A$3:$I$500,ROW()-3,COLUMN())="","",INDEX(Спецификация!$A$3:$I$500,ROW()-3,COLUMN()))</f>
        <v/>
      </c>
      <c r="C414" s="67" t="str">
        <f>IF(INDEX(Спецификация!$A$3:$I$500,ROW()-3,COLUMN())="","",INDEX(Спецификация!$A$3:$I$500,ROW()-3,COLUMN()))</f>
        <v/>
      </c>
      <c r="D414" s="67" t="str">
        <f>IF(INDEX(Спецификация!$A$3:$I$500,ROW()-3,COLUMN())="","",INDEX(Спецификация!$A$3:$I$500,ROW()-3,COLUMN()))</f>
        <v/>
      </c>
      <c r="E414" s="67" t="str">
        <f>IF(INDEX(Спецификация!$A$3:$I$500,ROW()-3,COLUMN())="","",INDEX(Спецификация!$A$3:$I$500,ROW()-3,COLUMN()))</f>
        <v/>
      </c>
      <c r="F414" s="67" t="str">
        <f>IF(INDEX(Спецификация!$A$3:$I$500,ROW()-3,COLUMN())="","",INDEX(Спецификация!$A$3:$I$500,ROW()-3,COLUMN()))</f>
        <v/>
      </c>
      <c r="G414" s="67" t="str">
        <f>IF(INDEX(Спецификация!$A$3:$I$500,ROW()-3,COLUMN())="","",INDEX(Спецификация!$A$3:$I$500,ROW()-3,COLUMN()))</f>
        <v/>
      </c>
      <c r="H414" s="67" t="str">
        <f>IF(INDEX(Спецификация!$A$3:$I$500,ROW()-3,COLUMN())="","",INDEX(Спецификация!$A$3:$I$500,ROW()-3,COLUMN()))</f>
        <v/>
      </c>
      <c r="I414" s="154" t="str">
        <f>IF(INDEX(Спецификация!$A$3:$I$500,ROW()-3,COLUMN())="","",INDEX(Спецификация!$A$3:$I$500,ROW()-3,COLUMN()))</f>
        <v/>
      </c>
      <c r="J414" s="81" t="str">
        <f>Проект.!L414</f>
        <v/>
      </c>
      <c r="K414" s="81" t="str">
        <f>Проект.!M414</f>
        <v/>
      </c>
      <c r="L414" s="81" t="str">
        <f>IF(Проект.!Q414="","",Проект.!Q414)</f>
        <v/>
      </c>
      <c r="M414" s="82" t="str">
        <f>IF(Проект.!K414="Указать проектировщика","",Проект.!K414)</f>
        <v/>
      </c>
      <c r="N414" s="82" t="str">
        <f>IF(Проект.!N414="","",Проект.!N414)</f>
        <v/>
      </c>
      <c r="O414" s="80" t="str">
        <f>IF(Проект.!O414="","",Проект.!O414)</f>
        <v/>
      </c>
      <c r="P414" s="80" t="str">
        <f>IF(Проект.!P414="","",Проект.!P414)</f>
        <v/>
      </c>
      <c r="Q414" s="68"/>
      <c r="S414" s="27" t="s">
        <v>324</v>
      </c>
      <c r="T414" s="22"/>
      <c r="U414" s="26" t="e">
        <f t="shared" si="12"/>
        <v>#VALUE!</v>
      </c>
      <c r="V414" s="68"/>
      <c r="W414" s="92"/>
      <c r="X414" s="92">
        <f t="shared" si="13"/>
        <v>0</v>
      </c>
      <c r="Y414" s="68" t="s">
        <v>357</v>
      </c>
    </row>
    <row r="415" spans="1:25" ht="41.4" customHeight="1" x14ac:dyDescent="0.3">
      <c r="A415" s="67" t="str">
        <f>IF(INDEX(Спецификация!$A$3:$I$500,ROW()-3,COLUMN())="","",INDEX(Спецификация!$A$3:$I$500,ROW()-3,COLUMN()))</f>
        <v/>
      </c>
      <c r="B415" s="67" t="str">
        <f>IF(INDEX(Спецификация!$A$3:$I$500,ROW()-3,COLUMN())="","",INDEX(Спецификация!$A$3:$I$500,ROW()-3,COLUMN()))</f>
        <v/>
      </c>
      <c r="C415" s="67" t="str">
        <f>IF(INDEX(Спецификация!$A$3:$I$500,ROW()-3,COLUMN())="","",INDEX(Спецификация!$A$3:$I$500,ROW()-3,COLUMN()))</f>
        <v/>
      </c>
      <c r="D415" s="67" t="str">
        <f>IF(INDEX(Спецификация!$A$3:$I$500,ROW()-3,COLUMN())="","",INDEX(Спецификация!$A$3:$I$500,ROW()-3,COLUMN()))</f>
        <v/>
      </c>
      <c r="E415" s="67" t="str">
        <f>IF(INDEX(Спецификация!$A$3:$I$500,ROW()-3,COLUMN())="","",INDEX(Спецификация!$A$3:$I$500,ROW()-3,COLUMN()))</f>
        <v/>
      </c>
      <c r="F415" s="67" t="str">
        <f>IF(INDEX(Спецификация!$A$3:$I$500,ROW()-3,COLUMN())="","",INDEX(Спецификация!$A$3:$I$500,ROW()-3,COLUMN()))</f>
        <v/>
      </c>
      <c r="G415" s="67" t="str">
        <f>IF(INDEX(Спецификация!$A$3:$I$500,ROW()-3,COLUMN())="","",INDEX(Спецификация!$A$3:$I$500,ROW()-3,COLUMN()))</f>
        <v/>
      </c>
      <c r="H415" s="67" t="str">
        <f>IF(INDEX(Спецификация!$A$3:$I$500,ROW()-3,COLUMN())="","",INDEX(Спецификация!$A$3:$I$500,ROW()-3,COLUMN()))</f>
        <v/>
      </c>
      <c r="I415" s="154" t="str">
        <f>IF(INDEX(Спецификация!$A$3:$I$500,ROW()-3,COLUMN())="","",INDEX(Спецификация!$A$3:$I$500,ROW()-3,COLUMN()))</f>
        <v/>
      </c>
      <c r="J415" s="81" t="str">
        <f>Проект.!L415</f>
        <v/>
      </c>
      <c r="K415" s="81" t="str">
        <f>Проект.!M415</f>
        <v/>
      </c>
      <c r="L415" s="81" t="str">
        <f>IF(Проект.!Q415="","",Проект.!Q415)</f>
        <v/>
      </c>
      <c r="M415" s="82" t="str">
        <f>IF(Проект.!K415="Указать проектировщика","",Проект.!K415)</f>
        <v/>
      </c>
      <c r="N415" s="82" t="str">
        <f>IF(Проект.!N415="","",Проект.!N415)</f>
        <v/>
      </c>
      <c r="O415" s="80" t="str">
        <f>IF(Проект.!O415="","",Проект.!O415)</f>
        <v/>
      </c>
      <c r="P415" s="80" t="str">
        <f>IF(Проект.!P415="","",Проект.!P415)</f>
        <v/>
      </c>
      <c r="Q415" s="68"/>
      <c r="S415" s="27" t="s">
        <v>324</v>
      </c>
      <c r="T415" s="22"/>
      <c r="U415" s="26" t="e">
        <f t="shared" si="12"/>
        <v>#VALUE!</v>
      </c>
      <c r="V415" s="68"/>
      <c r="W415" s="92"/>
      <c r="X415" s="92">
        <f t="shared" si="13"/>
        <v>0</v>
      </c>
      <c r="Y415" s="68" t="s">
        <v>357</v>
      </c>
    </row>
    <row r="416" spans="1:25" ht="41.4" customHeight="1" x14ac:dyDescent="0.3">
      <c r="A416" s="67" t="str">
        <f>IF(INDEX(Спецификация!$A$3:$I$500,ROW()-3,COLUMN())="","",INDEX(Спецификация!$A$3:$I$500,ROW()-3,COLUMN()))</f>
        <v/>
      </c>
      <c r="B416" s="67" t="str">
        <f>IF(INDEX(Спецификация!$A$3:$I$500,ROW()-3,COLUMN())="","",INDEX(Спецификация!$A$3:$I$500,ROW()-3,COLUMN()))</f>
        <v/>
      </c>
      <c r="C416" s="67" t="str">
        <f>IF(INDEX(Спецификация!$A$3:$I$500,ROW()-3,COLUMN())="","",INDEX(Спецификация!$A$3:$I$500,ROW()-3,COLUMN()))</f>
        <v/>
      </c>
      <c r="D416" s="67" t="str">
        <f>IF(INDEX(Спецификация!$A$3:$I$500,ROW()-3,COLUMN())="","",INDEX(Спецификация!$A$3:$I$500,ROW()-3,COLUMN()))</f>
        <v/>
      </c>
      <c r="E416" s="67" t="str">
        <f>IF(INDEX(Спецификация!$A$3:$I$500,ROW()-3,COLUMN())="","",INDEX(Спецификация!$A$3:$I$500,ROW()-3,COLUMN()))</f>
        <v/>
      </c>
      <c r="F416" s="67" t="str">
        <f>IF(INDEX(Спецификация!$A$3:$I$500,ROW()-3,COLUMN())="","",INDEX(Спецификация!$A$3:$I$500,ROW()-3,COLUMN()))</f>
        <v/>
      </c>
      <c r="G416" s="67" t="str">
        <f>IF(INDEX(Спецификация!$A$3:$I$500,ROW()-3,COLUMN())="","",INDEX(Спецификация!$A$3:$I$500,ROW()-3,COLUMN()))</f>
        <v/>
      </c>
      <c r="H416" s="67" t="str">
        <f>IF(INDEX(Спецификация!$A$3:$I$500,ROW()-3,COLUMN())="","",INDEX(Спецификация!$A$3:$I$500,ROW()-3,COLUMN()))</f>
        <v/>
      </c>
      <c r="I416" s="154" t="str">
        <f>IF(INDEX(Спецификация!$A$3:$I$500,ROW()-3,COLUMN())="","",INDEX(Спецификация!$A$3:$I$500,ROW()-3,COLUMN()))</f>
        <v/>
      </c>
      <c r="J416" s="81" t="str">
        <f>Проект.!L416</f>
        <v/>
      </c>
      <c r="K416" s="81" t="str">
        <f>Проект.!M416</f>
        <v/>
      </c>
      <c r="L416" s="81" t="str">
        <f>IF(Проект.!Q416="","",Проект.!Q416)</f>
        <v/>
      </c>
      <c r="M416" s="82" t="str">
        <f>IF(Проект.!K416="Указать проектировщика","",Проект.!K416)</f>
        <v/>
      </c>
      <c r="N416" s="82" t="str">
        <f>IF(Проект.!N416="","",Проект.!N416)</f>
        <v/>
      </c>
      <c r="O416" s="80" t="str">
        <f>IF(Проект.!O416="","",Проект.!O416)</f>
        <v/>
      </c>
      <c r="P416" s="80" t="str">
        <f>IF(Проект.!P416="","",Проект.!P416)</f>
        <v/>
      </c>
      <c r="Q416" s="68"/>
      <c r="S416" s="27" t="s">
        <v>324</v>
      </c>
      <c r="T416" s="22"/>
      <c r="U416" s="26" t="e">
        <f t="shared" si="12"/>
        <v>#VALUE!</v>
      </c>
      <c r="V416" s="68"/>
      <c r="W416" s="92"/>
      <c r="X416" s="92">
        <f t="shared" si="13"/>
        <v>0</v>
      </c>
      <c r="Y416" s="68" t="s">
        <v>357</v>
      </c>
    </row>
    <row r="417" spans="1:25" ht="41.4" customHeight="1" x14ac:dyDescent="0.3">
      <c r="A417" s="67" t="str">
        <f>IF(INDEX(Спецификация!$A$3:$I$500,ROW()-3,COLUMN())="","",INDEX(Спецификация!$A$3:$I$500,ROW()-3,COLUMN()))</f>
        <v/>
      </c>
      <c r="B417" s="67" t="str">
        <f>IF(INDEX(Спецификация!$A$3:$I$500,ROW()-3,COLUMN())="","",INDEX(Спецификация!$A$3:$I$500,ROW()-3,COLUMN()))</f>
        <v/>
      </c>
      <c r="C417" s="67" t="str">
        <f>IF(INDEX(Спецификация!$A$3:$I$500,ROW()-3,COLUMN())="","",INDEX(Спецификация!$A$3:$I$500,ROW()-3,COLUMN()))</f>
        <v/>
      </c>
      <c r="D417" s="67" t="str">
        <f>IF(INDEX(Спецификация!$A$3:$I$500,ROW()-3,COLUMN())="","",INDEX(Спецификация!$A$3:$I$500,ROW()-3,COLUMN()))</f>
        <v/>
      </c>
      <c r="E417" s="67" t="str">
        <f>IF(INDEX(Спецификация!$A$3:$I$500,ROW()-3,COLUMN())="","",INDEX(Спецификация!$A$3:$I$500,ROW()-3,COLUMN()))</f>
        <v/>
      </c>
      <c r="F417" s="67" t="str">
        <f>IF(INDEX(Спецификация!$A$3:$I$500,ROW()-3,COLUMN())="","",INDEX(Спецификация!$A$3:$I$500,ROW()-3,COLUMN()))</f>
        <v/>
      </c>
      <c r="G417" s="67" t="str">
        <f>IF(INDEX(Спецификация!$A$3:$I$500,ROW()-3,COLUMN())="","",INDEX(Спецификация!$A$3:$I$500,ROW()-3,COLUMN()))</f>
        <v/>
      </c>
      <c r="H417" s="67" t="str">
        <f>IF(INDEX(Спецификация!$A$3:$I$500,ROW()-3,COLUMN())="","",INDEX(Спецификация!$A$3:$I$500,ROW()-3,COLUMN()))</f>
        <v/>
      </c>
      <c r="I417" s="154" t="str">
        <f>IF(INDEX(Спецификация!$A$3:$I$500,ROW()-3,COLUMN())="","",INDEX(Спецификация!$A$3:$I$500,ROW()-3,COLUMN()))</f>
        <v/>
      </c>
      <c r="J417" s="81" t="str">
        <f>Проект.!L417</f>
        <v/>
      </c>
      <c r="K417" s="81" t="str">
        <f>Проект.!M417</f>
        <v/>
      </c>
      <c r="L417" s="81" t="str">
        <f>IF(Проект.!Q417="","",Проект.!Q417)</f>
        <v/>
      </c>
      <c r="M417" s="82" t="str">
        <f>IF(Проект.!K417="Указать проектировщика","",Проект.!K417)</f>
        <v/>
      </c>
      <c r="N417" s="82" t="str">
        <f>IF(Проект.!N417="","",Проект.!N417)</f>
        <v/>
      </c>
      <c r="O417" s="80" t="str">
        <f>IF(Проект.!O417="","",Проект.!O417)</f>
        <v/>
      </c>
      <c r="P417" s="80" t="str">
        <f>IF(Проект.!P417="","",Проект.!P417)</f>
        <v/>
      </c>
      <c r="Q417" s="68"/>
      <c r="S417" s="27" t="s">
        <v>324</v>
      </c>
      <c r="T417" s="22"/>
      <c r="U417" s="26" t="e">
        <f t="shared" si="12"/>
        <v>#VALUE!</v>
      </c>
      <c r="V417" s="68"/>
      <c r="W417" s="92"/>
      <c r="X417" s="92">
        <f t="shared" si="13"/>
        <v>0</v>
      </c>
      <c r="Y417" s="68" t="s">
        <v>357</v>
      </c>
    </row>
    <row r="418" spans="1:25" ht="41.4" customHeight="1" x14ac:dyDescent="0.3">
      <c r="A418" s="67" t="str">
        <f>IF(INDEX(Спецификация!$A$3:$I$500,ROW()-3,COLUMN())="","",INDEX(Спецификация!$A$3:$I$500,ROW()-3,COLUMN()))</f>
        <v/>
      </c>
      <c r="B418" s="67" t="str">
        <f>IF(INDEX(Спецификация!$A$3:$I$500,ROW()-3,COLUMN())="","",INDEX(Спецификация!$A$3:$I$500,ROW()-3,COLUMN()))</f>
        <v/>
      </c>
      <c r="C418" s="67" t="str">
        <f>IF(INDEX(Спецификация!$A$3:$I$500,ROW()-3,COLUMN())="","",INDEX(Спецификация!$A$3:$I$500,ROW()-3,COLUMN()))</f>
        <v/>
      </c>
      <c r="D418" s="67" t="str">
        <f>IF(INDEX(Спецификация!$A$3:$I$500,ROW()-3,COLUMN())="","",INDEX(Спецификация!$A$3:$I$500,ROW()-3,COLUMN()))</f>
        <v/>
      </c>
      <c r="E418" s="67" t="str">
        <f>IF(INDEX(Спецификация!$A$3:$I$500,ROW()-3,COLUMN())="","",INDEX(Спецификация!$A$3:$I$500,ROW()-3,COLUMN()))</f>
        <v/>
      </c>
      <c r="F418" s="67" t="str">
        <f>IF(INDEX(Спецификация!$A$3:$I$500,ROW()-3,COLUMN())="","",INDEX(Спецификация!$A$3:$I$500,ROW()-3,COLUMN()))</f>
        <v/>
      </c>
      <c r="G418" s="67" t="str">
        <f>IF(INDEX(Спецификация!$A$3:$I$500,ROW()-3,COLUMN())="","",INDEX(Спецификация!$A$3:$I$500,ROW()-3,COLUMN()))</f>
        <v/>
      </c>
      <c r="H418" s="67" t="str">
        <f>IF(INDEX(Спецификация!$A$3:$I$500,ROW()-3,COLUMN())="","",INDEX(Спецификация!$A$3:$I$500,ROW()-3,COLUMN()))</f>
        <v/>
      </c>
      <c r="I418" s="154" t="str">
        <f>IF(INDEX(Спецификация!$A$3:$I$500,ROW()-3,COLUMN())="","",INDEX(Спецификация!$A$3:$I$500,ROW()-3,COLUMN()))</f>
        <v/>
      </c>
      <c r="J418" s="81" t="str">
        <f>Проект.!L418</f>
        <v/>
      </c>
      <c r="K418" s="81" t="str">
        <f>Проект.!M418</f>
        <v/>
      </c>
      <c r="L418" s="81" t="str">
        <f>IF(Проект.!Q418="","",Проект.!Q418)</f>
        <v/>
      </c>
      <c r="M418" s="82" t="str">
        <f>IF(Проект.!K418="Указать проектировщика","",Проект.!K418)</f>
        <v/>
      </c>
      <c r="N418" s="82" t="str">
        <f>IF(Проект.!N418="","",Проект.!N418)</f>
        <v/>
      </c>
      <c r="O418" s="80" t="str">
        <f>IF(Проект.!O418="","",Проект.!O418)</f>
        <v/>
      </c>
      <c r="P418" s="80" t="str">
        <f>IF(Проект.!P418="","",Проект.!P418)</f>
        <v/>
      </c>
      <c r="Q418" s="68"/>
      <c r="S418" s="27" t="s">
        <v>324</v>
      </c>
      <c r="T418" s="22"/>
      <c r="U418" s="26" t="e">
        <f t="shared" si="12"/>
        <v>#VALUE!</v>
      </c>
      <c r="V418" s="68"/>
      <c r="W418" s="92"/>
      <c r="X418" s="92">
        <f t="shared" si="13"/>
        <v>0</v>
      </c>
      <c r="Y418" s="68" t="s">
        <v>357</v>
      </c>
    </row>
    <row r="419" spans="1:25" ht="41.4" customHeight="1" x14ac:dyDescent="0.3">
      <c r="A419" s="67" t="str">
        <f>IF(INDEX(Спецификация!$A$3:$I$500,ROW()-3,COLUMN())="","",INDEX(Спецификация!$A$3:$I$500,ROW()-3,COLUMN()))</f>
        <v/>
      </c>
      <c r="B419" s="67" t="str">
        <f>IF(INDEX(Спецификация!$A$3:$I$500,ROW()-3,COLUMN())="","",INDEX(Спецификация!$A$3:$I$500,ROW()-3,COLUMN()))</f>
        <v/>
      </c>
      <c r="C419" s="67" t="str">
        <f>IF(INDEX(Спецификация!$A$3:$I$500,ROW()-3,COLUMN())="","",INDEX(Спецификация!$A$3:$I$500,ROW()-3,COLUMN()))</f>
        <v/>
      </c>
      <c r="D419" s="67" t="str">
        <f>IF(INDEX(Спецификация!$A$3:$I$500,ROW()-3,COLUMN())="","",INDEX(Спецификация!$A$3:$I$500,ROW()-3,COLUMN()))</f>
        <v/>
      </c>
      <c r="E419" s="67" t="str">
        <f>IF(INDEX(Спецификация!$A$3:$I$500,ROW()-3,COLUMN())="","",INDEX(Спецификация!$A$3:$I$500,ROW()-3,COLUMN()))</f>
        <v/>
      </c>
      <c r="F419" s="67" t="str">
        <f>IF(INDEX(Спецификация!$A$3:$I$500,ROW()-3,COLUMN())="","",INDEX(Спецификация!$A$3:$I$500,ROW()-3,COLUMN()))</f>
        <v/>
      </c>
      <c r="G419" s="67" t="str">
        <f>IF(INDEX(Спецификация!$A$3:$I$500,ROW()-3,COLUMN())="","",INDEX(Спецификация!$A$3:$I$500,ROW()-3,COLUMN()))</f>
        <v/>
      </c>
      <c r="H419" s="67" t="str">
        <f>IF(INDEX(Спецификация!$A$3:$I$500,ROW()-3,COLUMN())="","",INDEX(Спецификация!$A$3:$I$500,ROW()-3,COLUMN()))</f>
        <v/>
      </c>
      <c r="I419" s="154" t="str">
        <f>IF(INDEX(Спецификация!$A$3:$I$500,ROW()-3,COLUMN())="","",INDEX(Спецификация!$A$3:$I$500,ROW()-3,COLUMN()))</f>
        <v/>
      </c>
      <c r="J419" s="81" t="str">
        <f>Проект.!L419</f>
        <v/>
      </c>
      <c r="K419" s="81" t="str">
        <f>Проект.!M419</f>
        <v/>
      </c>
      <c r="L419" s="81" t="str">
        <f>IF(Проект.!Q419="","",Проект.!Q419)</f>
        <v/>
      </c>
      <c r="M419" s="82" t="str">
        <f>IF(Проект.!K419="Указать проектировщика","",Проект.!K419)</f>
        <v/>
      </c>
      <c r="N419" s="82" t="str">
        <f>IF(Проект.!N419="","",Проект.!N419)</f>
        <v/>
      </c>
      <c r="O419" s="80" t="str">
        <f>IF(Проект.!O419="","",Проект.!O419)</f>
        <v/>
      </c>
      <c r="P419" s="80" t="str">
        <f>IF(Проект.!P419="","",Проект.!P419)</f>
        <v/>
      </c>
      <c r="Q419" s="68"/>
      <c r="S419" s="27" t="s">
        <v>324</v>
      </c>
      <c r="T419" s="22"/>
      <c r="U419" s="26" t="e">
        <f t="shared" si="12"/>
        <v>#VALUE!</v>
      </c>
      <c r="V419" s="68"/>
      <c r="W419" s="92"/>
      <c r="X419" s="92">
        <f t="shared" si="13"/>
        <v>0</v>
      </c>
      <c r="Y419" s="68" t="s">
        <v>357</v>
      </c>
    </row>
    <row r="420" spans="1:25" ht="41.4" customHeight="1" x14ac:dyDescent="0.3">
      <c r="A420" s="67" t="str">
        <f>IF(INDEX(Спецификация!$A$3:$I$500,ROW()-3,COLUMN())="","",INDEX(Спецификация!$A$3:$I$500,ROW()-3,COLUMN()))</f>
        <v/>
      </c>
      <c r="B420" s="67" t="str">
        <f>IF(INDEX(Спецификация!$A$3:$I$500,ROW()-3,COLUMN())="","",INDEX(Спецификация!$A$3:$I$500,ROW()-3,COLUMN()))</f>
        <v/>
      </c>
      <c r="C420" s="67" t="str">
        <f>IF(INDEX(Спецификация!$A$3:$I$500,ROW()-3,COLUMN())="","",INDEX(Спецификация!$A$3:$I$500,ROW()-3,COLUMN()))</f>
        <v/>
      </c>
      <c r="D420" s="67" t="str">
        <f>IF(INDEX(Спецификация!$A$3:$I$500,ROW()-3,COLUMN())="","",INDEX(Спецификация!$A$3:$I$500,ROW()-3,COLUMN()))</f>
        <v/>
      </c>
      <c r="E420" s="67" t="str">
        <f>IF(INDEX(Спецификация!$A$3:$I$500,ROW()-3,COLUMN())="","",INDEX(Спецификация!$A$3:$I$500,ROW()-3,COLUMN()))</f>
        <v/>
      </c>
      <c r="F420" s="67" t="str">
        <f>IF(INDEX(Спецификация!$A$3:$I$500,ROW()-3,COLUMN())="","",INDEX(Спецификация!$A$3:$I$500,ROW()-3,COLUMN()))</f>
        <v/>
      </c>
      <c r="G420" s="67" t="str">
        <f>IF(INDEX(Спецификация!$A$3:$I$500,ROW()-3,COLUMN())="","",INDEX(Спецификация!$A$3:$I$500,ROW()-3,COLUMN()))</f>
        <v/>
      </c>
      <c r="H420" s="67" t="str">
        <f>IF(INDEX(Спецификация!$A$3:$I$500,ROW()-3,COLUMN())="","",INDEX(Спецификация!$A$3:$I$500,ROW()-3,COLUMN()))</f>
        <v/>
      </c>
      <c r="I420" s="154" t="str">
        <f>IF(INDEX(Спецификация!$A$3:$I$500,ROW()-3,COLUMN())="","",INDEX(Спецификация!$A$3:$I$500,ROW()-3,COLUMN()))</f>
        <v/>
      </c>
      <c r="J420" s="81" t="str">
        <f>Проект.!L420</f>
        <v/>
      </c>
      <c r="K420" s="81" t="str">
        <f>Проект.!M420</f>
        <v/>
      </c>
      <c r="L420" s="81" t="str">
        <f>IF(Проект.!Q420="","",Проект.!Q420)</f>
        <v/>
      </c>
      <c r="M420" s="82" t="str">
        <f>IF(Проект.!K420="Указать проектировщика","",Проект.!K420)</f>
        <v/>
      </c>
      <c r="N420" s="82" t="str">
        <f>IF(Проект.!N420="","",Проект.!N420)</f>
        <v/>
      </c>
      <c r="O420" s="80" t="str">
        <f>IF(Проект.!O420="","",Проект.!O420)</f>
        <v/>
      </c>
      <c r="P420" s="80" t="str">
        <f>IF(Проект.!P420="","",Проект.!P420)</f>
        <v/>
      </c>
      <c r="Q420" s="68"/>
      <c r="S420" s="27" t="s">
        <v>324</v>
      </c>
      <c r="T420" s="22"/>
      <c r="U420" s="26" t="e">
        <f t="shared" si="12"/>
        <v>#VALUE!</v>
      </c>
      <c r="V420" s="68"/>
      <c r="W420" s="92"/>
      <c r="X420" s="92">
        <f t="shared" si="13"/>
        <v>0</v>
      </c>
      <c r="Y420" s="68" t="s">
        <v>357</v>
      </c>
    </row>
    <row r="421" spans="1:25" ht="41.4" customHeight="1" x14ac:dyDescent="0.3">
      <c r="A421" s="67" t="str">
        <f>IF(INDEX(Спецификация!$A$3:$I$500,ROW()-3,COLUMN())="","",INDEX(Спецификация!$A$3:$I$500,ROW()-3,COLUMN()))</f>
        <v/>
      </c>
      <c r="B421" s="67" t="str">
        <f>IF(INDEX(Спецификация!$A$3:$I$500,ROW()-3,COLUMN())="","",INDEX(Спецификация!$A$3:$I$500,ROW()-3,COLUMN()))</f>
        <v/>
      </c>
      <c r="C421" s="67" t="str">
        <f>IF(INDEX(Спецификация!$A$3:$I$500,ROW()-3,COLUMN())="","",INDEX(Спецификация!$A$3:$I$500,ROW()-3,COLUMN()))</f>
        <v/>
      </c>
      <c r="D421" s="67" t="str">
        <f>IF(INDEX(Спецификация!$A$3:$I$500,ROW()-3,COLUMN())="","",INDEX(Спецификация!$A$3:$I$500,ROW()-3,COLUMN()))</f>
        <v/>
      </c>
      <c r="E421" s="67" t="str">
        <f>IF(INDEX(Спецификация!$A$3:$I$500,ROW()-3,COLUMN())="","",INDEX(Спецификация!$A$3:$I$500,ROW()-3,COLUMN()))</f>
        <v/>
      </c>
      <c r="F421" s="67" t="str">
        <f>IF(INDEX(Спецификация!$A$3:$I$500,ROW()-3,COLUMN())="","",INDEX(Спецификация!$A$3:$I$500,ROW()-3,COLUMN()))</f>
        <v/>
      </c>
      <c r="G421" s="67" t="str">
        <f>IF(INDEX(Спецификация!$A$3:$I$500,ROW()-3,COLUMN())="","",INDEX(Спецификация!$A$3:$I$500,ROW()-3,COLUMN()))</f>
        <v/>
      </c>
      <c r="H421" s="67" t="str">
        <f>IF(INDEX(Спецификация!$A$3:$I$500,ROW()-3,COLUMN())="","",INDEX(Спецификация!$A$3:$I$500,ROW()-3,COLUMN()))</f>
        <v/>
      </c>
      <c r="I421" s="154" t="str">
        <f>IF(INDEX(Спецификация!$A$3:$I$500,ROW()-3,COLUMN())="","",INDEX(Спецификация!$A$3:$I$500,ROW()-3,COLUMN()))</f>
        <v/>
      </c>
      <c r="J421" s="81" t="str">
        <f>Проект.!L421</f>
        <v/>
      </c>
      <c r="K421" s="81" t="str">
        <f>Проект.!M421</f>
        <v/>
      </c>
      <c r="L421" s="81" t="str">
        <f>IF(Проект.!Q421="","",Проект.!Q421)</f>
        <v/>
      </c>
      <c r="M421" s="82" t="str">
        <f>IF(Проект.!K421="Указать проектировщика","",Проект.!K421)</f>
        <v/>
      </c>
      <c r="N421" s="82" t="str">
        <f>IF(Проект.!N421="","",Проект.!N421)</f>
        <v/>
      </c>
      <c r="O421" s="80" t="str">
        <f>IF(Проект.!O421="","",Проект.!O421)</f>
        <v/>
      </c>
      <c r="P421" s="80" t="str">
        <f>IF(Проект.!P421="","",Проект.!P421)</f>
        <v/>
      </c>
      <c r="Q421" s="68"/>
      <c r="S421" s="27" t="s">
        <v>324</v>
      </c>
      <c r="T421" s="22"/>
      <c r="U421" s="26" t="e">
        <f t="shared" si="12"/>
        <v>#VALUE!</v>
      </c>
      <c r="V421" s="68"/>
      <c r="W421" s="92"/>
      <c r="X421" s="92">
        <f t="shared" si="13"/>
        <v>0</v>
      </c>
      <c r="Y421" s="68" t="s">
        <v>357</v>
      </c>
    </row>
    <row r="422" spans="1:25" ht="41.4" customHeight="1" x14ac:dyDescent="0.3">
      <c r="A422" s="67" t="str">
        <f>IF(INDEX(Спецификация!$A$3:$I$500,ROW()-3,COLUMN())="","",INDEX(Спецификация!$A$3:$I$500,ROW()-3,COLUMN()))</f>
        <v/>
      </c>
      <c r="B422" s="67" t="str">
        <f>IF(INDEX(Спецификация!$A$3:$I$500,ROW()-3,COLUMN())="","",INDEX(Спецификация!$A$3:$I$500,ROW()-3,COLUMN()))</f>
        <v/>
      </c>
      <c r="C422" s="67" t="str">
        <f>IF(INDEX(Спецификация!$A$3:$I$500,ROW()-3,COLUMN())="","",INDEX(Спецификация!$A$3:$I$500,ROW()-3,COLUMN()))</f>
        <v/>
      </c>
      <c r="D422" s="67" t="str">
        <f>IF(INDEX(Спецификация!$A$3:$I$500,ROW()-3,COLUMN())="","",INDEX(Спецификация!$A$3:$I$500,ROW()-3,COLUMN()))</f>
        <v/>
      </c>
      <c r="E422" s="67" t="str">
        <f>IF(INDEX(Спецификация!$A$3:$I$500,ROW()-3,COLUMN())="","",INDEX(Спецификация!$A$3:$I$500,ROW()-3,COLUMN()))</f>
        <v/>
      </c>
      <c r="F422" s="67" t="str">
        <f>IF(INDEX(Спецификация!$A$3:$I$500,ROW()-3,COLUMN())="","",INDEX(Спецификация!$A$3:$I$500,ROW()-3,COLUMN()))</f>
        <v/>
      </c>
      <c r="G422" s="67" t="str">
        <f>IF(INDEX(Спецификация!$A$3:$I$500,ROW()-3,COLUMN())="","",INDEX(Спецификация!$A$3:$I$500,ROW()-3,COLUMN()))</f>
        <v/>
      </c>
      <c r="H422" s="67" t="str">
        <f>IF(INDEX(Спецификация!$A$3:$I$500,ROW()-3,COLUMN())="","",INDEX(Спецификация!$A$3:$I$500,ROW()-3,COLUMN()))</f>
        <v/>
      </c>
      <c r="I422" s="154" t="str">
        <f>IF(INDEX(Спецификация!$A$3:$I$500,ROW()-3,COLUMN())="","",INDEX(Спецификация!$A$3:$I$500,ROW()-3,COLUMN()))</f>
        <v/>
      </c>
      <c r="J422" s="81" t="str">
        <f>Проект.!L422</f>
        <v/>
      </c>
      <c r="K422" s="81" t="str">
        <f>Проект.!M422</f>
        <v/>
      </c>
      <c r="L422" s="81" t="str">
        <f>IF(Проект.!Q422="","",Проект.!Q422)</f>
        <v/>
      </c>
      <c r="M422" s="82" t="str">
        <f>IF(Проект.!K422="Указать проектировщика","",Проект.!K422)</f>
        <v/>
      </c>
      <c r="N422" s="82" t="str">
        <f>IF(Проект.!N422="","",Проект.!N422)</f>
        <v/>
      </c>
      <c r="O422" s="80" t="str">
        <f>IF(Проект.!O422="","",Проект.!O422)</f>
        <v/>
      </c>
      <c r="P422" s="80" t="str">
        <f>IF(Проект.!P422="","",Проект.!P422)</f>
        <v/>
      </c>
      <c r="Q422" s="68"/>
      <c r="S422" s="27" t="s">
        <v>324</v>
      </c>
      <c r="T422" s="22"/>
      <c r="U422" s="26" t="e">
        <f t="shared" si="12"/>
        <v>#VALUE!</v>
      </c>
      <c r="V422" s="68"/>
      <c r="W422" s="92"/>
      <c r="X422" s="92">
        <f t="shared" si="13"/>
        <v>0</v>
      </c>
      <c r="Y422" s="68" t="s">
        <v>357</v>
      </c>
    </row>
    <row r="423" spans="1:25" ht="41.4" customHeight="1" x14ac:dyDescent="0.3">
      <c r="A423" s="67" t="str">
        <f>IF(INDEX(Спецификация!$A$3:$I$500,ROW()-3,COLUMN())="","",INDEX(Спецификация!$A$3:$I$500,ROW()-3,COLUMN()))</f>
        <v/>
      </c>
      <c r="B423" s="67" t="str">
        <f>IF(INDEX(Спецификация!$A$3:$I$500,ROW()-3,COLUMN())="","",INDEX(Спецификация!$A$3:$I$500,ROW()-3,COLUMN()))</f>
        <v/>
      </c>
      <c r="C423" s="67" t="str">
        <f>IF(INDEX(Спецификация!$A$3:$I$500,ROW()-3,COLUMN())="","",INDEX(Спецификация!$A$3:$I$500,ROW()-3,COLUMN()))</f>
        <v/>
      </c>
      <c r="D423" s="67" t="str">
        <f>IF(INDEX(Спецификация!$A$3:$I$500,ROW()-3,COLUMN())="","",INDEX(Спецификация!$A$3:$I$500,ROW()-3,COLUMN()))</f>
        <v/>
      </c>
      <c r="E423" s="67" t="str">
        <f>IF(INDEX(Спецификация!$A$3:$I$500,ROW()-3,COLUMN())="","",INDEX(Спецификация!$A$3:$I$500,ROW()-3,COLUMN()))</f>
        <v/>
      </c>
      <c r="F423" s="67" t="str">
        <f>IF(INDEX(Спецификация!$A$3:$I$500,ROW()-3,COLUMN())="","",INDEX(Спецификация!$A$3:$I$500,ROW()-3,COLUMN()))</f>
        <v/>
      </c>
      <c r="G423" s="67" t="str">
        <f>IF(INDEX(Спецификация!$A$3:$I$500,ROW()-3,COLUMN())="","",INDEX(Спецификация!$A$3:$I$500,ROW()-3,COLUMN()))</f>
        <v/>
      </c>
      <c r="H423" s="67" t="str">
        <f>IF(INDEX(Спецификация!$A$3:$I$500,ROW()-3,COLUMN())="","",INDEX(Спецификация!$A$3:$I$500,ROW()-3,COLUMN()))</f>
        <v/>
      </c>
      <c r="I423" s="154" t="str">
        <f>IF(INDEX(Спецификация!$A$3:$I$500,ROW()-3,COLUMN())="","",INDEX(Спецификация!$A$3:$I$500,ROW()-3,COLUMN()))</f>
        <v/>
      </c>
      <c r="J423" s="81" t="str">
        <f>Проект.!L423</f>
        <v/>
      </c>
      <c r="K423" s="81" t="str">
        <f>Проект.!M423</f>
        <v/>
      </c>
      <c r="L423" s="81" t="str">
        <f>IF(Проект.!Q423="","",Проект.!Q423)</f>
        <v/>
      </c>
      <c r="M423" s="82" t="str">
        <f>IF(Проект.!K423="Указать проектировщика","",Проект.!K423)</f>
        <v/>
      </c>
      <c r="N423" s="82" t="str">
        <f>IF(Проект.!N423="","",Проект.!N423)</f>
        <v/>
      </c>
      <c r="O423" s="80" t="str">
        <f>IF(Проект.!O423="","",Проект.!O423)</f>
        <v/>
      </c>
      <c r="P423" s="80" t="str">
        <f>IF(Проект.!P423="","",Проект.!P423)</f>
        <v/>
      </c>
      <c r="Q423" s="68"/>
      <c r="S423" s="27" t="s">
        <v>324</v>
      </c>
      <c r="T423" s="22"/>
      <c r="U423" s="26" t="e">
        <f t="shared" si="12"/>
        <v>#VALUE!</v>
      </c>
      <c r="V423" s="68"/>
      <c r="W423" s="92"/>
      <c r="X423" s="92">
        <f t="shared" si="13"/>
        <v>0</v>
      </c>
      <c r="Y423" s="68" t="s">
        <v>357</v>
      </c>
    </row>
    <row r="424" spans="1:25" ht="41.4" customHeight="1" x14ac:dyDescent="0.3">
      <c r="A424" s="67" t="str">
        <f>IF(INDEX(Спецификация!$A$3:$I$500,ROW()-3,COLUMN())="","",INDEX(Спецификация!$A$3:$I$500,ROW()-3,COLUMN()))</f>
        <v/>
      </c>
      <c r="B424" s="67" t="str">
        <f>IF(INDEX(Спецификация!$A$3:$I$500,ROW()-3,COLUMN())="","",INDEX(Спецификация!$A$3:$I$500,ROW()-3,COLUMN()))</f>
        <v/>
      </c>
      <c r="C424" s="67" t="str">
        <f>IF(INDEX(Спецификация!$A$3:$I$500,ROW()-3,COLUMN())="","",INDEX(Спецификация!$A$3:$I$500,ROW()-3,COLUMN()))</f>
        <v/>
      </c>
      <c r="D424" s="67" t="str">
        <f>IF(INDEX(Спецификация!$A$3:$I$500,ROW()-3,COLUMN())="","",INDEX(Спецификация!$A$3:$I$500,ROW()-3,COLUMN()))</f>
        <v/>
      </c>
      <c r="E424" s="67" t="str">
        <f>IF(INDEX(Спецификация!$A$3:$I$500,ROW()-3,COLUMN())="","",INDEX(Спецификация!$A$3:$I$500,ROW()-3,COLUMN()))</f>
        <v/>
      </c>
      <c r="F424" s="67" t="str">
        <f>IF(INDEX(Спецификация!$A$3:$I$500,ROW()-3,COLUMN())="","",INDEX(Спецификация!$A$3:$I$500,ROW()-3,COLUMN()))</f>
        <v/>
      </c>
      <c r="G424" s="67" t="str">
        <f>IF(INDEX(Спецификация!$A$3:$I$500,ROW()-3,COLUMN())="","",INDEX(Спецификация!$A$3:$I$500,ROW()-3,COLUMN()))</f>
        <v/>
      </c>
      <c r="H424" s="67" t="str">
        <f>IF(INDEX(Спецификация!$A$3:$I$500,ROW()-3,COLUMN())="","",INDEX(Спецификация!$A$3:$I$500,ROW()-3,COLUMN()))</f>
        <v/>
      </c>
      <c r="I424" s="154" t="str">
        <f>IF(INDEX(Спецификация!$A$3:$I$500,ROW()-3,COLUMN())="","",INDEX(Спецификация!$A$3:$I$500,ROW()-3,COLUMN()))</f>
        <v/>
      </c>
      <c r="J424" s="81" t="str">
        <f>Проект.!L424</f>
        <v/>
      </c>
      <c r="K424" s="81" t="str">
        <f>Проект.!M424</f>
        <v/>
      </c>
      <c r="L424" s="81" t="str">
        <f>IF(Проект.!Q424="","",Проект.!Q424)</f>
        <v/>
      </c>
      <c r="M424" s="82" t="str">
        <f>IF(Проект.!K424="Указать проектировщика","",Проект.!K424)</f>
        <v/>
      </c>
      <c r="N424" s="82" t="str">
        <f>IF(Проект.!N424="","",Проект.!N424)</f>
        <v/>
      </c>
      <c r="O424" s="80" t="str">
        <f>IF(Проект.!O424="","",Проект.!O424)</f>
        <v/>
      </c>
      <c r="P424" s="80" t="str">
        <f>IF(Проект.!P424="","",Проект.!P424)</f>
        <v/>
      </c>
      <c r="Q424" s="68"/>
      <c r="S424" s="27" t="s">
        <v>324</v>
      </c>
      <c r="T424" s="22"/>
      <c r="U424" s="26" t="e">
        <f t="shared" si="12"/>
        <v>#VALUE!</v>
      </c>
      <c r="V424" s="68"/>
      <c r="W424" s="92"/>
      <c r="X424" s="92">
        <f t="shared" si="13"/>
        <v>0</v>
      </c>
      <c r="Y424" s="68" t="s">
        <v>357</v>
      </c>
    </row>
    <row r="425" spans="1:25" ht="41.4" customHeight="1" x14ac:dyDescent="0.3">
      <c r="A425" s="67" t="str">
        <f>IF(INDEX(Спецификация!$A$3:$I$500,ROW()-3,COLUMN())="","",INDEX(Спецификация!$A$3:$I$500,ROW()-3,COLUMN()))</f>
        <v/>
      </c>
      <c r="B425" s="67" t="str">
        <f>IF(INDEX(Спецификация!$A$3:$I$500,ROW()-3,COLUMN())="","",INDEX(Спецификация!$A$3:$I$500,ROW()-3,COLUMN()))</f>
        <v/>
      </c>
      <c r="C425" s="67" t="str">
        <f>IF(INDEX(Спецификация!$A$3:$I$500,ROW()-3,COLUMN())="","",INDEX(Спецификация!$A$3:$I$500,ROW()-3,COLUMN()))</f>
        <v/>
      </c>
      <c r="D425" s="67" t="str">
        <f>IF(INDEX(Спецификация!$A$3:$I$500,ROW()-3,COLUMN())="","",INDEX(Спецификация!$A$3:$I$500,ROW()-3,COLUMN()))</f>
        <v/>
      </c>
      <c r="E425" s="67" t="str">
        <f>IF(INDEX(Спецификация!$A$3:$I$500,ROW()-3,COLUMN())="","",INDEX(Спецификация!$A$3:$I$500,ROW()-3,COLUMN()))</f>
        <v/>
      </c>
      <c r="F425" s="67" t="str">
        <f>IF(INDEX(Спецификация!$A$3:$I$500,ROW()-3,COLUMN())="","",INDEX(Спецификация!$A$3:$I$500,ROW()-3,COLUMN()))</f>
        <v/>
      </c>
      <c r="G425" s="67" t="str">
        <f>IF(INDEX(Спецификация!$A$3:$I$500,ROW()-3,COLUMN())="","",INDEX(Спецификация!$A$3:$I$500,ROW()-3,COLUMN()))</f>
        <v/>
      </c>
      <c r="H425" s="67" t="str">
        <f>IF(INDEX(Спецификация!$A$3:$I$500,ROW()-3,COLUMN())="","",INDEX(Спецификация!$A$3:$I$500,ROW()-3,COLUMN()))</f>
        <v/>
      </c>
      <c r="I425" s="154" t="str">
        <f>IF(INDEX(Спецификация!$A$3:$I$500,ROW()-3,COLUMN())="","",INDEX(Спецификация!$A$3:$I$500,ROW()-3,COLUMN()))</f>
        <v/>
      </c>
      <c r="J425" s="81" t="str">
        <f>Проект.!L425</f>
        <v/>
      </c>
      <c r="K425" s="81" t="str">
        <f>Проект.!M425</f>
        <v/>
      </c>
      <c r="L425" s="81" t="str">
        <f>IF(Проект.!Q425="","",Проект.!Q425)</f>
        <v/>
      </c>
      <c r="M425" s="82" t="str">
        <f>IF(Проект.!K425="Указать проектировщика","",Проект.!K425)</f>
        <v/>
      </c>
      <c r="N425" s="82" t="str">
        <f>IF(Проект.!N425="","",Проект.!N425)</f>
        <v/>
      </c>
      <c r="O425" s="80" t="str">
        <f>IF(Проект.!O425="","",Проект.!O425)</f>
        <v/>
      </c>
      <c r="P425" s="80" t="str">
        <f>IF(Проект.!P425="","",Проект.!P425)</f>
        <v/>
      </c>
      <c r="Q425" s="68"/>
      <c r="S425" s="27" t="s">
        <v>324</v>
      </c>
      <c r="T425" s="22"/>
      <c r="U425" s="26" t="e">
        <f t="shared" si="12"/>
        <v>#VALUE!</v>
      </c>
      <c r="V425" s="68"/>
      <c r="W425" s="92"/>
      <c r="X425" s="92">
        <f t="shared" si="13"/>
        <v>0</v>
      </c>
      <c r="Y425" s="68" t="s">
        <v>357</v>
      </c>
    </row>
    <row r="426" spans="1:25" ht="41.4" customHeight="1" x14ac:dyDescent="0.3">
      <c r="A426" s="67" t="str">
        <f>IF(INDEX(Спецификация!$A$3:$I$500,ROW()-3,COLUMN())="","",INDEX(Спецификация!$A$3:$I$500,ROW()-3,COLUMN()))</f>
        <v/>
      </c>
      <c r="B426" s="67" t="str">
        <f>IF(INDEX(Спецификация!$A$3:$I$500,ROW()-3,COLUMN())="","",INDEX(Спецификация!$A$3:$I$500,ROW()-3,COLUMN()))</f>
        <v/>
      </c>
      <c r="C426" s="67" t="str">
        <f>IF(INDEX(Спецификация!$A$3:$I$500,ROW()-3,COLUMN())="","",INDEX(Спецификация!$A$3:$I$500,ROW()-3,COLUMN()))</f>
        <v/>
      </c>
      <c r="D426" s="67" t="str">
        <f>IF(INDEX(Спецификация!$A$3:$I$500,ROW()-3,COLUMN())="","",INDEX(Спецификация!$A$3:$I$500,ROW()-3,COLUMN()))</f>
        <v/>
      </c>
      <c r="E426" s="67" t="str">
        <f>IF(INDEX(Спецификация!$A$3:$I$500,ROW()-3,COLUMN())="","",INDEX(Спецификация!$A$3:$I$500,ROW()-3,COLUMN()))</f>
        <v/>
      </c>
      <c r="F426" s="67" t="str">
        <f>IF(INDEX(Спецификация!$A$3:$I$500,ROW()-3,COLUMN())="","",INDEX(Спецификация!$A$3:$I$500,ROW()-3,COLUMN()))</f>
        <v/>
      </c>
      <c r="G426" s="67" t="str">
        <f>IF(INDEX(Спецификация!$A$3:$I$500,ROW()-3,COLUMN())="","",INDEX(Спецификация!$A$3:$I$500,ROW()-3,COLUMN()))</f>
        <v/>
      </c>
      <c r="H426" s="67" t="str">
        <f>IF(INDEX(Спецификация!$A$3:$I$500,ROW()-3,COLUMN())="","",INDEX(Спецификация!$A$3:$I$500,ROW()-3,COLUMN()))</f>
        <v/>
      </c>
      <c r="I426" s="154" t="str">
        <f>IF(INDEX(Спецификация!$A$3:$I$500,ROW()-3,COLUMN())="","",INDEX(Спецификация!$A$3:$I$500,ROW()-3,COLUMN()))</f>
        <v/>
      </c>
      <c r="J426" s="81" t="str">
        <f>Проект.!L426</f>
        <v/>
      </c>
      <c r="K426" s="81" t="str">
        <f>Проект.!M426</f>
        <v/>
      </c>
      <c r="L426" s="81" t="str">
        <f>IF(Проект.!Q426="","",Проект.!Q426)</f>
        <v/>
      </c>
      <c r="M426" s="82" t="str">
        <f>IF(Проект.!K426="Указать проектировщика","",Проект.!K426)</f>
        <v/>
      </c>
      <c r="N426" s="82" t="str">
        <f>IF(Проект.!N426="","",Проект.!N426)</f>
        <v/>
      </c>
      <c r="O426" s="80" t="str">
        <f>IF(Проект.!O426="","",Проект.!O426)</f>
        <v/>
      </c>
      <c r="P426" s="80" t="str">
        <f>IF(Проект.!P426="","",Проект.!P426)</f>
        <v/>
      </c>
      <c r="Q426" s="68"/>
      <c r="S426" s="27" t="s">
        <v>324</v>
      </c>
      <c r="T426" s="22"/>
      <c r="U426" s="26" t="e">
        <f t="shared" si="12"/>
        <v>#VALUE!</v>
      </c>
      <c r="V426" s="68"/>
      <c r="W426" s="92"/>
      <c r="X426" s="92">
        <f t="shared" si="13"/>
        <v>0</v>
      </c>
      <c r="Y426" s="68" t="s">
        <v>357</v>
      </c>
    </row>
    <row r="427" spans="1:25" ht="41.4" customHeight="1" x14ac:dyDescent="0.3">
      <c r="A427" s="67" t="str">
        <f>IF(INDEX(Спецификация!$A$3:$I$500,ROW()-3,COLUMN())="","",INDEX(Спецификация!$A$3:$I$500,ROW()-3,COLUMN()))</f>
        <v/>
      </c>
      <c r="B427" s="67" t="str">
        <f>IF(INDEX(Спецификация!$A$3:$I$500,ROW()-3,COLUMN())="","",INDEX(Спецификация!$A$3:$I$500,ROW()-3,COLUMN()))</f>
        <v/>
      </c>
      <c r="C427" s="67" t="str">
        <f>IF(INDEX(Спецификация!$A$3:$I$500,ROW()-3,COLUMN())="","",INDEX(Спецификация!$A$3:$I$500,ROW()-3,COLUMN()))</f>
        <v/>
      </c>
      <c r="D427" s="67" t="str">
        <f>IF(INDEX(Спецификация!$A$3:$I$500,ROW()-3,COLUMN())="","",INDEX(Спецификация!$A$3:$I$500,ROW()-3,COLUMN()))</f>
        <v/>
      </c>
      <c r="E427" s="67" t="str">
        <f>IF(INDEX(Спецификация!$A$3:$I$500,ROW()-3,COLUMN())="","",INDEX(Спецификация!$A$3:$I$500,ROW()-3,COLUMN()))</f>
        <v/>
      </c>
      <c r="F427" s="67" t="str">
        <f>IF(INDEX(Спецификация!$A$3:$I$500,ROW()-3,COLUMN())="","",INDEX(Спецификация!$A$3:$I$500,ROW()-3,COLUMN()))</f>
        <v/>
      </c>
      <c r="G427" s="67" t="str">
        <f>IF(INDEX(Спецификация!$A$3:$I$500,ROW()-3,COLUMN())="","",INDEX(Спецификация!$A$3:$I$500,ROW()-3,COLUMN()))</f>
        <v/>
      </c>
      <c r="H427" s="67" t="str">
        <f>IF(INDEX(Спецификация!$A$3:$I$500,ROW()-3,COLUMN())="","",INDEX(Спецификация!$A$3:$I$500,ROW()-3,COLUMN()))</f>
        <v/>
      </c>
      <c r="I427" s="154" t="str">
        <f>IF(INDEX(Спецификация!$A$3:$I$500,ROW()-3,COLUMN())="","",INDEX(Спецификация!$A$3:$I$500,ROW()-3,COLUMN()))</f>
        <v/>
      </c>
      <c r="J427" s="81" t="str">
        <f>Проект.!L427</f>
        <v/>
      </c>
      <c r="K427" s="81" t="str">
        <f>Проект.!M427</f>
        <v/>
      </c>
      <c r="L427" s="81" t="str">
        <f>IF(Проект.!Q427="","",Проект.!Q427)</f>
        <v/>
      </c>
      <c r="M427" s="82" t="str">
        <f>IF(Проект.!K427="Указать проектировщика","",Проект.!K427)</f>
        <v/>
      </c>
      <c r="N427" s="82" t="str">
        <f>IF(Проект.!N427="","",Проект.!N427)</f>
        <v/>
      </c>
      <c r="O427" s="80" t="str">
        <f>IF(Проект.!O427="","",Проект.!O427)</f>
        <v/>
      </c>
      <c r="P427" s="80" t="str">
        <f>IF(Проект.!P427="","",Проект.!P427)</f>
        <v/>
      </c>
      <c r="Q427" s="68"/>
      <c r="R427" s="46"/>
      <c r="S427" s="27" t="s">
        <v>324</v>
      </c>
      <c r="T427" s="22"/>
      <c r="U427" s="26" t="e">
        <f t="shared" si="12"/>
        <v>#VALUE!</v>
      </c>
      <c r="V427" s="68"/>
      <c r="W427" s="92"/>
      <c r="X427" s="92">
        <f t="shared" si="13"/>
        <v>0</v>
      </c>
      <c r="Y427" s="68" t="s">
        <v>357</v>
      </c>
    </row>
    <row r="428" spans="1:25" ht="41.4" customHeight="1" x14ac:dyDescent="0.3">
      <c r="A428" s="67" t="str">
        <f>IF(INDEX(Спецификация!$A$3:$I$500,ROW()-3,COLUMN())="","",INDEX(Спецификация!$A$3:$I$500,ROW()-3,COLUMN()))</f>
        <v/>
      </c>
      <c r="B428" s="67" t="str">
        <f>IF(INDEX(Спецификация!$A$3:$I$500,ROW()-3,COLUMN())="","",INDEX(Спецификация!$A$3:$I$500,ROW()-3,COLUMN()))</f>
        <v/>
      </c>
      <c r="C428" s="67" t="str">
        <f>IF(INDEX(Спецификация!$A$3:$I$500,ROW()-3,COLUMN())="","",INDEX(Спецификация!$A$3:$I$500,ROW()-3,COLUMN()))</f>
        <v/>
      </c>
      <c r="D428" s="67" t="str">
        <f>IF(INDEX(Спецификация!$A$3:$I$500,ROW()-3,COLUMN())="","",INDEX(Спецификация!$A$3:$I$500,ROW()-3,COLUMN()))</f>
        <v/>
      </c>
      <c r="E428" s="67" t="str">
        <f>IF(INDEX(Спецификация!$A$3:$I$500,ROW()-3,COLUMN())="","",INDEX(Спецификация!$A$3:$I$500,ROW()-3,COLUMN()))</f>
        <v/>
      </c>
      <c r="F428" s="67" t="str">
        <f>IF(INDEX(Спецификация!$A$3:$I$500,ROW()-3,COLUMN())="","",INDEX(Спецификация!$A$3:$I$500,ROW()-3,COLUMN()))</f>
        <v/>
      </c>
      <c r="G428" s="67" t="str">
        <f>IF(INDEX(Спецификация!$A$3:$I$500,ROW()-3,COLUMN())="","",INDEX(Спецификация!$A$3:$I$500,ROW()-3,COLUMN()))</f>
        <v/>
      </c>
      <c r="H428" s="67" t="str">
        <f>IF(INDEX(Спецификация!$A$3:$I$500,ROW()-3,COLUMN())="","",INDEX(Спецификация!$A$3:$I$500,ROW()-3,COLUMN()))</f>
        <v/>
      </c>
      <c r="I428" s="154" t="str">
        <f>IF(INDEX(Спецификация!$A$3:$I$500,ROW()-3,COLUMN())="","",INDEX(Спецификация!$A$3:$I$500,ROW()-3,COLUMN()))</f>
        <v/>
      </c>
      <c r="J428" s="81" t="str">
        <f>Проект.!L428</f>
        <v/>
      </c>
      <c r="K428" s="81" t="str">
        <f>Проект.!M428</f>
        <v/>
      </c>
      <c r="L428" s="81" t="str">
        <f>IF(Проект.!Q428="","",Проект.!Q428)</f>
        <v/>
      </c>
      <c r="M428" s="82" t="str">
        <f>IF(Проект.!K428="Указать проектировщика","",Проект.!K428)</f>
        <v/>
      </c>
      <c r="N428" s="82" t="str">
        <f>IF(Проект.!N428="","",Проект.!N428)</f>
        <v/>
      </c>
      <c r="O428" s="80" t="str">
        <f>IF(Проект.!O428="","",Проект.!O428)</f>
        <v/>
      </c>
      <c r="P428" s="80" t="str">
        <f>IF(Проект.!P428="","",Проект.!P428)</f>
        <v/>
      </c>
      <c r="Q428" s="68"/>
      <c r="S428" s="27" t="s">
        <v>324</v>
      </c>
      <c r="T428" s="22"/>
      <c r="U428" s="26" t="e">
        <f t="shared" si="12"/>
        <v>#VALUE!</v>
      </c>
      <c r="V428" s="68"/>
      <c r="W428" s="92"/>
      <c r="X428" s="92">
        <f t="shared" si="13"/>
        <v>0</v>
      </c>
      <c r="Y428" s="68" t="s">
        <v>357</v>
      </c>
    </row>
    <row r="429" spans="1:25" ht="41.4" customHeight="1" x14ac:dyDescent="0.3">
      <c r="A429" s="67" t="str">
        <f>IF(INDEX(Спецификация!$A$3:$I$500,ROW()-3,COLUMN())="","",INDEX(Спецификация!$A$3:$I$500,ROW()-3,COLUMN()))</f>
        <v/>
      </c>
      <c r="B429" s="67" t="str">
        <f>IF(INDEX(Спецификация!$A$3:$I$500,ROW()-3,COLUMN())="","",INDEX(Спецификация!$A$3:$I$500,ROW()-3,COLUMN()))</f>
        <v/>
      </c>
      <c r="C429" s="67" t="str">
        <f>IF(INDEX(Спецификация!$A$3:$I$500,ROW()-3,COLUMN())="","",INDEX(Спецификация!$A$3:$I$500,ROW()-3,COLUMN()))</f>
        <v/>
      </c>
      <c r="D429" s="67" t="str">
        <f>IF(INDEX(Спецификация!$A$3:$I$500,ROW()-3,COLUMN())="","",INDEX(Спецификация!$A$3:$I$500,ROW()-3,COLUMN()))</f>
        <v/>
      </c>
      <c r="E429" s="67" t="str">
        <f>IF(INDEX(Спецификация!$A$3:$I$500,ROW()-3,COLUMN())="","",INDEX(Спецификация!$A$3:$I$500,ROW()-3,COLUMN()))</f>
        <v/>
      </c>
      <c r="F429" s="67" t="str">
        <f>IF(INDEX(Спецификация!$A$3:$I$500,ROW()-3,COLUMN())="","",INDEX(Спецификация!$A$3:$I$500,ROW()-3,COLUMN()))</f>
        <v/>
      </c>
      <c r="G429" s="67" t="str">
        <f>IF(INDEX(Спецификация!$A$3:$I$500,ROW()-3,COLUMN())="","",INDEX(Спецификация!$A$3:$I$500,ROW()-3,COLUMN()))</f>
        <v/>
      </c>
      <c r="H429" s="67" t="str">
        <f>IF(INDEX(Спецификация!$A$3:$I$500,ROW()-3,COLUMN())="","",INDEX(Спецификация!$A$3:$I$500,ROW()-3,COLUMN()))</f>
        <v/>
      </c>
      <c r="I429" s="154" t="str">
        <f>IF(INDEX(Спецификация!$A$3:$I$500,ROW()-3,COLUMN())="","",INDEX(Спецификация!$A$3:$I$500,ROW()-3,COLUMN()))</f>
        <v/>
      </c>
      <c r="J429" s="81" t="str">
        <f>Проект.!L429</f>
        <v/>
      </c>
      <c r="K429" s="81" t="str">
        <f>Проект.!M429</f>
        <v/>
      </c>
      <c r="L429" s="81" t="str">
        <f>IF(Проект.!Q429="","",Проект.!Q429)</f>
        <v/>
      </c>
      <c r="M429" s="82" t="str">
        <f>IF(Проект.!K429="Указать проектировщика","",Проект.!K429)</f>
        <v/>
      </c>
      <c r="N429" s="82" t="str">
        <f>IF(Проект.!N429="","",Проект.!N429)</f>
        <v/>
      </c>
      <c r="O429" s="80" t="str">
        <f>IF(Проект.!O429="","",Проект.!O429)</f>
        <v/>
      </c>
      <c r="P429" s="80" t="str">
        <f>IF(Проект.!P429="","",Проект.!P429)</f>
        <v/>
      </c>
      <c r="Q429" s="68"/>
      <c r="S429" s="27" t="s">
        <v>324</v>
      </c>
      <c r="T429" s="22"/>
      <c r="U429" s="26" t="e">
        <f t="shared" si="12"/>
        <v>#VALUE!</v>
      </c>
      <c r="V429" s="68"/>
      <c r="W429" s="92"/>
      <c r="X429" s="92">
        <f t="shared" si="13"/>
        <v>0</v>
      </c>
      <c r="Y429" s="68" t="s">
        <v>357</v>
      </c>
    </row>
    <row r="430" spans="1:25" ht="41.4" customHeight="1" x14ac:dyDescent="0.3">
      <c r="A430" s="67" t="str">
        <f>IF(INDEX(Спецификация!$A$3:$I$500,ROW()-3,COLUMN())="","",INDEX(Спецификация!$A$3:$I$500,ROW()-3,COLUMN()))</f>
        <v/>
      </c>
      <c r="B430" s="67" t="str">
        <f>IF(INDEX(Спецификация!$A$3:$I$500,ROW()-3,COLUMN())="","",INDEX(Спецификация!$A$3:$I$500,ROW()-3,COLUMN()))</f>
        <v/>
      </c>
      <c r="C430" s="67" t="str">
        <f>IF(INDEX(Спецификация!$A$3:$I$500,ROW()-3,COLUMN())="","",INDEX(Спецификация!$A$3:$I$500,ROW()-3,COLUMN()))</f>
        <v/>
      </c>
      <c r="D430" s="67" t="str">
        <f>IF(INDEX(Спецификация!$A$3:$I$500,ROW()-3,COLUMN())="","",INDEX(Спецификация!$A$3:$I$500,ROW()-3,COLUMN()))</f>
        <v/>
      </c>
      <c r="E430" s="67" t="str">
        <f>IF(INDEX(Спецификация!$A$3:$I$500,ROW()-3,COLUMN())="","",INDEX(Спецификация!$A$3:$I$500,ROW()-3,COLUMN()))</f>
        <v/>
      </c>
      <c r="F430" s="67" t="str">
        <f>IF(INDEX(Спецификация!$A$3:$I$500,ROW()-3,COLUMN())="","",INDEX(Спецификация!$A$3:$I$500,ROW()-3,COLUMN()))</f>
        <v/>
      </c>
      <c r="G430" s="67" t="str">
        <f>IF(INDEX(Спецификация!$A$3:$I$500,ROW()-3,COLUMN())="","",INDEX(Спецификация!$A$3:$I$500,ROW()-3,COLUMN()))</f>
        <v/>
      </c>
      <c r="H430" s="67" t="str">
        <f>IF(INDEX(Спецификация!$A$3:$I$500,ROW()-3,COLUMN())="","",INDEX(Спецификация!$A$3:$I$500,ROW()-3,COLUMN()))</f>
        <v/>
      </c>
      <c r="I430" s="154" t="str">
        <f>IF(INDEX(Спецификация!$A$3:$I$500,ROW()-3,COLUMN())="","",INDEX(Спецификация!$A$3:$I$500,ROW()-3,COLUMN()))</f>
        <v/>
      </c>
      <c r="J430" s="81" t="str">
        <f>Проект.!L430</f>
        <v/>
      </c>
      <c r="K430" s="81" t="str">
        <f>Проект.!M430</f>
        <v/>
      </c>
      <c r="L430" s="81" t="str">
        <f>IF(Проект.!Q430="","",Проект.!Q430)</f>
        <v/>
      </c>
      <c r="M430" s="82" t="str">
        <f>IF(Проект.!K430="Указать проектировщика","",Проект.!K430)</f>
        <v/>
      </c>
      <c r="N430" s="82" t="str">
        <f>IF(Проект.!N430="","",Проект.!N430)</f>
        <v/>
      </c>
      <c r="O430" s="80" t="str">
        <f>IF(Проект.!O430="","",Проект.!O430)</f>
        <v/>
      </c>
      <c r="P430" s="80" t="str">
        <f>IF(Проект.!P430="","",Проект.!P430)</f>
        <v/>
      </c>
      <c r="Q430" s="68"/>
      <c r="S430" s="27" t="s">
        <v>324</v>
      </c>
      <c r="T430" s="22"/>
      <c r="U430" s="26" t="e">
        <f t="shared" si="12"/>
        <v>#VALUE!</v>
      </c>
      <c r="V430" s="68"/>
      <c r="W430" s="92"/>
      <c r="X430" s="92">
        <f t="shared" si="13"/>
        <v>0</v>
      </c>
      <c r="Y430" s="68" t="s">
        <v>357</v>
      </c>
    </row>
    <row r="431" spans="1:25" ht="41.4" customHeight="1" x14ac:dyDescent="0.3">
      <c r="A431" s="67" t="str">
        <f>IF(INDEX(Спецификация!$A$3:$I$500,ROW()-3,COLUMN())="","",INDEX(Спецификация!$A$3:$I$500,ROW()-3,COLUMN()))</f>
        <v/>
      </c>
      <c r="B431" s="67" t="str">
        <f>IF(INDEX(Спецификация!$A$3:$I$500,ROW()-3,COLUMN())="","",INDEX(Спецификация!$A$3:$I$500,ROW()-3,COLUMN()))</f>
        <v/>
      </c>
      <c r="C431" s="67" t="str">
        <f>IF(INDEX(Спецификация!$A$3:$I$500,ROW()-3,COLUMN())="","",INDEX(Спецификация!$A$3:$I$500,ROW()-3,COLUMN()))</f>
        <v/>
      </c>
      <c r="D431" s="67" t="str">
        <f>IF(INDEX(Спецификация!$A$3:$I$500,ROW()-3,COLUMN())="","",INDEX(Спецификация!$A$3:$I$500,ROW()-3,COLUMN()))</f>
        <v/>
      </c>
      <c r="E431" s="67" t="str">
        <f>IF(INDEX(Спецификация!$A$3:$I$500,ROW()-3,COLUMN())="","",INDEX(Спецификация!$A$3:$I$500,ROW()-3,COLUMN()))</f>
        <v/>
      </c>
      <c r="F431" s="67" t="str">
        <f>IF(INDEX(Спецификация!$A$3:$I$500,ROW()-3,COLUMN())="","",INDEX(Спецификация!$A$3:$I$500,ROW()-3,COLUMN()))</f>
        <v/>
      </c>
      <c r="G431" s="67" t="str">
        <f>IF(INDEX(Спецификация!$A$3:$I$500,ROW()-3,COLUMN())="","",INDEX(Спецификация!$A$3:$I$500,ROW()-3,COLUMN()))</f>
        <v/>
      </c>
      <c r="H431" s="67" t="str">
        <f>IF(INDEX(Спецификация!$A$3:$I$500,ROW()-3,COLUMN())="","",INDEX(Спецификация!$A$3:$I$500,ROW()-3,COLUMN()))</f>
        <v/>
      </c>
      <c r="I431" s="154" t="str">
        <f>IF(INDEX(Спецификация!$A$3:$I$500,ROW()-3,COLUMN())="","",INDEX(Спецификация!$A$3:$I$500,ROW()-3,COLUMN()))</f>
        <v/>
      </c>
      <c r="J431" s="81" t="str">
        <f>Проект.!L431</f>
        <v/>
      </c>
      <c r="K431" s="81" t="str">
        <f>Проект.!M431</f>
        <v/>
      </c>
      <c r="L431" s="81" t="str">
        <f>IF(Проект.!Q431="","",Проект.!Q431)</f>
        <v/>
      </c>
      <c r="M431" s="82" t="str">
        <f>IF(Проект.!K431="Указать проектировщика","",Проект.!K431)</f>
        <v/>
      </c>
      <c r="N431" s="82" t="str">
        <f>IF(Проект.!N431="","",Проект.!N431)</f>
        <v/>
      </c>
      <c r="O431" s="80" t="str">
        <f>IF(Проект.!O431="","",Проект.!O431)</f>
        <v/>
      </c>
      <c r="P431" s="80" t="str">
        <f>IF(Проект.!P431="","",Проект.!P431)</f>
        <v/>
      </c>
      <c r="Q431" s="68"/>
      <c r="S431" s="27" t="s">
        <v>324</v>
      </c>
      <c r="T431" s="22"/>
      <c r="U431" s="26" t="e">
        <f t="shared" si="12"/>
        <v>#VALUE!</v>
      </c>
      <c r="V431" s="68"/>
      <c r="W431" s="92"/>
      <c r="X431" s="92">
        <f t="shared" si="13"/>
        <v>0</v>
      </c>
      <c r="Y431" s="68" t="s">
        <v>357</v>
      </c>
    </row>
    <row r="432" spans="1:25" ht="41.4" customHeight="1" x14ac:dyDescent="0.3">
      <c r="A432" s="67" t="str">
        <f>IF(INDEX(Спецификация!$A$3:$I$500,ROW()-3,COLUMN())="","",INDEX(Спецификация!$A$3:$I$500,ROW()-3,COLUMN()))</f>
        <v/>
      </c>
      <c r="B432" s="67" t="str">
        <f>IF(INDEX(Спецификация!$A$3:$I$500,ROW()-3,COLUMN())="","",INDEX(Спецификация!$A$3:$I$500,ROW()-3,COLUMN()))</f>
        <v/>
      </c>
      <c r="C432" s="67" t="str">
        <f>IF(INDEX(Спецификация!$A$3:$I$500,ROW()-3,COLUMN())="","",INDEX(Спецификация!$A$3:$I$500,ROW()-3,COLUMN()))</f>
        <v/>
      </c>
      <c r="D432" s="67" t="str">
        <f>IF(INDEX(Спецификация!$A$3:$I$500,ROW()-3,COLUMN())="","",INDEX(Спецификация!$A$3:$I$500,ROW()-3,COLUMN()))</f>
        <v/>
      </c>
      <c r="E432" s="67" t="str">
        <f>IF(INDEX(Спецификация!$A$3:$I$500,ROW()-3,COLUMN())="","",INDEX(Спецификация!$A$3:$I$500,ROW()-3,COLUMN()))</f>
        <v/>
      </c>
      <c r="F432" s="67" t="str">
        <f>IF(INDEX(Спецификация!$A$3:$I$500,ROW()-3,COLUMN())="","",INDEX(Спецификация!$A$3:$I$500,ROW()-3,COLUMN()))</f>
        <v/>
      </c>
      <c r="G432" s="67" t="str">
        <f>IF(INDEX(Спецификация!$A$3:$I$500,ROW()-3,COLUMN())="","",INDEX(Спецификация!$A$3:$I$500,ROW()-3,COLUMN()))</f>
        <v/>
      </c>
      <c r="H432" s="67" t="str">
        <f>IF(INDEX(Спецификация!$A$3:$I$500,ROW()-3,COLUMN())="","",INDEX(Спецификация!$A$3:$I$500,ROW()-3,COLUMN()))</f>
        <v/>
      </c>
      <c r="I432" s="154" t="str">
        <f>IF(INDEX(Спецификация!$A$3:$I$500,ROW()-3,COLUMN())="","",INDEX(Спецификация!$A$3:$I$500,ROW()-3,COLUMN()))</f>
        <v/>
      </c>
      <c r="J432" s="81" t="str">
        <f>Проект.!L432</f>
        <v/>
      </c>
      <c r="K432" s="81" t="str">
        <f>Проект.!M432</f>
        <v/>
      </c>
      <c r="L432" s="81" t="str">
        <f>IF(Проект.!Q432="","",Проект.!Q432)</f>
        <v/>
      </c>
      <c r="M432" s="82" t="str">
        <f>IF(Проект.!K432="Указать проектировщика","",Проект.!K432)</f>
        <v/>
      </c>
      <c r="N432" s="82" t="str">
        <f>IF(Проект.!N432="","",Проект.!N432)</f>
        <v/>
      </c>
      <c r="O432" s="80" t="str">
        <f>IF(Проект.!O432="","",Проект.!O432)</f>
        <v/>
      </c>
      <c r="P432" s="80" t="str">
        <f>IF(Проект.!P432="","",Проект.!P432)</f>
        <v/>
      </c>
      <c r="Q432" s="68"/>
      <c r="S432" s="27" t="s">
        <v>324</v>
      </c>
      <c r="T432" s="22"/>
      <c r="U432" s="26" t="e">
        <f t="shared" si="12"/>
        <v>#VALUE!</v>
      </c>
      <c r="V432" s="68"/>
      <c r="W432" s="92"/>
      <c r="X432" s="92">
        <f t="shared" si="13"/>
        <v>0</v>
      </c>
      <c r="Y432" s="68" t="s">
        <v>357</v>
      </c>
    </row>
    <row r="433" spans="1:25" ht="41.4" customHeight="1" x14ac:dyDescent="0.3">
      <c r="A433" s="67" t="str">
        <f>IF(INDEX(Спецификация!$A$3:$I$500,ROW()-3,COLUMN())="","",INDEX(Спецификация!$A$3:$I$500,ROW()-3,COLUMN()))</f>
        <v/>
      </c>
      <c r="B433" s="67" t="str">
        <f>IF(INDEX(Спецификация!$A$3:$I$500,ROW()-3,COLUMN())="","",INDEX(Спецификация!$A$3:$I$500,ROW()-3,COLUMN()))</f>
        <v/>
      </c>
      <c r="C433" s="67" t="str">
        <f>IF(INDEX(Спецификация!$A$3:$I$500,ROW()-3,COLUMN())="","",INDEX(Спецификация!$A$3:$I$500,ROW()-3,COLUMN()))</f>
        <v/>
      </c>
      <c r="D433" s="67" t="str">
        <f>IF(INDEX(Спецификация!$A$3:$I$500,ROW()-3,COLUMN())="","",INDEX(Спецификация!$A$3:$I$500,ROW()-3,COLUMN()))</f>
        <v/>
      </c>
      <c r="E433" s="67" t="str">
        <f>IF(INDEX(Спецификация!$A$3:$I$500,ROW()-3,COLUMN())="","",INDEX(Спецификация!$A$3:$I$500,ROW()-3,COLUMN()))</f>
        <v/>
      </c>
      <c r="F433" s="67" t="str">
        <f>IF(INDEX(Спецификация!$A$3:$I$500,ROW()-3,COLUMN())="","",INDEX(Спецификация!$A$3:$I$500,ROW()-3,COLUMN()))</f>
        <v/>
      </c>
      <c r="G433" s="67" t="str">
        <f>IF(INDEX(Спецификация!$A$3:$I$500,ROW()-3,COLUMN())="","",INDEX(Спецификация!$A$3:$I$500,ROW()-3,COLUMN()))</f>
        <v/>
      </c>
      <c r="H433" s="67" t="str">
        <f>IF(INDEX(Спецификация!$A$3:$I$500,ROW()-3,COLUMN())="","",INDEX(Спецификация!$A$3:$I$500,ROW()-3,COLUMN()))</f>
        <v/>
      </c>
      <c r="I433" s="154" t="str">
        <f>IF(INDEX(Спецификация!$A$3:$I$500,ROW()-3,COLUMN())="","",INDEX(Спецификация!$A$3:$I$500,ROW()-3,COLUMN()))</f>
        <v/>
      </c>
      <c r="J433" s="81" t="str">
        <f>Проект.!L433</f>
        <v/>
      </c>
      <c r="K433" s="81" t="str">
        <f>Проект.!M433</f>
        <v/>
      </c>
      <c r="L433" s="81" t="str">
        <f>IF(Проект.!Q433="","",Проект.!Q433)</f>
        <v/>
      </c>
      <c r="M433" s="82" t="str">
        <f>IF(Проект.!K433="Указать проектировщика","",Проект.!K433)</f>
        <v/>
      </c>
      <c r="N433" s="82" t="str">
        <f>IF(Проект.!N433="","",Проект.!N433)</f>
        <v/>
      </c>
      <c r="O433" s="80" t="str">
        <f>IF(Проект.!O433="","",Проект.!O433)</f>
        <v/>
      </c>
      <c r="P433" s="80" t="str">
        <f>IF(Проект.!P433="","",Проект.!P433)</f>
        <v/>
      </c>
      <c r="Q433" s="68"/>
      <c r="S433" s="27" t="s">
        <v>324</v>
      </c>
      <c r="T433" s="22"/>
      <c r="U433" s="26" t="e">
        <f t="shared" si="12"/>
        <v>#VALUE!</v>
      </c>
      <c r="V433" s="68"/>
      <c r="W433" s="92"/>
      <c r="X433" s="92">
        <f t="shared" si="13"/>
        <v>0</v>
      </c>
      <c r="Y433" s="68" t="s">
        <v>357</v>
      </c>
    </row>
    <row r="434" spans="1:25" ht="41.4" customHeight="1" x14ac:dyDescent="0.3">
      <c r="A434" s="67" t="str">
        <f>IF(INDEX(Спецификация!$A$3:$I$500,ROW()-3,COLUMN())="","",INDEX(Спецификация!$A$3:$I$500,ROW()-3,COLUMN()))</f>
        <v/>
      </c>
      <c r="B434" s="67" t="str">
        <f>IF(INDEX(Спецификация!$A$3:$I$500,ROW()-3,COLUMN())="","",INDEX(Спецификация!$A$3:$I$500,ROW()-3,COLUMN()))</f>
        <v/>
      </c>
      <c r="C434" s="67" t="str">
        <f>IF(INDEX(Спецификация!$A$3:$I$500,ROW()-3,COLUMN())="","",INDEX(Спецификация!$A$3:$I$500,ROW()-3,COLUMN()))</f>
        <v/>
      </c>
      <c r="D434" s="67" t="str">
        <f>IF(INDEX(Спецификация!$A$3:$I$500,ROW()-3,COLUMN())="","",INDEX(Спецификация!$A$3:$I$500,ROW()-3,COLUMN()))</f>
        <v/>
      </c>
      <c r="E434" s="67" t="str">
        <f>IF(INDEX(Спецификация!$A$3:$I$500,ROW()-3,COLUMN())="","",INDEX(Спецификация!$A$3:$I$500,ROW()-3,COLUMN()))</f>
        <v/>
      </c>
      <c r="F434" s="67" t="str">
        <f>IF(INDEX(Спецификация!$A$3:$I$500,ROW()-3,COLUMN())="","",INDEX(Спецификация!$A$3:$I$500,ROW()-3,COLUMN()))</f>
        <v/>
      </c>
      <c r="G434" s="67" t="str">
        <f>IF(INDEX(Спецификация!$A$3:$I$500,ROW()-3,COLUMN())="","",INDEX(Спецификация!$A$3:$I$500,ROW()-3,COLUMN()))</f>
        <v/>
      </c>
      <c r="H434" s="67" t="str">
        <f>IF(INDEX(Спецификация!$A$3:$I$500,ROW()-3,COLUMN())="","",INDEX(Спецификация!$A$3:$I$500,ROW()-3,COLUMN()))</f>
        <v/>
      </c>
      <c r="I434" s="154" t="str">
        <f>IF(INDEX(Спецификация!$A$3:$I$500,ROW()-3,COLUMN())="","",INDEX(Спецификация!$A$3:$I$500,ROW()-3,COLUMN()))</f>
        <v/>
      </c>
      <c r="J434" s="81" t="str">
        <f>Проект.!L434</f>
        <v/>
      </c>
      <c r="K434" s="81" t="str">
        <f>Проект.!M434</f>
        <v/>
      </c>
      <c r="L434" s="81" t="str">
        <f>IF(Проект.!Q434="","",Проект.!Q434)</f>
        <v/>
      </c>
      <c r="M434" s="82" t="str">
        <f>IF(Проект.!K434="Указать проектировщика","",Проект.!K434)</f>
        <v/>
      </c>
      <c r="N434" s="82" t="str">
        <f>IF(Проект.!N434="","",Проект.!N434)</f>
        <v/>
      </c>
      <c r="O434" s="80" t="str">
        <f>IF(Проект.!O434="","",Проект.!O434)</f>
        <v/>
      </c>
      <c r="P434" s="80" t="str">
        <f>IF(Проект.!P434="","",Проект.!P434)</f>
        <v/>
      </c>
      <c r="Q434" s="68"/>
      <c r="S434" s="27" t="s">
        <v>324</v>
      </c>
      <c r="T434" s="22"/>
      <c r="U434" s="26" t="e">
        <f t="shared" si="12"/>
        <v>#VALUE!</v>
      </c>
      <c r="V434" s="68"/>
      <c r="W434" s="92"/>
      <c r="X434" s="92">
        <f t="shared" si="13"/>
        <v>0</v>
      </c>
      <c r="Y434" s="68" t="s">
        <v>357</v>
      </c>
    </row>
    <row r="435" spans="1:25" ht="41.4" customHeight="1" x14ac:dyDescent="0.3">
      <c r="A435" s="67" t="str">
        <f>IF(INDEX(Спецификация!$A$3:$I$500,ROW()-3,COLUMN())="","",INDEX(Спецификация!$A$3:$I$500,ROW()-3,COLUMN()))</f>
        <v/>
      </c>
      <c r="B435" s="67" t="str">
        <f>IF(INDEX(Спецификация!$A$3:$I$500,ROW()-3,COLUMN())="","",INDEX(Спецификация!$A$3:$I$500,ROW()-3,COLUMN()))</f>
        <v/>
      </c>
      <c r="C435" s="67" t="str">
        <f>IF(INDEX(Спецификация!$A$3:$I$500,ROW()-3,COLUMN())="","",INDEX(Спецификация!$A$3:$I$500,ROW()-3,COLUMN()))</f>
        <v/>
      </c>
      <c r="D435" s="67" t="str">
        <f>IF(INDEX(Спецификация!$A$3:$I$500,ROW()-3,COLUMN())="","",INDEX(Спецификация!$A$3:$I$500,ROW()-3,COLUMN()))</f>
        <v/>
      </c>
      <c r="E435" s="67" t="str">
        <f>IF(INDEX(Спецификация!$A$3:$I$500,ROW()-3,COLUMN())="","",INDEX(Спецификация!$A$3:$I$500,ROW()-3,COLUMN()))</f>
        <v/>
      </c>
      <c r="F435" s="67" t="str">
        <f>IF(INDEX(Спецификация!$A$3:$I$500,ROW()-3,COLUMN())="","",INDEX(Спецификация!$A$3:$I$500,ROW()-3,COLUMN()))</f>
        <v/>
      </c>
      <c r="G435" s="67" t="str">
        <f>IF(INDEX(Спецификация!$A$3:$I$500,ROW()-3,COLUMN())="","",INDEX(Спецификация!$A$3:$I$500,ROW()-3,COLUMN()))</f>
        <v/>
      </c>
      <c r="H435" s="67" t="str">
        <f>IF(INDEX(Спецификация!$A$3:$I$500,ROW()-3,COLUMN())="","",INDEX(Спецификация!$A$3:$I$500,ROW()-3,COLUMN()))</f>
        <v/>
      </c>
      <c r="I435" s="154" t="str">
        <f>IF(INDEX(Спецификация!$A$3:$I$500,ROW()-3,COLUMN())="","",INDEX(Спецификация!$A$3:$I$500,ROW()-3,COLUMN()))</f>
        <v/>
      </c>
      <c r="J435" s="81" t="str">
        <f>Проект.!L435</f>
        <v/>
      </c>
      <c r="K435" s="81" t="str">
        <f>Проект.!M435</f>
        <v/>
      </c>
      <c r="L435" s="81" t="str">
        <f>IF(Проект.!Q435="","",Проект.!Q435)</f>
        <v/>
      </c>
      <c r="M435" s="82" t="str">
        <f>IF(Проект.!K435="Указать проектировщика","",Проект.!K435)</f>
        <v/>
      </c>
      <c r="N435" s="82" t="str">
        <f>IF(Проект.!N435="","",Проект.!N435)</f>
        <v/>
      </c>
      <c r="O435" s="80" t="str">
        <f>IF(Проект.!O435="","",Проект.!O435)</f>
        <v/>
      </c>
      <c r="P435" s="80" t="str">
        <f>IF(Проект.!P435="","",Проект.!P435)</f>
        <v/>
      </c>
      <c r="Q435" s="68"/>
      <c r="S435" s="27" t="s">
        <v>324</v>
      </c>
      <c r="T435" s="22"/>
      <c r="U435" s="26" t="e">
        <f t="shared" si="12"/>
        <v>#VALUE!</v>
      </c>
      <c r="V435" s="68"/>
      <c r="W435" s="92"/>
      <c r="X435" s="92">
        <f t="shared" si="13"/>
        <v>0</v>
      </c>
      <c r="Y435" s="68" t="s">
        <v>357</v>
      </c>
    </row>
    <row r="436" spans="1:25" ht="41.4" customHeight="1" x14ac:dyDescent="0.3">
      <c r="A436" s="67" t="str">
        <f>IF(INDEX(Спецификация!$A$3:$I$500,ROW()-3,COLUMN())="","",INDEX(Спецификация!$A$3:$I$500,ROW()-3,COLUMN()))</f>
        <v/>
      </c>
      <c r="B436" s="67" t="str">
        <f>IF(INDEX(Спецификация!$A$3:$I$500,ROW()-3,COLUMN())="","",INDEX(Спецификация!$A$3:$I$500,ROW()-3,COLUMN()))</f>
        <v/>
      </c>
      <c r="C436" s="67" t="str">
        <f>IF(INDEX(Спецификация!$A$3:$I$500,ROW()-3,COLUMN())="","",INDEX(Спецификация!$A$3:$I$500,ROW()-3,COLUMN()))</f>
        <v/>
      </c>
      <c r="D436" s="67" t="str">
        <f>IF(INDEX(Спецификация!$A$3:$I$500,ROW()-3,COLUMN())="","",INDEX(Спецификация!$A$3:$I$500,ROW()-3,COLUMN()))</f>
        <v/>
      </c>
      <c r="E436" s="67" t="str">
        <f>IF(INDEX(Спецификация!$A$3:$I$500,ROW()-3,COLUMN())="","",INDEX(Спецификация!$A$3:$I$500,ROW()-3,COLUMN()))</f>
        <v/>
      </c>
      <c r="F436" s="67" t="str">
        <f>IF(INDEX(Спецификация!$A$3:$I$500,ROW()-3,COLUMN())="","",INDEX(Спецификация!$A$3:$I$500,ROW()-3,COLUMN()))</f>
        <v/>
      </c>
      <c r="G436" s="67" t="str">
        <f>IF(INDEX(Спецификация!$A$3:$I$500,ROW()-3,COLUMN())="","",INDEX(Спецификация!$A$3:$I$500,ROW()-3,COLUMN()))</f>
        <v/>
      </c>
      <c r="H436" s="67" t="str">
        <f>IF(INDEX(Спецификация!$A$3:$I$500,ROW()-3,COLUMN())="","",INDEX(Спецификация!$A$3:$I$500,ROW()-3,COLUMN()))</f>
        <v/>
      </c>
      <c r="I436" s="154" t="str">
        <f>IF(INDEX(Спецификация!$A$3:$I$500,ROW()-3,COLUMN())="","",INDEX(Спецификация!$A$3:$I$500,ROW()-3,COLUMN()))</f>
        <v/>
      </c>
      <c r="J436" s="81" t="str">
        <f>Проект.!L436</f>
        <v/>
      </c>
      <c r="K436" s="81" t="str">
        <f>Проект.!M436</f>
        <v/>
      </c>
      <c r="L436" s="81" t="str">
        <f>IF(Проект.!Q436="","",Проект.!Q436)</f>
        <v/>
      </c>
      <c r="M436" s="82" t="str">
        <f>IF(Проект.!K436="Указать проектировщика","",Проект.!K436)</f>
        <v/>
      </c>
      <c r="N436" s="82" t="str">
        <f>IF(Проект.!N436="","",Проект.!N436)</f>
        <v/>
      </c>
      <c r="O436" s="80" t="str">
        <f>IF(Проект.!O436="","",Проект.!O436)</f>
        <v/>
      </c>
      <c r="P436" s="80" t="str">
        <f>IF(Проект.!P436="","",Проект.!P436)</f>
        <v/>
      </c>
      <c r="Q436" s="68"/>
      <c r="S436" s="27" t="s">
        <v>324</v>
      </c>
      <c r="T436" s="22"/>
      <c r="U436" s="26" t="e">
        <f t="shared" si="12"/>
        <v>#VALUE!</v>
      </c>
      <c r="V436" s="68"/>
      <c r="W436" s="92"/>
      <c r="X436" s="92">
        <f t="shared" si="13"/>
        <v>0</v>
      </c>
      <c r="Y436" s="68" t="s">
        <v>357</v>
      </c>
    </row>
    <row r="437" spans="1:25" ht="41.4" customHeight="1" x14ac:dyDescent="0.3">
      <c r="A437" s="67" t="str">
        <f>IF(INDEX(Спецификация!$A$3:$I$500,ROW()-3,COLUMN())="","",INDEX(Спецификация!$A$3:$I$500,ROW()-3,COLUMN()))</f>
        <v/>
      </c>
      <c r="B437" s="67" t="str">
        <f>IF(INDEX(Спецификация!$A$3:$I$500,ROW()-3,COLUMN())="","",INDEX(Спецификация!$A$3:$I$500,ROW()-3,COLUMN()))</f>
        <v/>
      </c>
      <c r="C437" s="67" t="str">
        <f>IF(INDEX(Спецификация!$A$3:$I$500,ROW()-3,COLUMN())="","",INDEX(Спецификация!$A$3:$I$500,ROW()-3,COLUMN()))</f>
        <v/>
      </c>
      <c r="D437" s="67" t="str">
        <f>IF(INDEX(Спецификация!$A$3:$I$500,ROW()-3,COLUMN())="","",INDEX(Спецификация!$A$3:$I$500,ROW()-3,COLUMN()))</f>
        <v/>
      </c>
      <c r="E437" s="67" t="str">
        <f>IF(INDEX(Спецификация!$A$3:$I$500,ROW()-3,COLUMN())="","",INDEX(Спецификация!$A$3:$I$500,ROW()-3,COLUMN()))</f>
        <v/>
      </c>
      <c r="F437" s="67" t="str">
        <f>IF(INDEX(Спецификация!$A$3:$I$500,ROW()-3,COLUMN())="","",INDEX(Спецификация!$A$3:$I$500,ROW()-3,COLUMN()))</f>
        <v/>
      </c>
      <c r="G437" s="67" t="str">
        <f>IF(INDEX(Спецификация!$A$3:$I$500,ROW()-3,COLUMN())="","",INDEX(Спецификация!$A$3:$I$500,ROW()-3,COLUMN()))</f>
        <v/>
      </c>
      <c r="H437" s="67" t="str">
        <f>IF(INDEX(Спецификация!$A$3:$I$500,ROW()-3,COLUMN())="","",INDEX(Спецификация!$A$3:$I$500,ROW()-3,COLUMN()))</f>
        <v/>
      </c>
      <c r="I437" s="154" t="str">
        <f>IF(INDEX(Спецификация!$A$3:$I$500,ROW()-3,COLUMN())="","",INDEX(Спецификация!$A$3:$I$500,ROW()-3,COLUMN()))</f>
        <v/>
      </c>
      <c r="J437" s="81" t="str">
        <f>Проект.!L437</f>
        <v/>
      </c>
      <c r="K437" s="81" t="str">
        <f>Проект.!M437</f>
        <v/>
      </c>
      <c r="L437" s="81" t="str">
        <f>IF(Проект.!Q437="","",Проект.!Q437)</f>
        <v/>
      </c>
      <c r="M437" s="82" t="str">
        <f>IF(Проект.!K437="Указать проектировщика","",Проект.!K437)</f>
        <v/>
      </c>
      <c r="N437" s="82" t="str">
        <f>IF(Проект.!N437="","",Проект.!N437)</f>
        <v/>
      </c>
      <c r="O437" s="80" t="str">
        <f>IF(Проект.!O437="","",Проект.!O437)</f>
        <v/>
      </c>
      <c r="P437" s="80" t="str">
        <f>IF(Проект.!P437="","",Проект.!P437)</f>
        <v/>
      </c>
      <c r="Q437" s="68"/>
      <c r="S437" s="27" t="s">
        <v>324</v>
      </c>
      <c r="T437" s="22"/>
      <c r="U437" s="26" t="e">
        <f t="shared" si="12"/>
        <v>#VALUE!</v>
      </c>
      <c r="V437" s="68"/>
      <c r="W437" s="92"/>
      <c r="X437" s="92">
        <f t="shared" si="13"/>
        <v>0</v>
      </c>
      <c r="Y437" s="68" t="s">
        <v>357</v>
      </c>
    </row>
    <row r="438" spans="1:25" ht="41.4" customHeight="1" x14ac:dyDescent="0.3">
      <c r="A438" s="67" t="str">
        <f>IF(INDEX(Спецификация!$A$3:$I$500,ROW()-3,COLUMN())="","",INDEX(Спецификация!$A$3:$I$500,ROW()-3,COLUMN()))</f>
        <v/>
      </c>
      <c r="B438" s="67" t="str">
        <f>IF(INDEX(Спецификация!$A$3:$I$500,ROW()-3,COLUMN())="","",INDEX(Спецификация!$A$3:$I$500,ROW()-3,COLUMN()))</f>
        <v/>
      </c>
      <c r="C438" s="67" t="str">
        <f>IF(INDEX(Спецификация!$A$3:$I$500,ROW()-3,COLUMN())="","",INDEX(Спецификация!$A$3:$I$500,ROW()-3,COLUMN()))</f>
        <v/>
      </c>
      <c r="D438" s="67" t="str">
        <f>IF(INDEX(Спецификация!$A$3:$I$500,ROW()-3,COLUMN())="","",INDEX(Спецификация!$A$3:$I$500,ROW()-3,COLUMN()))</f>
        <v/>
      </c>
      <c r="E438" s="67" t="str">
        <f>IF(INDEX(Спецификация!$A$3:$I$500,ROW()-3,COLUMN())="","",INDEX(Спецификация!$A$3:$I$500,ROW()-3,COLUMN()))</f>
        <v/>
      </c>
      <c r="F438" s="67" t="str">
        <f>IF(INDEX(Спецификация!$A$3:$I$500,ROW()-3,COLUMN())="","",INDEX(Спецификация!$A$3:$I$500,ROW()-3,COLUMN()))</f>
        <v/>
      </c>
      <c r="G438" s="67" t="str">
        <f>IF(INDEX(Спецификация!$A$3:$I$500,ROW()-3,COLUMN())="","",INDEX(Спецификация!$A$3:$I$500,ROW()-3,COLUMN()))</f>
        <v/>
      </c>
      <c r="H438" s="67" t="str">
        <f>IF(INDEX(Спецификация!$A$3:$I$500,ROW()-3,COLUMN())="","",INDEX(Спецификация!$A$3:$I$500,ROW()-3,COLUMN()))</f>
        <v/>
      </c>
      <c r="I438" s="154" t="str">
        <f>IF(INDEX(Спецификация!$A$3:$I$500,ROW()-3,COLUMN())="","",INDEX(Спецификация!$A$3:$I$500,ROW()-3,COLUMN()))</f>
        <v/>
      </c>
      <c r="J438" s="81" t="str">
        <f>Проект.!L438</f>
        <v/>
      </c>
      <c r="K438" s="81" t="str">
        <f>Проект.!M438</f>
        <v/>
      </c>
      <c r="L438" s="81" t="str">
        <f>IF(Проект.!Q438="","",Проект.!Q438)</f>
        <v/>
      </c>
      <c r="M438" s="82" t="str">
        <f>IF(Проект.!K438="Указать проектировщика","",Проект.!K438)</f>
        <v/>
      </c>
      <c r="N438" s="82" t="str">
        <f>IF(Проект.!N438="","",Проект.!N438)</f>
        <v/>
      </c>
      <c r="O438" s="80" t="str">
        <f>IF(Проект.!O438="","",Проект.!O438)</f>
        <v/>
      </c>
      <c r="P438" s="80" t="str">
        <f>IF(Проект.!P438="","",Проект.!P438)</f>
        <v/>
      </c>
      <c r="Q438" s="68"/>
      <c r="S438" s="27" t="s">
        <v>324</v>
      </c>
      <c r="T438" s="22"/>
      <c r="U438" s="26" t="e">
        <f t="shared" si="12"/>
        <v>#VALUE!</v>
      </c>
      <c r="V438" s="68"/>
      <c r="W438" s="92"/>
      <c r="X438" s="92">
        <f t="shared" si="13"/>
        <v>0</v>
      </c>
      <c r="Y438" s="68" t="s">
        <v>357</v>
      </c>
    </row>
    <row r="439" spans="1:25" ht="41.4" customHeight="1" x14ac:dyDescent="0.3">
      <c r="A439" s="67" t="str">
        <f>IF(INDEX(Спецификация!$A$3:$I$500,ROW()-3,COLUMN())="","",INDEX(Спецификация!$A$3:$I$500,ROW()-3,COLUMN()))</f>
        <v/>
      </c>
      <c r="B439" s="67" t="str">
        <f>IF(INDEX(Спецификация!$A$3:$I$500,ROW()-3,COLUMN())="","",INDEX(Спецификация!$A$3:$I$500,ROW()-3,COLUMN()))</f>
        <v/>
      </c>
      <c r="C439" s="67" t="str">
        <f>IF(INDEX(Спецификация!$A$3:$I$500,ROW()-3,COLUMN())="","",INDEX(Спецификация!$A$3:$I$500,ROW()-3,COLUMN()))</f>
        <v/>
      </c>
      <c r="D439" s="67" t="str">
        <f>IF(INDEX(Спецификация!$A$3:$I$500,ROW()-3,COLUMN())="","",INDEX(Спецификация!$A$3:$I$500,ROW()-3,COLUMN()))</f>
        <v/>
      </c>
      <c r="E439" s="67" t="str">
        <f>IF(INDEX(Спецификация!$A$3:$I$500,ROW()-3,COLUMN())="","",INDEX(Спецификация!$A$3:$I$500,ROW()-3,COLUMN()))</f>
        <v/>
      </c>
      <c r="F439" s="67" t="str">
        <f>IF(INDEX(Спецификация!$A$3:$I$500,ROW()-3,COLUMN())="","",INDEX(Спецификация!$A$3:$I$500,ROW()-3,COLUMN()))</f>
        <v/>
      </c>
      <c r="G439" s="67" t="str">
        <f>IF(INDEX(Спецификация!$A$3:$I$500,ROW()-3,COLUMN())="","",INDEX(Спецификация!$A$3:$I$500,ROW()-3,COLUMN()))</f>
        <v/>
      </c>
      <c r="H439" s="67" t="str">
        <f>IF(INDEX(Спецификация!$A$3:$I$500,ROW()-3,COLUMN())="","",INDEX(Спецификация!$A$3:$I$500,ROW()-3,COLUMN()))</f>
        <v/>
      </c>
      <c r="I439" s="154" t="str">
        <f>IF(INDEX(Спецификация!$A$3:$I$500,ROW()-3,COLUMN())="","",INDEX(Спецификация!$A$3:$I$500,ROW()-3,COLUMN()))</f>
        <v/>
      </c>
      <c r="J439" s="81" t="str">
        <f>Проект.!L439</f>
        <v/>
      </c>
      <c r="K439" s="81" t="str">
        <f>Проект.!M439</f>
        <v/>
      </c>
      <c r="L439" s="81" t="str">
        <f>IF(Проект.!Q439="","",Проект.!Q439)</f>
        <v/>
      </c>
      <c r="M439" s="82" t="str">
        <f>IF(Проект.!K439="Указать проектировщика","",Проект.!K439)</f>
        <v/>
      </c>
      <c r="N439" s="82" t="str">
        <f>IF(Проект.!N439="","",Проект.!N439)</f>
        <v/>
      </c>
      <c r="O439" s="80" t="str">
        <f>IF(Проект.!O439="","",Проект.!O439)</f>
        <v/>
      </c>
      <c r="P439" s="80" t="str">
        <f>IF(Проект.!P439="","",Проект.!P439)</f>
        <v/>
      </c>
      <c r="Q439" s="68"/>
      <c r="S439" s="27" t="s">
        <v>324</v>
      </c>
      <c r="T439" s="22"/>
      <c r="U439" s="26" t="e">
        <f t="shared" si="12"/>
        <v>#VALUE!</v>
      </c>
      <c r="V439" s="68"/>
      <c r="W439" s="92"/>
      <c r="X439" s="92">
        <f t="shared" si="13"/>
        <v>0</v>
      </c>
      <c r="Y439" s="68" t="s">
        <v>357</v>
      </c>
    </row>
    <row r="440" spans="1:25" ht="41.4" customHeight="1" x14ac:dyDescent="0.3">
      <c r="A440" s="67" t="str">
        <f>IF(INDEX(Спецификация!$A$3:$I$500,ROW()-3,COLUMN())="","",INDEX(Спецификация!$A$3:$I$500,ROW()-3,COLUMN()))</f>
        <v/>
      </c>
      <c r="B440" s="67" t="str">
        <f>IF(INDEX(Спецификация!$A$3:$I$500,ROW()-3,COLUMN())="","",INDEX(Спецификация!$A$3:$I$500,ROW()-3,COLUMN()))</f>
        <v/>
      </c>
      <c r="C440" s="67" t="str">
        <f>IF(INDEX(Спецификация!$A$3:$I$500,ROW()-3,COLUMN())="","",INDEX(Спецификация!$A$3:$I$500,ROW()-3,COLUMN()))</f>
        <v/>
      </c>
      <c r="D440" s="67" t="str">
        <f>IF(INDEX(Спецификация!$A$3:$I$500,ROW()-3,COLUMN())="","",INDEX(Спецификация!$A$3:$I$500,ROW()-3,COLUMN()))</f>
        <v/>
      </c>
      <c r="E440" s="67" t="str">
        <f>IF(INDEX(Спецификация!$A$3:$I$500,ROW()-3,COLUMN())="","",INDEX(Спецификация!$A$3:$I$500,ROW()-3,COLUMN()))</f>
        <v/>
      </c>
      <c r="F440" s="67" t="str">
        <f>IF(INDEX(Спецификация!$A$3:$I$500,ROW()-3,COLUMN())="","",INDEX(Спецификация!$A$3:$I$500,ROW()-3,COLUMN()))</f>
        <v/>
      </c>
      <c r="G440" s="67" t="str">
        <f>IF(INDEX(Спецификация!$A$3:$I$500,ROW()-3,COLUMN())="","",INDEX(Спецификация!$A$3:$I$500,ROW()-3,COLUMN()))</f>
        <v/>
      </c>
      <c r="H440" s="67" t="str">
        <f>IF(INDEX(Спецификация!$A$3:$I$500,ROW()-3,COLUMN())="","",INDEX(Спецификация!$A$3:$I$500,ROW()-3,COLUMN()))</f>
        <v/>
      </c>
      <c r="I440" s="154" t="str">
        <f>IF(INDEX(Спецификация!$A$3:$I$500,ROW()-3,COLUMN())="","",INDEX(Спецификация!$A$3:$I$500,ROW()-3,COLUMN()))</f>
        <v/>
      </c>
      <c r="J440" s="81" t="str">
        <f>Проект.!L440</f>
        <v/>
      </c>
      <c r="K440" s="81" t="str">
        <f>Проект.!M440</f>
        <v/>
      </c>
      <c r="L440" s="81" t="str">
        <f>IF(Проект.!Q440="","",Проект.!Q440)</f>
        <v/>
      </c>
      <c r="M440" s="82" t="str">
        <f>IF(Проект.!K440="Указать проектировщика","",Проект.!K440)</f>
        <v/>
      </c>
      <c r="N440" s="82" t="str">
        <f>IF(Проект.!N440="","",Проект.!N440)</f>
        <v/>
      </c>
      <c r="O440" s="80" t="str">
        <f>IF(Проект.!O440="","",Проект.!O440)</f>
        <v/>
      </c>
      <c r="P440" s="80" t="str">
        <f>IF(Проект.!P440="","",Проект.!P440)</f>
        <v/>
      </c>
      <c r="Q440" s="68"/>
      <c r="S440" s="27" t="s">
        <v>324</v>
      </c>
      <c r="T440" s="22"/>
      <c r="U440" s="26" t="e">
        <f t="shared" si="12"/>
        <v>#VALUE!</v>
      </c>
      <c r="V440" s="68"/>
      <c r="W440" s="92"/>
      <c r="X440" s="92">
        <f t="shared" si="13"/>
        <v>0</v>
      </c>
      <c r="Y440" s="68" t="s">
        <v>357</v>
      </c>
    </row>
    <row r="441" spans="1:25" ht="41.4" customHeight="1" x14ac:dyDescent="0.3">
      <c r="A441" s="67" t="str">
        <f>IF(INDEX(Спецификация!$A$3:$I$500,ROW()-3,COLUMN())="","",INDEX(Спецификация!$A$3:$I$500,ROW()-3,COLUMN()))</f>
        <v/>
      </c>
      <c r="B441" s="67" t="str">
        <f>IF(INDEX(Спецификация!$A$3:$I$500,ROW()-3,COLUMN())="","",INDEX(Спецификация!$A$3:$I$500,ROW()-3,COLUMN()))</f>
        <v/>
      </c>
      <c r="C441" s="67" t="str">
        <f>IF(INDEX(Спецификация!$A$3:$I$500,ROW()-3,COLUMN())="","",INDEX(Спецификация!$A$3:$I$500,ROW()-3,COLUMN()))</f>
        <v/>
      </c>
      <c r="D441" s="67" t="str">
        <f>IF(INDEX(Спецификация!$A$3:$I$500,ROW()-3,COLUMN())="","",INDEX(Спецификация!$A$3:$I$500,ROW()-3,COLUMN()))</f>
        <v/>
      </c>
      <c r="E441" s="67" t="str">
        <f>IF(INDEX(Спецификация!$A$3:$I$500,ROW()-3,COLUMN())="","",INDEX(Спецификация!$A$3:$I$500,ROW()-3,COLUMN()))</f>
        <v/>
      </c>
      <c r="F441" s="67" t="str">
        <f>IF(INDEX(Спецификация!$A$3:$I$500,ROW()-3,COLUMN())="","",INDEX(Спецификация!$A$3:$I$500,ROW()-3,COLUMN()))</f>
        <v/>
      </c>
      <c r="G441" s="67" t="str">
        <f>IF(INDEX(Спецификация!$A$3:$I$500,ROW()-3,COLUMN())="","",INDEX(Спецификация!$A$3:$I$500,ROW()-3,COLUMN()))</f>
        <v/>
      </c>
      <c r="H441" s="67" t="str">
        <f>IF(INDEX(Спецификация!$A$3:$I$500,ROW()-3,COLUMN())="","",INDEX(Спецификация!$A$3:$I$500,ROW()-3,COLUMN()))</f>
        <v/>
      </c>
      <c r="I441" s="154" t="str">
        <f>IF(INDEX(Спецификация!$A$3:$I$500,ROW()-3,COLUMN())="","",INDEX(Спецификация!$A$3:$I$500,ROW()-3,COLUMN()))</f>
        <v/>
      </c>
      <c r="J441" s="81" t="str">
        <f>Проект.!L441</f>
        <v/>
      </c>
      <c r="K441" s="81" t="str">
        <f>Проект.!M441</f>
        <v/>
      </c>
      <c r="L441" s="81" t="str">
        <f>IF(Проект.!Q441="","",Проект.!Q441)</f>
        <v/>
      </c>
      <c r="M441" s="82" t="str">
        <f>IF(Проект.!K441="Указать проектировщика","",Проект.!K441)</f>
        <v/>
      </c>
      <c r="N441" s="82" t="str">
        <f>IF(Проект.!N441="","",Проект.!N441)</f>
        <v/>
      </c>
      <c r="O441" s="80" t="str">
        <f>IF(Проект.!O441="","",Проект.!O441)</f>
        <v/>
      </c>
      <c r="P441" s="80" t="str">
        <f>IF(Проект.!P441="","",Проект.!P441)</f>
        <v/>
      </c>
      <c r="Q441" s="68"/>
      <c r="S441" s="27" t="s">
        <v>324</v>
      </c>
      <c r="T441" s="22"/>
      <c r="U441" s="26" t="e">
        <f t="shared" si="12"/>
        <v>#VALUE!</v>
      </c>
      <c r="V441" s="68"/>
      <c r="W441" s="92"/>
      <c r="X441" s="92">
        <f t="shared" si="13"/>
        <v>0</v>
      </c>
      <c r="Y441" s="68" t="s">
        <v>357</v>
      </c>
    </row>
    <row r="442" spans="1:25" ht="41.4" customHeight="1" x14ac:dyDescent="0.3">
      <c r="A442" s="67" t="str">
        <f>IF(INDEX(Спецификация!$A$3:$I$500,ROW()-3,COLUMN())="","",INDEX(Спецификация!$A$3:$I$500,ROW()-3,COLUMN()))</f>
        <v/>
      </c>
      <c r="B442" s="67" t="str">
        <f>IF(INDEX(Спецификация!$A$3:$I$500,ROW()-3,COLUMN())="","",INDEX(Спецификация!$A$3:$I$500,ROW()-3,COLUMN()))</f>
        <v/>
      </c>
      <c r="C442" s="67" t="str">
        <f>IF(INDEX(Спецификация!$A$3:$I$500,ROW()-3,COLUMN())="","",INDEX(Спецификация!$A$3:$I$500,ROW()-3,COLUMN()))</f>
        <v/>
      </c>
      <c r="D442" s="67" t="str">
        <f>IF(INDEX(Спецификация!$A$3:$I$500,ROW()-3,COLUMN())="","",INDEX(Спецификация!$A$3:$I$500,ROW()-3,COLUMN()))</f>
        <v/>
      </c>
      <c r="E442" s="67" t="str">
        <f>IF(INDEX(Спецификация!$A$3:$I$500,ROW()-3,COLUMN())="","",INDEX(Спецификация!$A$3:$I$500,ROW()-3,COLUMN()))</f>
        <v/>
      </c>
      <c r="F442" s="67" t="str">
        <f>IF(INDEX(Спецификация!$A$3:$I$500,ROW()-3,COLUMN())="","",INDEX(Спецификация!$A$3:$I$500,ROW()-3,COLUMN()))</f>
        <v/>
      </c>
      <c r="G442" s="67" t="str">
        <f>IF(INDEX(Спецификация!$A$3:$I$500,ROW()-3,COLUMN())="","",INDEX(Спецификация!$A$3:$I$500,ROW()-3,COLUMN()))</f>
        <v/>
      </c>
      <c r="H442" s="67" t="str">
        <f>IF(INDEX(Спецификация!$A$3:$I$500,ROW()-3,COLUMN())="","",INDEX(Спецификация!$A$3:$I$500,ROW()-3,COLUMN()))</f>
        <v/>
      </c>
      <c r="I442" s="154" t="str">
        <f>IF(INDEX(Спецификация!$A$3:$I$500,ROW()-3,COLUMN())="","",INDEX(Спецификация!$A$3:$I$500,ROW()-3,COLUMN()))</f>
        <v/>
      </c>
      <c r="J442" s="81" t="str">
        <f>Проект.!L442</f>
        <v/>
      </c>
      <c r="K442" s="81" t="str">
        <f>Проект.!M442</f>
        <v/>
      </c>
      <c r="L442" s="81" t="str">
        <f>IF(Проект.!Q442="","",Проект.!Q442)</f>
        <v/>
      </c>
      <c r="M442" s="82" t="str">
        <f>IF(Проект.!K442="Указать проектировщика","",Проект.!K442)</f>
        <v/>
      </c>
      <c r="N442" s="82" t="str">
        <f>IF(Проект.!N442="","",Проект.!N442)</f>
        <v/>
      </c>
      <c r="O442" s="80" t="str">
        <f>IF(Проект.!O442="","",Проект.!O442)</f>
        <v/>
      </c>
      <c r="P442" s="80" t="str">
        <f>IF(Проект.!P442="","",Проект.!P442)</f>
        <v/>
      </c>
      <c r="Q442" s="68"/>
      <c r="S442" s="27" t="s">
        <v>324</v>
      </c>
      <c r="T442" s="22"/>
      <c r="U442" s="26" t="e">
        <f t="shared" si="12"/>
        <v>#VALUE!</v>
      </c>
      <c r="V442" s="68"/>
      <c r="W442" s="92"/>
      <c r="X442" s="92">
        <f t="shared" si="13"/>
        <v>0</v>
      </c>
      <c r="Y442" s="68" t="s">
        <v>357</v>
      </c>
    </row>
    <row r="443" spans="1:25" ht="41.4" customHeight="1" x14ac:dyDescent="0.3">
      <c r="A443" s="67" t="str">
        <f>IF(INDEX(Спецификация!$A$3:$I$500,ROW()-3,COLUMN())="","",INDEX(Спецификация!$A$3:$I$500,ROW()-3,COLUMN()))</f>
        <v/>
      </c>
      <c r="B443" s="67" t="str">
        <f>IF(INDEX(Спецификация!$A$3:$I$500,ROW()-3,COLUMN())="","",INDEX(Спецификация!$A$3:$I$500,ROW()-3,COLUMN()))</f>
        <v/>
      </c>
      <c r="C443" s="67" t="str">
        <f>IF(INDEX(Спецификация!$A$3:$I$500,ROW()-3,COLUMN())="","",INDEX(Спецификация!$A$3:$I$500,ROW()-3,COLUMN()))</f>
        <v/>
      </c>
      <c r="D443" s="67" t="str">
        <f>IF(INDEX(Спецификация!$A$3:$I$500,ROW()-3,COLUMN())="","",INDEX(Спецификация!$A$3:$I$500,ROW()-3,COLUMN()))</f>
        <v/>
      </c>
      <c r="E443" s="67" t="str">
        <f>IF(INDEX(Спецификация!$A$3:$I$500,ROW()-3,COLUMN())="","",INDEX(Спецификация!$A$3:$I$500,ROW()-3,COLUMN()))</f>
        <v/>
      </c>
      <c r="F443" s="67" t="str">
        <f>IF(INDEX(Спецификация!$A$3:$I$500,ROW()-3,COLUMN())="","",INDEX(Спецификация!$A$3:$I$500,ROW()-3,COLUMN()))</f>
        <v/>
      </c>
      <c r="G443" s="67" t="str">
        <f>IF(INDEX(Спецификация!$A$3:$I$500,ROW()-3,COLUMN())="","",INDEX(Спецификация!$A$3:$I$500,ROW()-3,COLUMN()))</f>
        <v/>
      </c>
      <c r="H443" s="67" t="str">
        <f>IF(INDEX(Спецификация!$A$3:$I$500,ROW()-3,COLUMN())="","",INDEX(Спецификация!$A$3:$I$500,ROW()-3,COLUMN()))</f>
        <v/>
      </c>
      <c r="I443" s="154" t="str">
        <f>IF(INDEX(Спецификация!$A$3:$I$500,ROW()-3,COLUMN())="","",INDEX(Спецификация!$A$3:$I$500,ROW()-3,COLUMN()))</f>
        <v/>
      </c>
      <c r="J443" s="81" t="str">
        <f>Проект.!L443</f>
        <v/>
      </c>
      <c r="K443" s="81" t="str">
        <f>Проект.!M443</f>
        <v/>
      </c>
      <c r="L443" s="81" t="str">
        <f>IF(Проект.!Q443="","",Проект.!Q443)</f>
        <v/>
      </c>
      <c r="M443" s="82" t="str">
        <f>IF(Проект.!K443="Указать проектировщика","",Проект.!K443)</f>
        <v/>
      </c>
      <c r="N443" s="82" t="str">
        <f>IF(Проект.!N443="","",Проект.!N443)</f>
        <v/>
      </c>
      <c r="O443" s="80" t="str">
        <f>IF(Проект.!O443="","",Проект.!O443)</f>
        <v/>
      </c>
      <c r="P443" s="80" t="str">
        <f>IF(Проект.!P443="","",Проект.!P443)</f>
        <v/>
      </c>
      <c r="Q443" s="68"/>
      <c r="S443" s="27" t="s">
        <v>324</v>
      </c>
      <c r="T443" s="22"/>
      <c r="U443" s="26" t="e">
        <f t="shared" si="12"/>
        <v>#VALUE!</v>
      </c>
      <c r="V443" s="68"/>
      <c r="W443" s="92"/>
      <c r="X443" s="92">
        <f t="shared" si="13"/>
        <v>0</v>
      </c>
      <c r="Y443" s="68" t="s">
        <v>357</v>
      </c>
    </row>
    <row r="444" spans="1:25" ht="41.4" customHeight="1" x14ac:dyDescent="0.3">
      <c r="A444" s="67" t="str">
        <f>IF(INDEX(Спецификация!$A$3:$I$500,ROW()-3,COLUMN())="","",INDEX(Спецификация!$A$3:$I$500,ROW()-3,COLUMN()))</f>
        <v/>
      </c>
      <c r="B444" s="67" t="str">
        <f>IF(INDEX(Спецификация!$A$3:$I$500,ROW()-3,COLUMN())="","",INDEX(Спецификация!$A$3:$I$500,ROW()-3,COLUMN()))</f>
        <v/>
      </c>
      <c r="C444" s="67" t="str">
        <f>IF(INDEX(Спецификация!$A$3:$I$500,ROW()-3,COLUMN())="","",INDEX(Спецификация!$A$3:$I$500,ROW()-3,COLUMN()))</f>
        <v/>
      </c>
      <c r="D444" s="67" t="str">
        <f>IF(INDEX(Спецификация!$A$3:$I$500,ROW()-3,COLUMN())="","",INDEX(Спецификация!$A$3:$I$500,ROW()-3,COLUMN()))</f>
        <v/>
      </c>
      <c r="E444" s="67" t="str">
        <f>IF(INDEX(Спецификация!$A$3:$I$500,ROW()-3,COLUMN())="","",INDEX(Спецификация!$A$3:$I$500,ROW()-3,COLUMN()))</f>
        <v/>
      </c>
      <c r="F444" s="67" t="str">
        <f>IF(INDEX(Спецификация!$A$3:$I$500,ROW()-3,COLUMN())="","",INDEX(Спецификация!$A$3:$I$500,ROW()-3,COLUMN()))</f>
        <v/>
      </c>
      <c r="G444" s="67" t="str">
        <f>IF(INDEX(Спецификация!$A$3:$I$500,ROW()-3,COLUMN())="","",INDEX(Спецификация!$A$3:$I$500,ROW()-3,COLUMN()))</f>
        <v/>
      </c>
      <c r="H444" s="67" t="str">
        <f>IF(INDEX(Спецификация!$A$3:$I$500,ROW()-3,COLUMN())="","",INDEX(Спецификация!$A$3:$I$500,ROW()-3,COLUMN()))</f>
        <v/>
      </c>
      <c r="I444" s="154" t="str">
        <f>IF(INDEX(Спецификация!$A$3:$I$500,ROW()-3,COLUMN())="","",INDEX(Спецификация!$A$3:$I$500,ROW()-3,COLUMN()))</f>
        <v/>
      </c>
      <c r="J444" s="81" t="str">
        <f>Проект.!L444</f>
        <v/>
      </c>
      <c r="K444" s="81" t="str">
        <f>Проект.!M444</f>
        <v/>
      </c>
      <c r="L444" s="81" t="str">
        <f>IF(Проект.!Q444="","",Проект.!Q444)</f>
        <v/>
      </c>
      <c r="M444" s="82" t="str">
        <f>IF(Проект.!K444="Указать проектировщика","",Проект.!K444)</f>
        <v/>
      </c>
      <c r="N444" s="82" t="str">
        <f>IF(Проект.!N444="","",Проект.!N444)</f>
        <v/>
      </c>
      <c r="O444" s="80" t="str">
        <f>IF(Проект.!O444="","",Проект.!O444)</f>
        <v/>
      </c>
      <c r="P444" s="80" t="str">
        <f>IF(Проект.!P444="","",Проект.!P444)</f>
        <v/>
      </c>
      <c r="Q444" s="68"/>
      <c r="S444" s="27" t="s">
        <v>324</v>
      </c>
      <c r="T444" s="22"/>
      <c r="U444" s="26" t="e">
        <f t="shared" si="12"/>
        <v>#VALUE!</v>
      </c>
      <c r="V444" s="68"/>
      <c r="W444" s="92"/>
      <c r="X444" s="92">
        <f t="shared" si="13"/>
        <v>0</v>
      </c>
      <c r="Y444" s="68" t="s">
        <v>357</v>
      </c>
    </row>
    <row r="445" spans="1:25" ht="41.4" customHeight="1" x14ac:dyDescent="0.3">
      <c r="A445" s="67" t="str">
        <f>IF(INDEX(Спецификация!$A$3:$I$500,ROW()-3,COLUMN())="","",INDEX(Спецификация!$A$3:$I$500,ROW()-3,COLUMN()))</f>
        <v/>
      </c>
      <c r="B445" s="67" t="str">
        <f>IF(INDEX(Спецификация!$A$3:$I$500,ROW()-3,COLUMN())="","",INDEX(Спецификация!$A$3:$I$500,ROW()-3,COLUMN()))</f>
        <v/>
      </c>
      <c r="C445" s="67" t="str">
        <f>IF(INDEX(Спецификация!$A$3:$I$500,ROW()-3,COLUMN())="","",INDEX(Спецификация!$A$3:$I$500,ROW()-3,COLUMN()))</f>
        <v/>
      </c>
      <c r="D445" s="67" t="str">
        <f>IF(INDEX(Спецификация!$A$3:$I$500,ROW()-3,COLUMN())="","",INDEX(Спецификация!$A$3:$I$500,ROW()-3,COLUMN()))</f>
        <v/>
      </c>
      <c r="E445" s="67" t="str">
        <f>IF(INDEX(Спецификация!$A$3:$I$500,ROW()-3,COLUMN())="","",INDEX(Спецификация!$A$3:$I$500,ROW()-3,COLUMN()))</f>
        <v/>
      </c>
      <c r="F445" s="67" t="str">
        <f>IF(INDEX(Спецификация!$A$3:$I$500,ROW()-3,COLUMN())="","",INDEX(Спецификация!$A$3:$I$500,ROW()-3,COLUMN()))</f>
        <v/>
      </c>
      <c r="G445" s="67" t="str">
        <f>IF(INDEX(Спецификация!$A$3:$I$500,ROW()-3,COLUMN())="","",INDEX(Спецификация!$A$3:$I$500,ROW()-3,COLUMN()))</f>
        <v/>
      </c>
      <c r="H445" s="67" t="str">
        <f>IF(INDEX(Спецификация!$A$3:$I$500,ROW()-3,COLUMN())="","",INDEX(Спецификация!$A$3:$I$500,ROW()-3,COLUMN()))</f>
        <v/>
      </c>
      <c r="I445" s="154" t="str">
        <f>IF(INDEX(Спецификация!$A$3:$I$500,ROW()-3,COLUMN())="","",INDEX(Спецификация!$A$3:$I$500,ROW()-3,COLUMN()))</f>
        <v/>
      </c>
      <c r="J445" s="81" t="str">
        <f>Проект.!L445</f>
        <v/>
      </c>
      <c r="K445" s="81" t="str">
        <f>Проект.!M445</f>
        <v/>
      </c>
      <c r="L445" s="81" t="str">
        <f>IF(Проект.!Q445="","",Проект.!Q445)</f>
        <v/>
      </c>
      <c r="M445" s="82" t="str">
        <f>IF(Проект.!K445="Указать проектировщика","",Проект.!K445)</f>
        <v/>
      </c>
      <c r="N445" s="82" t="str">
        <f>IF(Проект.!N445="","",Проект.!N445)</f>
        <v/>
      </c>
      <c r="O445" s="80" t="str">
        <f>IF(Проект.!O445="","",Проект.!O445)</f>
        <v/>
      </c>
      <c r="P445" s="80" t="str">
        <f>IF(Проект.!P445="","",Проект.!P445)</f>
        <v/>
      </c>
      <c r="Q445" s="68"/>
      <c r="S445" s="27" t="s">
        <v>324</v>
      </c>
      <c r="T445" s="22"/>
      <c r="U445" s="26" t="e">
        <f t="shared" si="12"/>
        <v>#VALUE!</v>
      </c>
      <c r="V445" s="68"/>
      <c r="W445" s="92"/>
      <c r="X445" s="92">
        <f t="shared" si="13"/>
        <v>0</v>
      </c>
      <c r="Y445" s="68" t="s">
        <v>357</v>
      </c>
    </row>
    <row r="446" spans="1:25" ht="41.4" customHeight="1" x14ac:dyDescent="0.3">
      <c r="A446" s="67" t="str">
        <f>IF(INDEX(Спецификация!$A$3:$I$500,ROW()-3,COLUMN())="","",INDEX(Спецификация!$A$3:$I$500,ROW()-3,COLUMN()))</f>
        <v/>
      </c>
      <c r="B446" s="67" t="str">
        <f>IF(INDEX(Спецификация!$A$3:$I$500,ROW()-3,COLUMN())="","",INDEX(Спецификация!$A$3:$I$500,ROW()-3,COLUMN()))</f>
        <v/>
      </c>
      <c r="C446" s="67" t="str">
        <f>IF(INDEX(Спецификация!$A$3:$I$500,ROW()-3,COLUMN())="","",INDEX(Спецификация!$A$3:$I$500,ROW()-3,COLUMN()))</f>
        <v/>
      </c>
      <c r="D446" s="67" t="str">
        <f>IF(INDEX(Спецификация!$A$3:$I$500,ROW()-3,COLUMN())="","",INDEX(Спецификация!$A$3:$I$500,ROW()-3,COLUMN()))</f>
        <v/>
      </c>
      <c r="E446" s="67" t="str">
        <f>IF(INDEX(Спецификация!$A$3:$I$500,ROW()-3,COLUMN())="","",INDEX(Спецификация!$A$3:$I$500,ROW()-3,COLUMN()))</f>
        <v/>
      </c>
      <c r="F446" s="67" t="str">
        <f>IF(INDEX(Спецификация!$A$3:$I$500,ROW()-3,COLUMN())="","",INDEX(Спецификация!$A$3:$I$500,ROW()-3,COLUMN()))</f>
        <v/>
      </c>
      <c r="G446" s="67" t="str">
        <f>IF(INDEX(Спецификация!$A$3:$I$500,ROW()-3,COLUMN())="","",INDEX(Спецификация!$A$3:$I$500,ROW()-3,COLUMN()))</f>
        <v/>
      </c>
      <c r="H446" s="67" t="str">
        <f>IF(INDEX(Спецификация!$A$3:$I$500,ROW()-3,COLUMN())="","",INDEX(Спецификация!$A$3:$I$500,ROW()-3,COLUMN()))</f>
        <v/>
      </c>
      <c r="I446" s="154" t="str">
        <f>IF(INDEX(Спецификация!$A$3:$I$500,ROW()-3,COLUMN())="","",INDEX(Спецификация!$A$3:$I$500,ROW()-3,COLUMN()))</f>
        <v/>
      </c>
      <c r="J446" s="81" t="str">
        <f>Проект.!L446</f>
        <v/>
      </c>
      <c r="K446" s="81" t="str">
        <f>Проект.!M446</f>
        <v/>
      </c>
      <c r="L446" s="81" t="str">
        <f>IF(Проект.!Q446="","",Проект.!Q446)</f>
        <v/>
      </c>
      <c r="M446" s="82" t="str">
        <f>IF(Проект.!K446="Указать проектировщика","",Проект.!K446)</f>
        <v/>
      </c>
      <c r="N446" s="82" t="str">
        <f>IF(Проект.!N446="","",Проект.!N446)</f>
        <v/>
      </c>
      <c r="O446" s="80" t="str">
        <f>IF(Проект.!O446="","",Проект.!O446)</f>
        <v/>
      </c>
      <c r="P446" s="80" t="str">
        <f>IF(Проект.!P446="","",Проект.!P446)</f>
        <v/>
      </c>
      <c r="Q446" s="68"/>
      <c r="S446" s="27" t="s">
        <v>324</v>
      </c>
      <c r="T446" s="22"/>
      <c r="U446" s="26" t="e">
        <f t="shared" si="12"/>
        <v>#VALUE!</v>
      </c>
      <c r="V446" s="68"/>
      <c r="W446" s="92"/>
      <c r="X446" s="92">
        <f t="shared" si="13"/>
        <v>0</v>
      </c>
      <c r="Y446" s="68" t="s">
        <v>357</v>
      </c>
    </row>
    <row r="447" spans="1:25" ht="41.4" customHeight="1" x14ac:dyDescent="0.3">
      <c r="A447" s="67" t="str">
        <f>IF(INDEX(Спецификация!$A$3:$I$500,ROW()-3,COLUMN())="","",INDEX(Спецификация!$A$3:$I$500,ROW()-3,COLUMN()))</f>
        <v/>
      </c>
      <c r="B447" s="67" t="str">
        <f>IF(INDEX(Спецификация!$A$3:$I$500,ROW()-3,COLUMN())="","",INDEX(Спецификация!$A$3:$I$500,ROW()-3,COLUMN()))</f>
        <v/>
      </c>
      <c r="C447" s="67" t="str">
        <f>IF(INDEX(Спецификация!$A$3:$I$500,ROW()-3,COLUMN())="","",INDEX(Спецификация!$A$3:$I$500,ROW()-3,COLUMN()))</f>
        <v/>
      </c>
      <c r="D447" s="67" t="str">
        <f>IF(INDEX(Спецификация!$A$3:$I$500,ROW()-3,COLUMN())="","",INDEX(Спецификация!$A$3:$I$500,ROW()-3,COLUMN()))</f>
        <v/>
      </c>
      <c r="E447" s="67" t="str">
        <f>IF(INDEX(Спецификация!$A$3:$I$500,ROW()-3,COLUMN())="","",INDEX(Спецификация!$A$3:$I$500,ROW()-3,COLUMN()))</f>
        <v/>
      </c>
      <c r="F447" s="67" t="str">
        <f>IF(INDEX(Спецификация!$A$3:$I$500,ROW()-3,COLUMN())="","",INDEX(Спецификация!$A$3:$I$500,ROW()-3,COLUMN()))</f>
        <v/>
      </c>
      <c r="G447" s="67" t="str">
        <f>IF(INDEX(Спецификация!$A$3:$I$500,ROW()-3,COLUMN())="","",INDEX(Спецификация!$A$3:$I$500,ROW()-3,COLUMN()))</f>
        <v/>
      </c>
      <c r="H447" s="67" t="str">
        <f>IF(INDEX(Спецификация!$A$3:$I$500,ROW()-3,COLUMN())="","",INDEX(Спецификация!$A$3:$I$500,ROW()-3,COLUMN()))</f>
        <v/>
      </c>
      <c r="I447" s="154" t="str">
        <f>IF(INDEX(Спецификация!$A$3:$I$500,ROW()-3,COLUMN())="","",INDEX(Спецификация!$A$3:$I$500,ROW()-3,COLUMN()))</f>
        <v/>
      </c>
      <c r="J447" s="81" t="str">
        <f>Проект.!L447</f>
        <v/>
      </c>
      <c r="K447" s="81" t="str">
        <f>Проект.!M447</f>
        <v/>
      </c>
      <c r="L447" s="81" t="str">
        <f>IF(Проект.!Q447="","",Проект.!Q447)</f>
        <v/>
      </c>
      <c r="M447" s="82" t="str">
        <f>IF(Проект.!K447="Указать проектировщика","",Проект.!K447)</f>
        <v/>
      </c>
      <c r="N447" s="82" t="str">
        <f>IF(Проект.!N447="","",Проект.!N447)</f>
        <v/>
      </c>
      <c r="O447" s="80" t="str">
        <f>IF(Проект.!O447="","",Проект.!O447)</f>
        <v/>
      </c>
      <c r="P447" s="80" t="str">
        <f>IF(Проект.!P447="","",Проект.!P447)</f>
        <v/>
      </c>
      <c r="Q447" s="68"/>
      <c r="S447" s="27" t="s">
        <v>324</v>
      </c>
      <c r="T447" s="22"/>
      <c r="U447" s="26" t="e">
        <f t="shared" si="12"/>
        <v>#VALUE!</v>
      </c>
      <c r="V447" s="68"/>
      <c r="W447" s="92"/>
      <c r="X447" s="92">
        <f t="shared" si="13"/>
        <v>0</v>
      </c>
      <c r="Y447" s="68" t="s">
        <v>357</v>
      </c>
    </row>
    <row r="448" spans="1:25" ht="41.4" customHeight="1" x14ac:dyDescent="0.3">
      <c r="A448" s="67" t="str">
        <f>IF(INDEX(Спецификация!$A$3:$I$500,ROW()-3,COLUMN())="","",INDEX(Спецификация!$A$3:$I$500,ROW()-3,COLUMN()))</f>
        <v/>
      </c>
      <c r="B448" s="67" t="str">
        <f>IF(INDEX(Спецификация!$A$3:$I$500,ROW()-3,COLUMN())="","",INDEX(Спецификация!$A$3:$I$500,ROW()-3,COLUMN()))</f>
        <v/>
      </c>
      <c r="C448" s="67" t="str">
        <f>IF(INDEX(Спецификация!$A$3:$I$500,ROW()-3,COLUMN())="","",INDEX(Спецификация!$A$3:$I$500,ROW()-3,COLUMN()))</f>
        <v/>
      </c>
      <c r="D448" s="67" t="str">
        <f>IF(INDEX(Спецификация!$A$3:$I$500,ROW()-3,COLUMN())="","",INDEX(Спецификация!$A$3:$I$500,ROW()-3,COLUMN()))</f>
        <v/>
      </c>
      <c r="E448" s="67" t="str">
        <f>IF(INDEX(Спецификация!$A$3:$I$500,ROW()-3,COLUMN())="","",INDEX(Спецификация!$A$3:$I$500,ROW()-3,COLUMN()))</f>
        <v/>
      </c>
      <c r="F448" s="67" t="str">
        <f>IF(INDEX(Спецификация!$A$3:$I$500,ROW()-3,COLUMN())="","",INDEX(Спецификация!$A$3:$I$500,ROW()-3,COLUMN()))</f>
        <v/>
      </c>
      <c r="G448" s="67" t="str">
        <f>IF(INDEX(Спецификация!$A$3:$I$500,ROW()-3,COLUMN())="","",INDEX(Спецификация!$A$3:$I$500,ROW()-3,COLUMN()))</f>
        <v/>
      </c>
      <c r="H448" s="67" t="str">
        <f>IF(INDEX(Спецификация!$A$3:$I$500,ROW()-3,COLUMN())="","",INDEX(Спецификация!$A$3:$I$500,ROW()-3,COLUMN()))</f>
        <v/>
      </c>
      <c r="I448" s="154" t="str">
        <f>IF(INDEX(Спецификация!$A$3:$I$500,ROW()-3,COLUMN())="","",INDEX(Спецификация!$A$3:$I$500,ROW()-3,COLUMN()))</f>
        <v/>
      </c>
      <c r="J448" s="81" t="str">
        <f>Проект.!L448</f>
        <v/>
      </c>
      <c r="K448" s="81" t="str">
        <f>Проект.!M448</f>
        <v/>
      </c>
      <c r="L448" s="81" t="str">
        <f>IF(Проект.!Q448="","",Проект.!Q448)</f>
        <v/>
      </c>
      <c r="M448" s="82" t="str">
        <f>IF(Проект.!K448="Указать проектировщика","",Проект.!K448)</f>
        <v/>
      </c>
      <c r="N448" s="82" t="str">
        <f>IF(Проект.!N448="","",Проект.!N448)</f>
        <v/>
      </c>
      <c r="O448" s="80" t="str">
        <f>IF(Проект.!O448="","",Проект.!O448)</f>
        <v/>
      </c>
      <c r="P448" s="80" t="str">
        <f>IF(Проект.!P448="","",Проект.!P448)</f>
        <v/>
      </c>
      <c r="Q448" s="68"/>
      <c r="S448" s="27" t="s">
        <v>324</v>
      </c>
      <c r="T448" s="22"/>
      <c r="U448" s="26" t="e">
        <f t="shared" si="12"/>
        <v>#VALUE!</v>
      </c>
      <c r="V448" s="68"/>
      <c r="W448" s="92"/>
      <c r="X448" s="92">
        <f t="shared" si="13"/>
        <v>0</v>
      </c>
      <c r="Y448" s="68" t="s">
        <v>357</v>
      </c>
    </row>
    <row r="449" spans="1:25" ht="41.4" customHeight="1" x14ac:dyDescent="0.3">
      <c r="A449" s="67" t="str">
        <f>IF(INDEX(Спецификация!$A$3:$I$500,ROW()-3,COLUMN())="","",INDEX(Спецификация!$A$3:$I$500,ROW()-3,COLUMN()))</f>
        <v/>
      </c>
      <c r="B449" s="67" t="str">
        <f>IF(INDEX(Спецификация!$A$3:$I$500,ROW()-3,COLUMN())="","",INDEX(Спецификация!$A$3:$I$500,ROW()-3,COLUMN()))</f>
        <v/>
      </c>
      <c r="C449" s="67" t="str">
        <f>IF(INDEX(Спецификация!$A$3:$I$500,ROW()-3,COLUMN())="","",INDEX(Спецификация!$A$3:$I$500,ROW()-3,COLUMN()))</f>
        <v/>
      </c>
      <c r="D449" s="67" t="str">
        <f>IF(INDEX(Спецификация!$A$3:$I$500,ROW()-3,COLUMN())="","",INDEX(Спецификация!$A$3:$I$500,ROW()-3,COLUMN()))</f>
        <v/>
      </c>
      <c r="E449" s="67" t="str">
        <f>IF(INDEX(Спецификация!$A$3:$I$500,ROW()-3,COLUMN())="","",INDEX(Спецификация!$A$3:$I$500,ROW()-3,COLUMN()))</f>
        <v/>
      </c>
      <c r="F449" s="67" t="str">
        <f>IF(INDEX(Спецификация!$A$3:$I$500,ROW()-3,COLUMN())="","",INDEX(Спецификация!$A$3:$I$500,ROW()-3,COLUMN()))</f>
        <v/>
      </c>
      <c r="G449" s="67" t="str">
        <f>IF(INDEX(Спецификация!$A$3:$I$500,ROW()-3,COLUMN())="","",INDEX(Спецификация!$A$3:$I$500,ROW()-3,COLUMN()))</f>
        <v/>
      </c>
      <c r="H449" s="67" t="str">
        <f>IF(INDEX(Спецификация!$A$3:$I$500,ROW()-3,COLUMN())="","",INDEX(Спецификация!$A$3:$I$500,ROW()-3,COLUMN()))</f>
        <v/>
      </c>
      <c r="I449" s="154" t="str">
        <f>IF(INDEX(Спецификация!$A$3:$I$500,ROW()-3,COLUMN())="","",INDEX(Спецификация!$A$3:$I$500,ROW()-3,COLUMN()))</f>
        <v/>
      </c>
      <c r="J449" s="81" t="str">
        <f>Проект.!L449</f>
        <v/>
      </c>
      <c r="K449" s="81" t="str">
        <f>Проект.!M449</f>
        <v/>
      </c>
      <c r="L449" s="81" t="str">
        <f>IF(Проект.!Q449="","",Проект.!Q449)</f>
        <v/>
      </c>
      <c r="M449" s="82" t="str">
        <f>IF(Проект.!K449="Указать проектировщика","",Проект.!K449)</f>
        <v/>
      </c>
      <c r="N449" s="82" t="str">
        <f>IF(Проект.!N449="","",Проект.!N449)</f>
        <v/>
      </c>
      <c r="O449" s="80" t="str">
        <f>IF(Проект.!O449="","",Проект.!O449)</f>
        <v/>
      </c>
      <c r="P449" s="80" t="str">
        <f>IF(Проект.!P449="","",Проект.!P449)</f>
        <v/>
      </c>
      <c r="Q449" s="68"/>
      <c r="S449" s="27" t="s">
        <v>324</v>
      </c>
      <c r="T449" s="22"/>
      <c r="U449" s="26" t="e">
        <f t="shared" si="12"/>
        <v>#VALUE!</v>
      </c>
      <c r="V449" s="68"/>
      <c r="W449" s="92"/>
      <c r="X449" s="92">
        <f t="shared" si="13"/>
        <v>0</v>
      </c>
      <c r="Y449" s="68" t="s">
        <v>357</v>
      </c>
    </row>
    <row r="450" spans="1:25" ht="41.4" customHeight="1" x14ac:dyDescent="0.3">
      <c r="A450" s="67" t="str">
        <f>IF(INDEX(Спецификация!$A$3:$I$500,ROW()-3,COLUMN())="","",INDEX(Спецификация!$A$3:$I$500,ROW()-3,COLUMN()))</f>
        <v/>
      </c>
      <c r="B450" s="67" t="str">
        <f>IF(INDEX(Спецификация!$A$3:$I$500,ROW()-3,COLUMN())="","",INDEX(Спецификация!$A$3:$I$500,ROW()-3,COLUMN()))</f>
        <v/>
      </c>
      <c r="C450" s="67" t="str">
        <f>IF(INDEX(Спецификация!$A$3:$I$500,ROW()-3,COLUMN())="","",INDEX(Спецификация!$A$3:$I$500,ROW()-3,COLUMN()))</f>
        <v/>
      </c>
      <c r="D450" s="67" t="str">
        <f>IF(INDEX(Спецификация!$A$3:$I$500,ROW()-3,COLUMN())="","",INDEX(Спецификация!$A$3:$I$500,ROW()-3,COLUMN()))</f>
        <v/>
      </c>
      <c r="E450" s="67" t="str">
        <f>IF(INDEX(Спецификация!$A$3:$I$500,ROW()-3,COLUMN())="","",INDEX(Спецификация!$A$3:$I$500,ROW()-3,COLUMN()))</f>
        <v/>
      </c>
      <c r="F450" s="67" t="str">
        <f>IF(INDEX(Спецификация!$A$3:$I$500,ROW()-3,COLUMN())="","",INDEX(Спецификация!$A$3:$I$500,ROW()-3,COLUMN()))</f>
        <v/>
      </c>
      <c r="G450" s="67" t="str">
        <f>IF(INDEX(Спецификация!$A$3:$I$500,ROW()-3,COLUMN())="","",INDEX(Спецификация!$A$3:$I$500,ROW()-3,COLUMN()))</f>
        <v/>
      </c>
      <c r="H450" s="67" t="str">
        <f>IF(INDEX(Спецификация!$A$3:$I$500,ROW()-3,COLUMN())="","",INDEX(Спецификация!$A$3:$I$500,ROW()-3,COLUMN()))</f>
        <v/>
      </c>
      <c r="I450" s="154" t="str">
        <f>IF(INDEX(Спецификация!$A$3:$I$500,ROW()-3,COLUMN())="","",INDEX(Спецификация!$A$3:$I$500,ROW()-3,COLUMN()))</f>
        <v/>
      </c>
      <c r="J450" s="81" t="str">
        <f>Проект.!L450</f>
        <v/>
      </c>
      <c r="K450" s="81" t="str">
        <f>Проект.!M450</f>
        <v/>
      </c>
      <c r="L450" s="81" t="str">
        <f>IF(Проект.!Q450="","",Проект.!Q450)</f>
        <v/>
      </c>
      <c r="M450" s="82" t="str">
        <f>IF(Проект.!K450="Указать проектировщика","",Проект.!K450)</f>
        <v/>
      </c>
      <c r="N450" s="82" t="str">
        <f>IF(Проект.!N450="","",Проект.!N450)</f>
        <v/>
      </c>
      <c r="O450" s="80" t="str">
        <f>IF(Проект.!O450="","",Проект.!O450)</f>
        <v/>
      </c>
      <c r="P450" s="80" t="str">
        <f>IF(Проект.!P450="","",Проект.!P450)</f>
        <v/>
      </c>
      <c r="Q450" s="68"/>
      <c r="S450" s="27" t="s">
        <v>324</v>
      </c>
      <c r="T450" s="22"/>
      <c r="U450" s="26" t="e">
        <f t="shared" si="12"/>
        <v>#VALUE!</v>
      </c>
      <c r="V450" s="68"/>
      <c r="W450" s="92"/>
      <c r="X450" s="92">
        <f t="shared" si="13"/>
        <v>0</v>
      </c>
      <c r="Y450" s="68" t="s">
        <v>357</v>
      </c>
    </row>
    <row r="451" spans="1:25" ht="41.4" customHeight="1" x14ac:dyDescent="0.3">
      <c r="A451" s="67" t="str">
        <f>IF(INDEX(Спецификация!$A$3:$I$500,ROW()-3,COLUMN())="","",INDEX(Спецификация!$A$3:$I$500,ROW()-3,COLUMN()))</f>
        <v/>
      </c>
      <c r="B451" s="67" t="str">
        <f>IF(INDEX(Спецификация!$A$3:$I$500,ROW()-3,COLUMN())="","",INDEX(Спецификация!$A$3:$I$500,ROW()-3,COLUMN()))</f>
        <v/>
      </c>
      <c r="C451" s="67" t="str">
        <f>IF(INDEX(Спецификация!$A$3:$I$500,ROW()-3,COLUMN())="","",INDEX(Спецификация!$A$3:$I$500,ROW()-3,COLUMN()))</f>
        <v/>
      </c>
      <c r="D451" s="67" t="str">
        <f>IF(INDEX(Спецификация!$A$3:$I$500,ROW()-3,COLUMN())="","",INDEX(Спецификация!$A$3:$I$500,ROW()-3,COLUMN()))</f>
        <v/>
      </c>
      <c r="E451" s="67" t="str">
        <f>IF(INDEX(Спецификация!$A$3:$I$500,ROW()-3,COLUMN())="","",INDEX(Спецификация!$A$3:$I$500,ROW()-3,COLUMN()))</f>
        <v/>
      </c>
      <c r="F451" s="67" t="str">
        <f>IF(INDEX(Спецификация!$A$3:$I$500,ROW()-3,COLUMN())="","",INDEX(Спецификация!$A$3:$I$500,ROW()-3,COLUMN()))</f>
        <v/>
      </c>
      <c r="G451" s="67" t="str">
        <f>IF(INDEX(Спецификация!$A$3:$I$500,ROW()-3,COLUMN())="","",INDEX(Спецификация!$A$3:$I$500,ROW()-3,COLUMN()))</f>
        <v/>
      </c>
      <c r="H451" s="67" t="str">
        <f>IF(INDEX(Спецификация!$A$3:$I$500,ROW()-3,COLUMN())="","",INDEX(Спецификация!$A$3:$I$500,ROW()-3,COLUMN()))</f>
        <v/>
      </c>
      <c r="I451" s="154" t="str">
        <f>IF(INDEX(Спецификация!$A$3:$I$500,ROW()-3,COLUMN())="","",INDEX(Спецификация!$A$3:$I$500,ROW()-3,COLUMN()))</f>
        <v/>
      </c>
      <c r="J451" s="81" t="str">
        <f>Проект.!L451</f>
        <v/>
      </c>
      <c r="K451" s="81" t="str">
        <f>Проект.!M451</f>
        <v/>
      </c>
      <c r="L451" s="81" t="str">
        <f>IF(Проект.!Q451="","",Проект.!Q451)</f>
        <v/>
      </c>
      <c r="M451" s="82" t="str">
        <f>IF(Проект.!K451="Указать проектировщика","",Проект.!K451)</f>
        <v/>
      </c>
      <c r="N451" s="82" t="str">
        <f>IF(Проект.!N451="","",Проект.!N451)</f>
        <v/>
      </c>
      <c r="O451" s="80" t="str">
        <f>IF(Проект.!O451="","",Проект.!O451)</f>
        <v/>
      </c>
      <c r="P451" s="80" t="str">
        <f>IF(Проект.!P451="","",Проект.!P451)</f>
        <v/>
      </c>
      <c r="Q451" s="68"/>
      <c r="S451" s="27" t="s">
        <v>324</v>
      </c>
      <c r="T451" s="22"/>
      <c r="U451" s="26" t="e">
        <f t="shared" si="12"/>
        <v>#VALUE!</v>
      </c>
      <c r="V451" s="68"/>
      <c r="W451" s="92"/>
      <c r="X451" s="92">
        <f t="shared" si="13"/>
        <v>0</v>
      </c>
      <c r="Y451" s="68" t="s">
        <v>357</v>
      </c>
    </row>
    <row r="452" spans="1:25" ht="41.4" customHeight="1" x14ac:dyDescent="0.3">
      <c r="A452" s="67" t="str">
        <f>IF(INDEX(Спецификация!$A$3:$I$500,ROW()-3,COLUMN())="","",INDEX(Спецификация!$A$3:$I$500,ROW()-3,COLUMN()))</f>
        <v/>
      </c>
      <c r="B452" s="67" t="str">
        <f>IF(INDEX(Спецификация!$A$3:$I$500,ROW()-3,COLUMN())="","",INDEX(Спецификация!$A$3:$I$500,ROW()-3,COLUMN()))</f>
        <v/>
      </c>
      <c r="C452" s="67" t="str">
        <f>IF(INDEX(Спецификация!$A$3:$I$500,ROW()-3,COLUMN())="","",INDEX(Спецификация!$A$3:$I$500,ROW()-3,COLUMN()))</f>
        <v/>
      </c>
      <c r="D452" s="67" t="str">
        <f>IF(INDEX(Спецификация!$A$3:$I$500,ROW()-3,COLUMN())="","",INDEX(Спецификация!$A$3:$I$500,ROW()-3,COLUMN()))</f>
        <v/>
      </c>
      <c r="E452" s="67" t="str">
        <f>IF(INDEX(Спецификация!$A$3:$I$500,ROW()-3,COLUMN())="","",INDEX(Спецификация!$A$3:$I$500,ROW()-3,COLUMN()))</f>
        <v/>
      </c>
      <c r="F452" s="67" t="str">
        <f>IF(INDEX(Спецификация!$A$3:$I$500,ROW()-3,COLUMN())="","",INDEX(Спецификация!$A$3:$I$500,ROW()-3,COLUMN()))</f>
        <v/>
      </c>
      <c r="G452" s="67" t="str">
        <f>IF(INDEX(Спецификация!$A$3:$I$500,ROW()-3,COLUMN())="","",INDEX(Спецификация!$A$3:$I$500,ROW()-3,COLUMN()))</f>
        <v/>
      </c>
      <c r="H452" s="67" t="str">
        <f>IF(INDEX(Спецификация!$A$3:$I$500,ROW()-3,COLUMN())="","",INDEX(Спецификация!$A$3:$I$500,ROW()-3,COLUMN()))</f>
        <v/>
      </c>
      <c r="I452" s="154" t="str">
        <f>IF(INDEX(Спецификация!$A$3:$I$500,ROW()-3,COLUMN())="","",INDEX(Спецификация!$A$3:$I$500,ROW()-3,COLUMN()))</f>
        <v/>
      </c>
      <c r="J452" s="81" t="str">
        <f>Проект.!L452</f>
        <v/>
      </c>
      <c r="K452" s="81" t="str">
        <f>Проект.!M452</f>
        <v/>
      </c>
      <c r="L452" s="81" t="str">
        <f>IF(Проект.!Q452="","",Проект.!Q452)</f>
        <v/>
      </c>
      <c r="M452" s="82" t="str">
        <f>IF(Проект.!K452="Указать проектировщика","",Проект.!K452)</f>
        <v/>
      </c>
      <c r="N452" s="82" t="str">
        <f>IF(Проект.!N452="","",Проект.!N452)</f>
        <v/>
      </c>
      <c r="O452" s="80" t="str">
        <f>IF(Проект.!O452="","",Проект.!O452)</f>
        <v/>
      </c>
      <c r="P452" s="80" t="str">
        <f>IF(Проект.!P452="","",Проект.!P452)</f>
        <v/>
      </c>
      <c r="Q452" s="68"/>
      <c r="S452" s="27" t="s">
        <v>324</v>
      </c>
      <c r="T452" s="22"/>
      <c r="U452" s="26" t="e">
        <f t="shared" si="12"/>
        <v>#VALUE!</v>
      </c>
      <c r="V452" s="68"/>
      <c r="W452" s="92"/>
      <c r="X452" s="92">
        <f t="shared" si="13"/>
        <v>0</v>
      </c>
      <c r="Y452" s="68" t="s">
        <v>357</v>
      </c>
    </row>
    <row r="453" spans="1:25" ht="41.4" customHeight="1" x14ac:dyDescent="0.3">
      <c r="A453" s="67" t="str">
        <f>IF(INDEX(Спецификация!$A$3:$I$500,ROW()-3,COLUMN())="","",INDEX(Спецификация!$A$3:$I$500,ROW()-3,COLUMN()))</f>
        <v/>
      </c>
      <c r="B453" s="67" t="str">
        <f>IF(INDEX(Спецификация!$A$3:$I$500,ROW()-3,COLUMN())="","",INDEX(Спецификация!$A$3:$I$500,ROW()-3,COLUMN()))</f>
        <v/>
      </c>
      <c r="C453" s="67" t="str">
        <f>IF(INDEX(Спецификация!$A$3:$I$500,ROW()-3,COLUMN())="","",INDEX(Спецификация!$A$3:$I$500,ROW()-3,COLUMN()))</f>
        <v/>
      </c>
      <c r="D453" s="67" t="str">
        <f>IF(INDEX(Спецификация!$A$3:$I$500,ROW()-3,COLUMN())="","",INDEX(Спецификация!$A$3:$I$500,ROW()-3,COLUMN()))</f>
        <v/>
      </c>
      <c r="E453" s="67" t="str">
        <f>IF(INDEX(Спецификация!$A$3:$I$500,ROW()-3,COLUMN())="","",INDEX(Спецификация!$A$3:$I$500,ROW()-3,COLUMN()))</f>
        <v/>
      </c>
      <c r="F453" s="67" t="str">
        <f>IF(INDEX(Спецификация!$A$3:$I$500,ROW()-3,COLUMN())="","",INDEX(Спецификация!$A$3:$I$500,ROW()-3,COLUMN()))</f>
        <v/>
      </c>
      <c r="G453" s="67" t="str">
        <f>IF(INDEX(Спецификация!$A$3:$I$500,ROW()-3,COLUMN())="","",INDEX(Спецификация!$A$3:$I$500,ROW()-3,COLUMN()))</f>
        <v/>
      </c>
      <c r="H453" s="67" t="str">
        <f>IF(INDEX(Спецификация!$A$3:$I$500,ROW()-3,COLUMN())="","",INDEX(Спецификация!$A$3:$I$500,ROW()-3,COLUMN()))</f>
        <v/>
      </c>
      <c r="I453" s="154" t="str">
        <f>IF(INDEX(Спецификация!$A$3:$I$500,ROW()-3,COLUMN())="","",INDEX(Спецификация!$A$3:$I$500,ROW()-3,COLUMN()))</f>
        <v/>
      </c>
      <c r="J453" s="81" t="str">
        <f>Проект.!L453</f>
        <v/>
      </c>
      <c r="K453" s="81" t="str">
        <f>Проект.!M453</f>
        <v/>
      </c>
      <c r="L453" s="81" t="str">
        <f>IF(Проект.!Q453="","",Проект.!Q453)</f>
        <v/>
      </c>
      <c r="M453" s="82" t="str">
        <f>IF(Проект.!K453="Указать проектировщика","",Проект.!K453)</f>
        <v/>
      </c>
      <c r="N453" s="82" t="str">
        <f>IF(Проект.!N453="","",Проект.!N453)</f>
        <v/>
      </c>
      <c r="O453" s="80" t="str">
        <f>IF(Проект.!O453="","",Проект.!O453)</f>
        <v/>
      </c>
      <c r="P453" s="80" t="str">
        <f>IF(Проект.!P453="","",Проект.!P453)</f>
        <v/>
      </c>
      <c r="Q453" s="68"/>
      <c r="S453" s="27" t="s">
        <v>324</v>
      </c>
      <c r="T453" s="22"/>
      <c r="U453" s="26" t="e">
        <f t="shared" si="12"/>
        <v>#VALUE!</v>
      </c>
      <c r="V453" s="68"/>
      <c r="W453" s="92"/>
      <c r="X453" s="92">
        <f t="shared" si="13"/>
        <v>0</v>
      </c>
      <c r="Y453" s="68" t="s">
        <v>357</v>
      </c>
    </row>
    <row r="454" spans="1:25" ht="41.4" customHeight="1" x14ac:dyDescent="0.3">
      <c r="A454" s="67" t="str">
        <f>IF(INDEX(Спецификация!$A$3:$I$500,ROW()-3,COLUMN())="","",INDEX(Спецификация!$A$3:$I$500,ROW()-3,COLUMN()))</f>
        <v/>
      </c>
      <c r="B454" s="67" t="str">
        <f>IF(INDEX(Спецификация!$A$3:$I$500,ROW()-3,COLUMN())="","",INDEX(Спецификация!$A$3:$I$500,ROW()-3,COLUMN()))</f>
        <v/>
      </c>
      <c r="C454" s="67" t="str">
        <f>IF(INDEX(Спецификация!$A$3:$I$500,ROW()-3,COLUMN())="","",INDEX(Спецификация!$A$3:$I$500,ROW()-3,COLUMN()))</f>
        <v/>
      </c>
      <c r="D454" s="67" t="str">
        <f>IF(INDEX(Спецификация!$A$3:$I$500,ROW()-3,COLUMN())="","",INDEX(Спецификация!$A$3:$I$500,ROW()-3,COLUMN()))</f>
        <v/>
      </c>
      <c r="E454" s="67" t="str">
        <f>IF(INDEX(Спецификация!$A$3:$I$500,ROW()-3,COLUMN())="","",INDEX(Спецификация!$A$3:$I$500,ROW()-3,COLUMN()))</f>
        <v/>
      </c>
      <c r="F454" s="67" t="str">
        <f>IF(INDEX(Спецификация!$A$3:$I$500,ROW()-3,COLUMN())="","",INDEX(Спецификация!$A$3:$I$500,ROW()-3,COLUMN()))</f>
        <v/>
      </c>
      <c r="G454" s="67" t="str">
        <f>IF(INDEX(Спецификация!$A$3:$I$500,ROW()-3,COLUMN())="","",INDEX(Спецификация!$A$3:$I$500,ROW()-3,COLUMN()))</f>
        <v/>
      </c>
      <c r="H454" s="67" t="str">
        <f>IF(INDEX(Спецификация!$A$3:$I$500,ROW()-3,COLUMN())="","",INDEX(Спецификация!$A$3:$I$500,ROW()-3,COLUMN()))</f>
        <v/>
      </c>
      <c r="I454" s="154" t="str">
        <f>IF(INDEX(Спецификация!$A$3:$I$500,ROW()-3,COLUMN())="","",INDEX(Спецификация!$A$3:$I$500,ROW()-3,COLUMN()))</f>
        <v/>
      </c>
      <c r="J454" s="81" t="str">
        <f>Проект.!L454</f>
        <v/>
      </c>
      <c r="K454" s="81" t="str">
        <f>Проект.!M454</f>
        <v/>
      </c>
      <c r="L454" s="81" t="str">
        <f>IF(Проект.!Q454="","",Проект.!Q454)</f>
        <v/>
      </c>
      <c r="M454" s="82" t="str">
        <f>IF(Проект.!K454="Указать проектировщика","",Проект.!K454)</f>
        <v/>
      </c>
      <c r="N454" s="82" t="str">
        <f>IF(Проект.!N454="","",Проект.!N454)</f>
        <v/>
      </c>
      <c r="O454" s="80" t="str">
        <f>IF(Проект.!O454="","",Проект.!O454)</f>
        <v/>
      </c>
      <c r="P454" s="80" t="str">
        <f>IF(Проект.!P454="","",Проект.!P454)</f>
        <v/>
      </c>
      <c r="Q454" s="68"/>
      <c r="R454" s="47"/>
      <c r="S454" s="27" t="s">
        <v>324</v>
      </c>
      <c r="T454" s="22"/>
      <c r="U454" s="26" t="e">
        <f t="shared" si="12"/>
        <v>#VALUE!</v>
      </c>
      <c r="V454" s="68"/>
      <c r="W454" s="92"/>
      <c r="X454" s="92">
        <f t="shared" si="13"/>
        <v>0</v>
      </c>
      <c r="Y454" s="68" t="s">
        <v>357</v>
      </c>
    </row>
    <row r="455" spans="1:25" ht="41.4" customHeight="1" x14ac:dyDescent="0.3">
      <c r="A455" s="67" t="str">
        <f>IF(INDEX(Спецификация!$A$3:$I$500,ROW()-3,COLUMN())="","",INDEX(Спецификация!$A$3:$I$500,ROW()-3,COLUMN()))</f>
        <v/>
      </c>
      <c r="B455" s="67" t="str">
        <f>IF(INDEX(Спецификация!$A$3:$I$500,ROW()-3,COLUMN())="","",INDEX(Спецификация!$A$3:$I$500,ROW()-3,COLUMN()))</f>
        <v/>
      </c>
      <c r="C455" s="67" t="str">
        <f>IF(INDEX(Спецификация!$A$3:$I$500,ROW()-3,COLUMN())="","",INDEX(Спецификация!$A$3:$I$500,ROW()-3,COLUMN()))</f>
        <v/>
      </c>
      <c r="D455" s="67" t="str">
        <f>IF(INDEX(Спецификация!$A$3:$I$500,ROW()-3,COLUMN())="","",INDEX(Спецификация!$A$3:$I$500,ROW()-3,COLUMN()))</f>
        <v/>
      </c>
      <c r="E455" s="67" t="str">
        <f>IF(INDEX(Спецификация!$A$3:$I$500,ROW()-3,COLUMN())="","",INDEX(Спецификация!$A$3:$I$500,ROW()-3,COLUMN()))</f>
        <v/>
      </c>
      <c r="F455" s="67" t="str">
        <f>IF(INDEX(Спецификация!$A$3:$I$500,ROW()-3,COLUMN())="","",INDEX(Спецификация!$A$3:$I$500,ROW()-3,COLUMN()))</f>
        <v/>
      </c>
      <c r="G455" s="67" t="str">
        <f>IF(INDEX(Спецификация!$A$3:$I$500,ROW()-3,COLUMN())="","",INDEX(Спецификация!$A$3:$I$500,ROW()-3,COLUMN()))</f>
        <v/>
      </c>
      <c r="H455" s="67" t="str">
        <f>IF(INDEX(Спецификация!$A$3:$I$500,ROW()-3,COLUMN())="","",INDEX(Спецификация!$A$3:$I$500,ROW()-3,COLUMN()))</f>
        <v/>
      </c>
      <c r="I455" s="154" t="str">
        <f>IF(INDEX(Спецификация!$A$3:$I$500,ROW()-3,COLUMN())="","",INDEX(Спецификация!$A$3:$I$500,ROW()-3,COLUMN()))</f>
        <v/>
      </c>
      <c r="J455" s="81" t="str">
        <f>Проект.!L455</f>
        <v/>
      </c>
      <c r="K455" s="81" t="str">
        <f>Проект.!M455</f>
        <v/>
      </c>
      <c r="L455" s="81" t="str">
        <f>IF(Проект.!Q455="","",Проект.!Q455)</f>
        <v/>
      </c>
      <c r="M455" s="82" t="str">
        <f>IF(Проект.!K455="Указать проектировщика","",Проект.!K455)</f>
        <v/>
      </c>
      <c r="N455" s="82" t="str">
        <f>IF(Проект.!N455="","",Проект.!N455)</f>
        <v/>
      </c>
      <c r="O455" s="80" t="str">
        <f>IF(Проект.!O455="","",Проект.!O455)</f>
        <v/>
      </c>
      <c r="P455" s="80" t="str">
        <f>IF(Проект.!P455="","",Проект.!P455)</f>
        <v/>
      </c>
      <c r="Q455" s="68"/>
      <c r="S455" s="27" t="s">
        <v>324</v>
      </c>
      <c r="T455" s="22"/>
      <c r="U455" s="26" t="e">
        <f t="shared" si="12"/>
        <v>#VALUE!</v>
      </c>
      <c r="V455" s="68"/>
      <c r="W455" s="92"/>
      <c r="X455" s="92">
        <f t="shared" si="13"/>
        <v>0</v>
      </c>
      <c r="Y455" s="68" t="s">
        <v>357</v>
      </c>
    </row>
    <row r="456" spans="1:25" ht="41.4" customHeight="1" x14ac:dyDescent="0.3">
      <c r="A456" s="67" t="str">
        <f>IF(INDEX(Спецификация!$A$3:$I$500,ROW()-3,COLUMN())="","",INDEX(Спецификация!$A$3:$I$500,ROW()-3,COLUMN()))</f>
        <v/>
      </c>
      <c r="B456" s="67" t="str">
        <f>IF(INDEX(Спецификация!$A$3:$I$500,ROW()-3,COLUMN())="","",INDEX(Спецификация!$A$3:$I$500,ROW()-3,COLUMN()))</f>
        <v/>
      </c>
      <c r="C456" s="67" t="str">
        <f>IF(INDEX(Спецификация!$A$3:$I$500,ROW()-3,COLUMN())="","",INDEX(Спецификация!$A$3:$I$500,ROW()-3,COLUMN()))</f>
        <v/>
      </c>
      <c r="D456" s="67" t="str">
        <f>IF(INDEX(Спецификация!$A$3:$I$500,ROW()-3,COLUMN())="","",INDEX(Спецификация!$A$3:$I$500,ROW()-3,COLUMN()))</f>
        <v/>
      </c>
      <c r="E456" s="67" t="str">
        <f>IF(INDEX(Спецификация!$A$3:$I$500,ROW()-3,COLUMN())="","",INDEX(Спецификация!$A$3:$I$500,ROW()-3,COLUMN()))</f>
        <v/>
      </c>
      <c r="F456" s="67" t="str">
        <f>IF(INDEX(Спецификация!$A$3:$I$500,ROW()-3,COLUMN())="","",INDEX(Спецификация!$A$3:$I$500,ROW()-3,COLUMN()))</f>
        <v/>
      </c>
      <c r="G456" s="67" t="str">
        <f>IF(INDEX(Спецификация!$A$3:$I$500,ROW()-3,COLUMN())="","",INDEX(Спецификация!$A$3:$I$500,ROW()-3,COLUMN()))</f>
        <v/>
      </c>
      <c r="H456" s="67" t="str">
        <f>IF(INDEX(Спецификация!$A$3:$I$500,ROW()-3,COLUMN())="","",INDEX(Спецификация!$A$3:$I$500,ROW()-3,COLUMN()))</f>
        <v/>
      </c>
      <c r="I456" s="154" t="str">
        <f>IF(INDEX(Спецификация!$A$3:$I$500,ROW()-3,COLUMN())="","",INDEX(Спецификация!$A$3:$I$500,ROW()-3,COLUMN()))</f>
        <v/>
      </c>
      <c r="J456" s="81" t="str">
        <f>Проект.!L456</f>
        <v/>
      </c>
      <c r="K456" s="81" t="str">
        <f>Проект.!M456</f>
        <v/>
      </c>
      <c r="L456" s="81" t="str">
        <f>IF(Проект.!Q456="","",Проект.!Q456)</f>
        <v/>
      </c>
      <c r="M456" s="82" t="str">
        <f>IF(Проект.!K456="Указать проектировщика","",Проект.!K456)</f>
        <v/>
      </c>
      <c r="N456" s="82" t="str">
        <f>IF(Проект.!N456="","",Проект.!N456)</f>
        <v/>
      </c>
      <c r="O456" s="80" t="str">
        <f>IF(Проект.!O456="","",Проект.!O456)</f>
        <v/>
      </c>
      <c r="P456" s="80" t="str">
        <f>IF(Проект.!P456="","",Проект.!P456)</f>
        <v/>
      </c>
      <c r="Q456" s="68"/>
      <c r="S456" s="27" t="s">
        <v>324</v>
      </c>
      <c r="T456" s="22"/>
      <c r="U456" s="26" t="e">
        <f t="shared" ref="U456:U500" si="14">(H456-T456)*-1</f>
        <v>#VALUE!</v>
      </c>
      <c r="V456" s="68"/>
      <c r="W456" s="92"/>
      <c r="X456" s="92">
        <f t="shared" ref="X456:X500" si="15">T456*W456</f>
        <v>0</v>
      </c>
      <c r="Y456" s="68" t="s">
        <v>357</v>
      </c>
    </row>
    <row r="457" spans="1:25" ht="41.4" customHeight="1" x14ac:dyDescent="0.3">
      <c r="A457" s="67" t="str">
        <f>IF(INDEX(Спецификация!$A$3:$I$500,ROW()-3,COLUMN())="","",INDEX(Спецификация!$A$3:$I$500,ROW()-3,COLUMN()))</f>
        <v/>
      </c>
      <c r="B457" s="67" t="str">
        <f>IF(INDEX(Спецификация!$A$3:$I$500,ROW()-3,COLUMN())="","",INDEX(Спецификация!$A$3:$I$500,ROW()-3,COLUMN()))</f>
        <v/>
      </c>
      <c r="C457" s="67" t="str">
        <f>IF(INDEX(Спецификация!$A$3:$I$500,ROW()-3,COLUMN())="","",INDEX(Спецификация!$A$3:$I$500,ROW()-3,COLUMN()))</f>
        <v/>
      </c>
      <c r="D457" s="67" t="str">
        <f>IF(INDEX(Спецификация!$A$3:$I$500,ROW()-3,COLUMN())="","",INDEX(Спецификация!$A$3:$I$500,ROW()-3,COLUMN()))</f>
        <v/>
      </c>
      <c r="E457" s="67" t="str">
        <f>IF(INDEX(Спецификация!$A$3:$I$500,ROW()-3,COLUMN())="","",INDEX(Спецификация!$A$3:$I$500,ROW()-3,COLUMN()))</f>
        <v/>
      </c>
      <c r="F457" s="67" t="str">
        <f>IF(INDEX(Спецификация!$A$3:$I$500,ROW()-3,COLUMN())="","",INDEX(Спецификация!$A$3:$I$500,ROW()-3,COLUMN()))</f>
        <v/>
      </c>
      <c r="G457" s="67" t="str">
        <f>IF(INDEX(Спецификация!$A$3:$I$500,ROW()-3,COLUMN())="","",INDEX(Спецификация!$A$3:$I$500,ROW()-3,COLUMN()))</f>
        <v/>
      </c>
      <c r="H457" s="67" t="str">
        <f>IF(INDEX(Спецификация!$A$3:$I$500,ROW()-3,COLUMN())="","",INDEX(Спецификация!$A$3:$I$500,ROW()-3,COLUMN()))</f>
        <v/>
      </c>
      <c r="I457" s="154" t="str">
        <f>IF(INDEX(Спецификация!$A$3:$I$500,ROW()-3,COLUMN())="","",INDEX(Спецификация!$A$3:$I$500,ROW()-3,COLUMN()))</f>
        <v/>
      </c>
      <c r="J457" s="81" t="str">
        <f>Проект.!L457</f>
        <v/>
      </c>
      <c r="K457" s="81" t="str">
        <f>Проект.!M457</f>
        <v/>
      </c>
      <c r="L457" s="81" t="str">
        <f>IF(Проект.!Q457="","",Проект.!Q457)</f>
        <v/>
      </c>
      <c r="M457" s="82" t="str">
        <f>IF(Проект.!K457="Указать проектировщика","",Проект.!K457)</f>
        <v/>
      </c>
      <c r="N457" s="82" t="str">
        <f>IF(Проект.!N457="","",Проект.!N457)</f>
        <v/>
      </c>
      <c r="O457" s="80" t="str">
        <f>IF(Проект.!O457="","",Проект.!O457)</f>
        <v/>
      </c>
      <c r="P457" s="80" t="str">
        <f>IF(Проект.!P457="","",Проект.!P457)</f>
        <v/>
      </c>
      <c r="Q457" s="68"/>
      <c r="S457" s="27" t="s">
        <v>324</v>
      </c>
      <c r="T457" s="22"/>
      <c r="U457" s="26" t="e">
        <f t="shared" si="14"/>
        <v>#VALUE!</v>
      </c>
      <c r="V457" s="68"/>
      <c r="W457" s="92"/>
      <c r="X457" s="92">
        <f t="shared" si="15"/>
        <v>0</v>
      </c>
      <c r="Y457" s="68" t="s">
        <v>357</v>
      </c>
    </row>
    <row r="458" spans="1:25" ht="41.4" customHeight="1" x14ac:dyDescent="0.3">
      <c r="A458" s="67" t="str">
        <f>IF(INDEX(Спецификация!$A$3:$I$500,ROW()-3,COLUMN())="","",INDEX(Спецификация!$A$3:$I$500,ROW()-3,COLUMN()))</f>
        <v/>
      </c>
      <c r="B458" s="67" t="str">
        <f>IF(INDEX(Спецификация!$A$3:$I$500,ROW()-3,COLUMN())="","",INDEX(Спецификация!$A$3:$I$500,ROW()-3,COLUMN()))</f>
        <v/>
      </c>
      <c r="C458" s="67" t="str">
        <f>IF(INDEX(Спецификация!$A$3:$I$500,ROW()-3,COLUMN())="","",INDEX(Спецификация!$A$3:$I$500,ROW()-3,COLUMN()))</f>
        <v/>
      </c>
      <c r="D458" s="67" t="str">
        <f>IF(INDEX(Спецификация!$A$3:$I$500,ROW()-3,COLUMN())="","",INDEX(Спецификация!$A$3:$I$500,ROW()-3,COLUMN()))</f>
        <v/>
      </c>
      <c r="E458" s="67" t="str">
        <f>IF(INDEX(Спецификация!$A$3:$I$500,ROW()-3,COLUMN())="","",INDEX(Спецификация!$A$3:$I$500,ROW()-3,COLUMN()))</f>
        <v/>
      </c>
      <c r="F458" s="67" t="str">
        <f>IF(INDEX(Спецификация!$A$3:$I$500,ROW()-3,COLUMN())="","",INDEX(Спецификация!$A$3:$I$500,ROW()-3,COLUMN()))</f>
        <v/>
      </c>
      <c r="G458" s="67" t="str">
        <f>IF(INDEX(Спецификация!$A$3:$I$500,ROW()-3,COLUMN())="","",INDEX(Спецификация!$A$3:$I$500,ROW()-3,COLUMN()))</f>
        <v/>
      </c>
      <c r="H458" s="67" t="str">
        <f>IF(INDEX(Спецификация!$A$3:$I$500,ROW()-3,COLUMN())="","",INDEX(Спецификация!$A$3:$I$500,ROW()-3,COLUMN()))</f>
        <v/>
      </c>
      <c r="I458" s="154" t="str">
        <f>IF(INDEX(Спецификация!$A$3:$I$500,ROW()-3,COLUMN())="","",INDEX(Спецификация!$A$3:$I$500,ROW()-3,COLUMN()))</f>
        <v/>
      </c>
      <c r="J458" s="81" t="str">
        <f>Проект.!L458</f>
        <v/>
      </c>
      <c r="K458" s="81" t="str">
        <f>Проект.!M458</f>
        <v/>
      </c>
      <c r="L458" s="81" t="str">
        <f>IF(Проект.!Q458="","",Проект.!Q458)</f>
        <v/>
      </c>
      <c r="M458" s="82" t="str">
        <f>IF(Проект.!K458="Указать проектировщика","",Проект.!K458)</f>
        <v/>
      </c>
      <c r="N458" s="82" t="str">
        <f>IF(Проект.!N458="","",Проект.!N458)</f>
        <v/>
      </c>
      <c r="O458" s="80" t="str">
        <f>IF(Проект.!O458="","",Проект.!O458)</f>
        <v/>
      </c>
      <c r="P458" s="80" t="str">
        <f>IF(Проект.!P458="","",Проект.!P458)</f>
        <v/>
      </c>
      <c r="Q458" s="68"/>
      <c r="S458" s="27" t="s">
        <v>324</v>
      </c>
      <c r="T458" s="22"/>
      <c r="U458" s="26" t="e">
        <f t="shared" si="14"/>
        <v>#VALUE!</v>
      </c>
      <c r="V458" s="68"/>
      <c r="W458" s="92"/>
      <c r="X458" s="92">
        <f t="shared" si="15"/>
        <v>0</v>
      </c>
      <c r="Y458" s="68" t="s">
        <v>357</v>
      </c>
    </row>
    <row r="459" spans="1:25" ht="41.4" customHeight="1" x14ac:dyDescent="0.3">
      <c r="A459" s="67" t="str">
        <f>IF(INDEX(Спецификация!$A$3:$I$500,ROW()-3,COLUMN())="","",INDEX(Спецификация!$A$3:$I$500,ROW()-3,COLUMN()))</f>
        <v/>
      </c>
      <c r="B459" s="67" t="str">
        <f>IF(INDEX(Спецификация!$A$3:$I$500,ROW()-3,COLUMN())="","",INDEX(Спецификация!$A$3:$I$500,ROW()-3,COLUMN()))</f>
        <v/>
      </c>
      <c r="C459" s="67" t="str">
        <f>IF(INDEX(Спецификация!$A$3:$I$500,ROW()-3,COLUMN())="","",INDEX(Спецификация!$A$3:$I$500,ROW()-3,COLUMN()))</f>
        <v/>
      </c>
      <c r="D459" s="67" t="str">
        <f>IF(INDEX(Спецификация!$A$3:$I$500,ROW()-3,COLUMN())="","",INDEX(Спецификация!$A$3:$I$500,ROW()-3,COLUMN()))</f>
        <v/>
      </c>
      <c r="E459" s="67" t="str">
        <f>IF(INDEX(Спецификация!$A$3:$I$500,ROW()-3,COLUMN())="","",INDEX(Спецификация!$A$3:$I$500,ROW()-3,COLUMN()))</f>
        <v/>
      </c>
      <c r="F459" s="67" t="str">
        <f>IF(INDEX(Спецификация!$A$3:$I$500,ROW()-3,COLUMN())="","",INDEX(Спецификация!$A$3:$I$500,ROW()-3,COLUMN()))</f>
        <v/>
      </c>
      <c r="G459" s="67" t="str">
        <f>IF(INDEX(Спецификация!$A$3:$I$500,ROW()-3,COLUMN())="","",INDEX(Спецификация!$A$3:$I$500,ROW()-3,COLUMN()))</f>
        <v/>
      </c>
      <c r="H459" s="67" t="str">
        <f>IF(INDEX(Спецификация!$A$3:$I$500,ROW()-3,COLUMN())="","",INDEX(Спецификация!$A$3:$I$500,ROW()-3,COLUMN()))</f>
        <v/>
      </c>
      <c r="I459" s="154" t="str">
        <f>IF(INDEX(Спецификация!$A$3:$I$500,ROW()-3,COLUMN())="","",INDEX(Спецификация!$A$3:$I$500,ROW()-3,COLUMN()))</f>
        <v/>
      </c>
      <c r="J459" s="81" t="str">
        <f>Проект.!L459</f>
        <v/>
      </c>
      <c r="K459" s="81" t="str">
        <f>Проект.!M459</f>
        <v/>
      </c>
      <c r="L459" s="81" t="str">
        <f>IF(Проект.!Q459="","",Проект.!Q459)</f>
        <v/>
      </c>
      <c r="M459" s="82" t="str">
        <f>IF(Проект.!K459="Указать проектировщика","",Проект.!K459)</f>
        <v/>
      </c>
      <c r="N459" s="82" t="str">
        <f>IF(Проект.!N459="","",Проект.!N459)</f>
        <v/>
      </c>
      <c r="O459" s="80" t="str">
        <f>IF(Проект.!O459="","",Проект.!O459)</f>
        <v/>
      </c>
      <c r="P459" s="80" t="str">
        <f>IF(Проект.!P459="","",Проект.!P459)</f>
        <v/>
      </c>
      <c r="Q459" s="68"/>
      <c r="S459" s="27" t="s">
        <v>324</v>
      </c>
      <c r="T459" s="22"/>
      <c r="U459" s="26" t="e">
        <f t="shared" si="14"/>
        <v>#VALUE!</v>
      </c>
      <c r="V459" s="68"/>
      <c r="W459" s="92"/>
      <c r="X459" s="92">
        <f t="shared" si="15"/>
        <v>0</v>
      </c>
      <c r="Y459" s="68" t="s">
        <v>357</v>
      </c>
    </row>
    <row r="460" spans="1:25" ht="41.4" customHeight="1" x14ac:dyDescent="0.3">
      <c r="A460" s="67" t="str">
        <f>IF(INDEX(Спецификация!$A$3:$I$500,ROW()-3,COLUMN())="","",INDEX(Спецификация!$A$3:$I$500,ROW()-3,COLUMN()))</f>
        <v/>
      </c>
      <c r="B460" s="67" t="str">
        <f>IF(INDEX(Спецификация!$A$3:$I$500,ROW()-3,COLUMN())="","",INDEX(Спецификация!$A$3:$I$500,ROW()-3,COLUMN()))</f>
        <v/>
      </c>
      <c r="C460" s="67" t="str">
        <f>IF(INDEX(Спецификация!$A$3:$I$500,ROW()-3,COLUMN())="","",INDEX(Спецификация!$A$3:$I$500,ROW()-3,COLUMN()))</f>
        <v/>
      </c>
      <c r="D460" s="67" t="str">
        <f>IF(INDEX(Спецификация!$A$3:$I$500,ROW()-3,COLUMN())="","",INDEX(Спецификация!$A$3:$I$500,ROW()-3,COLUMN()))</f>
        <v/>
      </c>
      <c r="E460" s="67" t="str">
        <f>IF(INDEX(Спецификация!$A$3:$I$500,ROW()-3,COLUMN())="","",INDEX(Спецификация!$A$3:$I$500,ROW()-3,COLUMN()))</f>
        <v/>
      </c>
      <c r="F460" s="67" t="str">
        <f>IF(INDEX(Спецификация!$A$3:$I$500,ROW()-3,COLUMN())="","",INDEX(Спецификация!$A$3:$I$500,ROW()-3,COLUMN()))</f>
        <v/>
      </c>
      <c r="G460" s="67" t="str">
        <f>IF(INDEX(Спецификация!$A$3:$I$500,ROW()-3,COLUMN())="","",INDEX(Спецификация!$A$3:$I$500,ROW()-3,COLUMN()))</f>
        <v/>
      </c>
      <c r="H460" s="67" t="str">
        <f>IF(INDEX(Спецификация!$A$3:$I$500,ROW()-3,COLUMN())="","",INDEX(Спецификация!$A$3:$I$500,ROW()-3,COLUMN()))</f>
        <v/>
      </c>
      <c r="I460" s="154" t="str">
        <f>IF(INDEX(Спецификация!$A$3:$I$500,ROW()-3,COLUMN())="","",INDEX(Спецификация!$A$3:$I$500,ROW()-3,COLUMN()))</f>
        <v/>
      </c>
      <c r="J460" s="81" t="str">
        <f>Проект.!L460</f>
        <v/>
      </c>
      <c r="K460" s="81" t="str">
        <f>Проект.!M460</f>
        <v/>
      </c>
      <c r="L460" s="81" t="str">
        <f>IF(Проект.!Q460="","",Проект.!Q460)</f>
        <v/>
      </c>
      <c r="M460" s="82" t="str">
        <f>IF(Проект.!K460="Указать проектировщика","",Проект.!K460)</f>
        <v/>
      </c>
      <c r="N460" s="82" t="str">
        <f>IF(Проект.!N460="","",Проект.!N460)</f>
        <v/>
      </c>
      <c r="O460" s="80" t="str">
        <f>IF(Проект.!O460="","",Проект.!O460)</f>
        <v/>
      </c>
      <c r="P460" s="80" t="str">
        <f>IF(Проект.!P460="","",Проект.!P460)</f>
        <v/>
      </c>
      <c r="Q460" s="68"/>
      <c r="S460" s="27" t="s">
        <v>324</v>
      </c>
      <c r="T460" s="22"/>
      <c r="U460" s="26" t="e">
        <f t="shared" si="14"/>
        <v>#VALUE!</v>
      </c>
      <c r="V460" s="68"/>
      <c r="W460" s="92"/>
      <c r="X460" s="92">
        <f t="shared" si="15"/>
        <v>0</v>
      </c>
      <c r="Y460" s="68" t="s">
        <v>357</v>
      </c>
    </row>
    <row r="461" spans="1:25" ht="41.4" customHeight="1" x14ac:dyDescent="0.3">
      <c r="A461" s="67" t="str">
        <f>IF(INDEX(Спецификация!$A$3:$I$500,ROW()-3,COLUMN())="","",INDEX(Спецификация!$A$3:$I$500,ROW()-3,COLUMN()))</f>
        <v/>
      </c>
      <c r="B461" s="67" t="str">
        <f>IF(INDEX(Спецификация!$A$3:$I$500,ROW()-3,COLUMN())="","",INDEX(Спецификация!$A$3:$I$500,ROW()-3,COLUMN()))</f>
        <v/>
      </c>
      <c r="C461" s="67" t="str">
        <f>IF(INDEX(Спецификация!$A$3:$I$500,ROW()-3,COLUMN())="","",INDEX(Спецификация!$A$3:$I$500,ROW()-3,COLUMN()))</f>
        <v/>
      </c>
      <c r="D461" s="67" t="str">
        <f>IF(INDEX(Спецификация!$A$3:$I$500,ROW()-3,COLUMN())="","",INDEX(Спецификация!$A$3:$I$500,ROW()-3,COLUMN()))</f>
        <v/>
      </c>
      <c r="E461" s="67" t="str">
        <f>IF(INDEX(Спецификация!$A$3:$I$500,ROW()-3,COLUMN())="","",INDEX(Спецификация!$A$3:$I$500,ROW()-3,COLUMN()))</f>
        <v/>
      </c>
      <c r="F461" s="67" t="str">
        <f>IF(INDEX(Спецификация!$A$3:$I$500,ROW()-3,COLUMN())="","",INDEX(Спецификация!$A$3:$I$500,ROW()-3,COLUMN()))</f>
        <v/>
      </c>
      <c r="G461" s="67" t="str">
        <f>IF(INDEX(Спецификация!$A$3:$I$500,ROW()-3,COLUMN())="","",INDEX(Спецификация!$A$3:$I$500,ROW()-3,COLUMN()))</f>
        <v/>
      </c>
      <c r="H461" s="67" t="str">
        <f>IF(INDEX(Спецификация!$A$3:$I$500,ROW()-3,COLUMN())="","",INDEX(Спецификация!$A$3:$I$500,ROW()-3,COLUMN()))</f>
        <v/>
      </c>
      <c r="I461" s="154" t="str">
        <f>IF(INDEX(Спецификация!$A$3:$I$500,ROW()-3,COLUMN())="","",INDEX(Спецификация!$A$3:$I$500,ROW()-3,COLUMN()))</f>
        <v/>
      </c>
      <c r="J461" s="81" t="str">
        <f>Проект.!L461</f>
        <v/>
      </c>
      <c r="K461" s="81" t="str">
        <f>Проект.!M461</f>
        <v/>
      </c>
      <c r="L461" s="81" t="str">
        <f>IF(Проект.!Q461="","",Проект.!Q461)</f>
        <v/>
      </c>
      <c r="M461" s="82" t="str">
        <f>IF(Проект.!K461="Указать проектировщика","",Проект.!K461)</f>
        <v/>
      </c>
      <c r="N461" s="82" t="str">
        <f>IF(Проект.!N461="","",Проект.!N461)</f>
        <v/>
      </c>
      <c r="O461" s="80" t="str">
        <f>IF(Проект.!O461="","",Проект.!O461)</f>
        <v/>
      </c>
      <c r="P461" s="80" t="str">
        <f>IF(Проект.!P461="","",Проект.!P461)</f>
        <v/>
      </c>
      <c r="Q461" s="68"/>
      <c r="S461" s="27" t="s">
        <v>324</v>
      </c>
      <c r="T461" s="22"/>
      <c r="U461" s="26" t="e">
        <f t="shared" si="14"/>
        <v>#VALUE!</v>
      </c>
      <c r="V461" s="68"/>
      <c r="W461" s="92"/>
      <c r="X461" s="92">
        <f t="shared" si="15"/>
        <v>0</v>
      </c>
      <c r="Y461" s="68" t="s">
        <v>357</v>
      </c>
    </row>
    <row r="462" spans="1:25" ht="41.4" customHeight="1" x14ac:dyDescent="0.3">
      <c r="A462" s="67" t="str">
        <f>IF(INDEX(Спецификация!$A$3:$I$500,ROW()-3,COLUMN())="","",INDEX(Спецификация!$A$3:$I$500,ROW()-3,COLUMN()))</f>
        <v/>
      </c>
      <c r="B462" s="67" t="str">
        <f>IF(INDEX(Спецификация!$A$3:$I$500,ROW()-3,COLUMN())="","",INDEX(Спецификация!$A$3:$I$500,ROW()-3,COLUMN()))</f>
        <v/>
      </c>
      <c r="C462" s="67" t="str">
        <f>IF(INDEX(Спецификация!$A$3:$I$500,ROW()-3,COLUMN())="","",INDEX(Спецификация!$A$3:$I$500,ROW()-3,COLUMN()))</f>
        <v/>
      </c>
      <c r="D462" s="67" t="str">
        <f>IF(INDEX(Спецификация!$A$3:$I$500,ROW()-3,COLUMN())="","",INDEX(Спецификация!$A$3:$I$500,ROW()-3,COLUMN()))</f>
        <v/>
      </c>
      <c r="E462" s="67" t="str">
        <f>IF(INDEX(Спецификация!$A$3:$I$500,ROW()-3,COLUMN())="","",INDEX(Спецификация!$A$3:$I$500,ROW()-3,COLUMN()))</f>
        <v/>
      </c>
      <c r="F462" s="67" t="str">
        <f>IF(INDEX(Спецификация!$A$3:$I$500,ROW()-3,COLUMN())="","",INDEX(Спецификация!$A$3:$I$500,ROW()-3,COLUMN()))</f>
        <v/>
      </c>
      <c r="G462" s="67" t="str">
        <f>IF(INDEX(Спецификация!$A$3:$I$500,ROW()-3,COLUMN())="","",INDEX(Спецификация!$A$3:$I$500,ROW()-3,COLUMN()))</f>
        <v/>
      </c>
      <c r="H462" s="67" t="str">
        <f>IF(INDEX(Спецификация!$A$3:$I$500,ROW()-3,COLUMN())="","",INDEX(Спецификация!$A$3:$I$500,ROW()-3,COLUMN()))</f>
        <v/>
      </c>
      <c r="I462" s="154" t="str">
        <f>IF(INDEX(Спецификация!$A$3:$I$500,ROW()-3,COLUMN())="","",INDEX(Спецификация!$A$3:$I$500,ROW()-3,COLUMN()))</f>
        <v/>
      </c>
      <c r="J462" s="81" t="str">
        <f>Проект.!L462</f>
        <v/>
      </c>
      <c r="K462" s="81" t="str">
        <f>Проект.!M462</f>
        <v/>
      </c>
      <c r="L462" s="81" t="str">
        <f>IF(Проект.!Q462="","",Проект.!Q462)</f>
        <v/>
      </c>
      <c r="M462" s="82" t="str">
        <f>IF(Проект.!K462="Указать проектировщика","",Проект.!K462)</f>
        <v/>
      </c>
      <c r="N462" s="82" t="str">
        <f>IF(Проект.!N462="","",Проект.!N462)</f>
        <v/>
      </c>
      <c r="O462" s="80" t="str">
        <f>IF(Проект.!O462="","",Проект.!O462)</f>
        <v/>
      </c>
      <c r="P462" s="80" t="str">
        <f>IF(Проект.!P462="","",Проект.!P462)</f>
        <v/>
      </c>
      <c r="Q462" s="68"/>
      <c r="S462" s="27" t="s">
        <v>324</v>
      </c>
      <c r="T462" s="22"/>
      <c r="U462" s="26" t="e">
        <f t="shared" si="14"/>
        <v>#VALUE!</v>
      </c>
      <c r="V462" s="68"/>
      <c r="W462" s="92"/>
      <c r="X462" s="92">
        <f t="shared" si="15"/>
        <v>0</v>
      </c>
      <c r="Y462" s="68" t="s">
        <v>357</v>
      </c>
    </row>
    <row r="463" spans="1:25" ht="41.4" customHeight="1" x14ac:dyDescent="0.3">
      <c r="A463" s="67" t="str">
        <f>IF(INDEX(Спецификация!$A$3:$I$500,ROW()-3,COLUMN())="","",INDEX(Спецификация!$A$3:$I$500,ROW()-3,COLUMN()))</f>
        <v/>
      </c>
      <c r="B463" s="67" t="str">
        <f>IF(INDEX(Спецификация!$A$3:$I$500,ROW()-3,COLUMN())="","",INDEX(Спецификация!$A$3:$I$500,ROW()-3,COLUMN()))</f>
        <v/>
      </c>
      <c r="C463" s="67" t="str">
        <f>IF(INDEX(Спецификация!$A$3:$I$500,ROW()-3,COLUMN())="","",INDEX(Спецификация!$A$3:$I$500,ROW()-3,COLUMN()))</f>
        <v/>
      </c>
      <c r="D463" s="67" t="str">
        <f>IF(INDEX(Спецификация!$A$3:$I$500,ROW()-3,COLUMN())="","",INDEX(Спецификация!$A$3:$I$500,ROW()-3,COLUMN()))</f>
        <v/>
      </c>
      <c r="E463" s="67" t="str">
        <f>IF(INDEX(Спецификация!$A$3:$I$500,ROW()-3,COLUMN())="","",INDEX(Спецификация!$A$3:$I$500,ROW()-3,COLUMN()))</f>
        <v/>
      </c>
      <c r="F463" s="67" t="str">
        <f>IF(INDEX(Спецификация!$A$3:$I$500,ROW()-3,COLUMN())="","",INDEX(Спецификация!$A$3:$I$500,ROW()-3,COLUMN()))</f>
        <v/>
      </c>
      <c r="G463" s="67" t="str">
        <f>IF(INDEX(Спецификация!$A$3:$I$500,ROW()-3,COLUMN())="","",INDEX(Спецификация!$A$3:$I$500,ROW()-3,COLUMN()))</f>
        <v/>
      </c>
      <c r="H463" s="67" t="str">
        <f>IF(INDEX(Спецификация!$A$3:$I$500,ROW()-3,COLUMN())="","",INDEX(Спецификация!$A$3:$I$500,ROW()-3,COLUMN()))</f>
        <v/>
      </c>
      <c r="I463" s="154" t="str">
        <f>IF(INDEX(Спецификация!$A$3:$I$500,ROW()-3,COLUMN())="","",INDEX(Спецификация!$A$3:$I$500,ROW()-3,COLUMN()))</f>
        <v/>
      </c>
      <c r="J463" s="81" t="str">
        <f>Проект.!L463</f>
        <v/>
      </c>
      <c r="K463" s="81" t="str">
        <f>Проект.!M463</f>
        <v/>
      </c>
      <c r="L463" s="81" t="str">
        <f>IF(Проект.!Q463="","",Проект.!Q463)</f>
        <v/>
      </c>
      <c r="M463" s="82" t="str">
        <f>IF(Проект.!K463="Указать проектировщика","",Проект.!K463)</f>
        <v/>
      </c>
      <c r="N463" s="82" t="str">
        <f>IF(Проект.!N463="","",Проект.!N463)</f>
        <v/>
      </c>
      <c r="O463" s="80" t="str">
        <f>IF(Проект.!O463="","",Проект.!O463)</f>
        <v/>
      </c>
      <c r="P463" s="80" t="str">
        <f>IF(Проект.!P463="","",Проект.!P463)</f>
        <v/>
      </c>
      <c r="Q463" s="68"/>
      <c r="S463" s="27" t="s">
        <v>324</v>
      </c>
      <c r="T463" s="22"/>
      <c r="U463" s="26" t="e">
        <f t="shared" si="14"/>
        <v>#VALUE!</v>
      </c>
      <c r="V463" s="68"/>
      <c r="W463" s="92"/>
      <c r="X463" s="92">
        <f t="shared" si="15"/>
        <v>0</v>
      </c>
      <c r="Y463" s="68" t="s">
        <v>357</v>
      </c>
    </row>
    <row r="464" spans="1:25" ht="41.4" customHeight="1" x14ac:dyDescent="0.3">
      <c r="A464" s="67" t="str">
        <f>IF(INDEX(Спецификация!$A$3:$I$500,ROW()-3,COLUMN())="","",INDEX(Спецификация!$A$3:$I$500,ROW()-3,COLUMN()))</f>
        <v/>
      </c>
      <c r="B464" s="67" t="str">
        <f>IF(INDEX(Спецификация!$A$3:$I$500,ROW()-3,COLUMN())="","",INDEX(Спецификация!$A$3:$I$500,ROW()-3,COLUMN()))</f>
        <v/>
      </c>
      <c r="C464" s="67" t="str">
        <f>IF(INDEX(Спецификация!$A$3:$I$500,ROW()-3,COLUMN())="","",INDEX(Спецификация!$A$3:$I$500,ROW()-3,COLUMN()))</f>
        <v/>
      </c>
      <c r="D464" s="67" t="str">
        <f>IF(INDEX(Спецификация!$A$3:$I$500,ROW()-3,COLUMN())="","",INDEX(Спецификация!$A$3:$I$500,ROW()-3,COLUMN()))</f>
        <v/>
      </c>
      <c r="E464" s="67" t="str">
        <f>IF(INDEX(Спецификация!$A$3:$I$500,ROW()-3,COLUMN())="","",INDEX(Спецификация!$A$3:$I$500,ROW()-3,COLUMN()))</f>
        <v/>
      </c>
      <c r="F464" s="67" t="str">
        <f>IF(INDEX(Спецификация!$A$3:$I$500,ROW()-3,COLUMN())="","",INDEX(Спецификация!$A$3:$I$500,ROW()-3,COLUMN()))</f>
        <v/>
      </c>
      <c r="G464" s="67" t="str">
        <f>IF(INDEX(Спецификация!$A$3:$I$500,ROW()-3,COLUMN())="","",INDEX(Спецификация!$A$3:$I$500,ROW()-3,COLUMN()))</f>
        <v/>
      </c>
      <c r="H464" s="67" t="str">
        <f>IF(INDEX(Спецификация!$A$3:$I$500,ROW()-3,COLUMN())="","",INDEX(Спецификация!$A$3:$I$500,ROW()-3,COLUMN()))</f>
        <v/>
      </c>
      <c r="I464" s="154" t="str">
        <f>IF(INDEX(Спецификация!$A$3:$I$500,ROW()-3,COLUMN())="","",INDEX(Спецификация!$A$3:$I$500,ROW()-3,COLUMN()))</f>
        <v/>
      </c>
      <c r="J464" s="81" t="str">
        <f>Проект.!L464</f>
        <v/>
      </c>
      <c r="K464" s="81" t="str">
        <f>Проект.!M464</f>
        <v/>
      </c>
      <c r="L464" s="81" t="str">
        <f>IF(Проект.!Q464="","",Проект.!Q464)</f>
        <v/>
      </c>
      <c r="M464" s="82" t="str">
        <f>IF(Проект.!K464="Указать проектировщика","",Проект.!K464)</f>
        <v/>
      </c>
      <c r="N464" s="82" t="str">
        <f>IF(Проект.!N464="","",Проект.!N464)</f>
        <v/>
      </c>
      <c r="O464" s="80" t="str">
        <f>IF(Проект.!O464="","",Проект.!O464)</f>
        <v/>
      </c>
      <c r="P464" s="80" t="str">
        <f>IF(Проект.!P464="","",Проект.!P464)</f>
        <v/>
      </c>
      <c r="Q464" s="68"/>
      <c r="S464" s="27" t="s">
        <v>324</v>
      </c>
      <c r="T464" s="22"/>
      <c r="U464" s="26" t="e">
        <f t="shared" si="14"/>
        <v>#VALUE!</v>
      </c>
      <c r="V464" s="68"/>
      <c r="W464" s="92"/>
      <c r="X464" s="92">
        <f t="shared" si="15"/>
        <v>0</v>
      </c>
      <c r="Y464" s="68" t="s">
        <v>357</v>
      </c>
    </row>
    <row r="465" spans="1:25" ht="41.4" customHeight="1" x14ac:dyDescent="0.3">
      <c r="A465" s="67" t="str">
        <f>IF(INDEX(Спецификация!$A$3:$I$500,ROW()-3,COLUMN())="","",INDEX(Спецификация!$A$3:$I$500,ROW()-3,COLUMN()))</f>
        <v/>
      </c>
      <c r="B465" s="67" t="str">
        <f>IF(INDEX(Спецификация!$A$3:$I$500,ROW()-3,COLUMN())="","",INDEX(Спецификация!$A$3:$I$500,ROW()-3,COLUMN()))</f>
        <v/>
      </c>
      <c r="C465" s="67" t="str">
        <f>IF(INDEX(Спецификация!$A$3:$I$500,ROW()-3,COLUMN())="","",INDEX(Спецификация!$A$3:$I$500,ROW()-3,COLUMN()))</f>
        <v/>
      </c>
      <c r="D465" s="67" t="str">
        <f>IF(INDEX(Спецификация!$A$3:$I$500,ROW()-3,COLUMN())="","",INDEX(Спецификация!$A$3:$I$500,ROW()-3,COLUMN()))</f>
        <v/>
      </c>
      <c r="E465" s="67" t="str">
        <f>IF(INDEX(Спецификация!$A$3:$I$500,ROW()-3,COLUMN())="","",INDEX(Спецификация!$A$3:$I$500,ROW()-3,COLUMN()))</f>
        <v/>
      </c>
      <c r="F465" s="67" t="str">
        <f>IF(INDEX(Спецификация!$A$3:$I$500,ROW()-3,COLUMN())="","",INDEX(Спецификация!$A$3:$I$500,ROW()-3,COLUMN()))</f>
        <v/>
      </c>
      <c r="G465" s="67" t="str">
        <f>IF(INDEX(Спецификация!$A$3:$I$500,ROW()-3,COLUMN())="","",INDEX(Спецификация!$A$3:$I$500,ROW()-3,COLUMN()))</f>
        <v/>
      </c>
      <c r="H465" s="67" t="str">
        <f>IF(INDEX(Спецификация!$A$3:$I$500,ROW()-3,COLUMN())="","",INDEX(Спецификация!$A$3:$I$500,ROW()-3,COLUMN()))</f>
        <v/>
      </c>
      <c r="I465" s="154" t="str">
        <f>IF(INDEX(Спецификация!$A$3:$I$500,ROW()-3,COLUMN())="","",INDEX(Спецификация!$A$3:$I$500,ROW()-3,COLUMN()))</f>
        <v/>
      </c>
      <c r="J465" s="81" t="str">
        <f>Проект.!L465</f>
        <v/>
      </c>
      <c r="K465" s="81" t="str">
        <f>Проект.!M465</f>
        <v/>
      </c>
      <c r="L465" s="81" t="str">
        <f>IF(Проект.!Q465="","",Проект.!Q465)</f>
        <v/>
      </c>
      <c r="M465" s="82" t="str">
        <f>IF(Проект.!K465="Указать проектировщика","",Проект.!K465)</f>
        <v/>
      </c>
      <c r="N465" s="82" t="str">
        <f>IF(Проект.!N465="","",Проект.!N465)</f>
        <v/>
      </c>
      <c r="O465" s="80" t="str">
        <f>IF(Проект.!O465="","",Проект.!O465)</f>
        <v/>
      </c>
      <c r="P465" s="80" t="str">
        <f>IF(Проект.!P465="","",Проект.!P465)</f>
        <v/>
      </c>
      <c r="Q465" s="68"/>
      <c r="S465" s="27" t="s">
        <v>324</v>
      </c>
      <c r="T465" s="22"/>
      <c r="U465" s="26" t="e">
        <f t="shared" si="14"/>
        <v>#VALUE!</v>
      </c>
      <c r="V465" s="68"/>
      <c r="W465" s="92"/>
      <c r="X465" s="92">
        <f t="shared" si="15"/>
        <v>0</v>
      </c>
      <c r="Y465" s="68" t="s">
        <v>357</v>
      </c>
    </row>
    <row r="466" spans="1:25" ht="41.4" customHeight="1" x14ac:dyDescent="0.3">
      <c r="A466" s="67" t="str">
        <f>IF(INDEX(Спецификация!$A$3:$I$500,ROW()-3,COLUMN())="","",INDEX(Спецификация!$A$3:$I$500,ROW()-3,COLUMN()))</f>
        <v/>
      </c>
      <c r="B466" s="67" t="str">
        <f>IF(INDEX(Спецификация!$A$3:$I$500,ROW()-3,COLUMN())="","",INDEX(Спецификация!$A$3:$I$500,ROW()-3,COLUMN()))</f>
        <v/>
      </c>
      <c r="C466" s="67" t="str">
        <f>IF(INDEX(Спецификация!$A$3:$I$500,ROW()-3,COLUMN())="","",INDEX(Спецификация!$A$3:$I$500,ROW()-3,COLUMN()))</f>
        <v/>
      </c>
      <c r="D466" s="67" t="str">
        <f>IF(INDEX(Спецификация!$A$3:$I$500,ROW()-3,COLUMN())="","",INDEX(Спецификация!$A$3:$I$500,ROW()-3,COLUMN()))</f>
        <v/>
      </c>
      <c r="E466" s="67" t="str">
        <f>IF(INDEX(Спецификация!$A$3:$I$500,ROW()-3,COLUMN())="","",INDEX(Спецификация!$A$3:$I$500,ROW()-3,COLUMN()))</f>
        <v/>
      </c>
      <c r="F466" s="67" t="str">
        <f>IF(INDEX(Спецификация!$A$3:$I$500,ROW()-3,COLUMN())="","",INDEX(Спецификация!$A$3:$I$500,ROW()-3,COLUMN()))</f>
        <v/>
      </c>
      <c r="G466" s="67" t="str">
        <f>IF(INDEX(Спецификация!$A$3:$I$500,ROW()-3,COLUMN())="","",INDEX(Спецификация!$A$3:$I$500,ROW()-3,COLUMN()))</f>
        <v/>
      </c>
      <c r="H466" s="67" t="str">
        <f>IF(INDEX(Спецификация!$A$3:$I$500,ROW()-3,COLUMN())="","",INDEX(Спецификация!$A$3:$I$500,ROW()-3,COLUMN()))</f>
        <v/>
      </c>
      <c r="I466" s="154" t="str">
        <f>IF(INDEX(Спецификация!$A$3:$I$500,ROW()-3,COLUMN())="","",INDEX(Спецификация!$A$3:$I$500,ROW()-3,COLUMN()))</f>
        <v/>
      </c>
      <c r="J466" s="81" t="str">
        <f>Проект.!L466</f>
        <v/>
      </c>
      <c r="K466" s="81" t="str">
        <f>Проект.!M466</f>
        <v/>
      </c>
      <c r="L466" s="81" t="str">
        <f>IF(Проект.!Q466="","",Проект.!Q466)</f>
        <v/>
      </c>
      <c r="M466" s="82" t="str">
        <f>IF(Проект.!K466="Указать проектировщика","",Проект.!K466)</f>
        <v/>
      </c>
      <c r="N466" s="82" t="str">
        <f>IF(Проект.!N466="","",Проект.!N466)</f>
        <v/>
      </c>
      <c r="O466" s="80" t="str">
        <f>IF(Проект.!O466="","",Проект.!O466)</f>
        <v/>
      </c>
      <c r="P466" s="80" t="str">
        <f>IF(Проект.!P466="","",Проект.!P466)</f>
        <v/>
      </c>
      <c r="Q466" s="68"/>
      <c r="S466" s="27" t="s">
        <v>324</v>
      </c>
      <c r="T466" s="22"/>
      <c r="U466" s="26" t="e">
        <f t="shared" si="14"/>
        <v>#VALUE!</v>
      </c>
      <c r="V466" s="68"/>
      <c r="W466" s="92"/>
      <c r="X466" s="92">
        <f t="shared" si="15"/>
        <v>0</v>
      </c>
      <c r="Y466" s="68" t="s">
        <v>357</v>
      </c>
    </row>
    <row r="467" spans="1:25" ht="41.4" customHeight="1" x14ac:dyDescent="0.3">
      <c r="A467" s="67" t="str">
        <f>IF(INDEX(Спецификация!$A$3:$I$500,ROW()-3,COLUMN())="","",INDEX(Спецификация!$A$3:$I$500,ROW()-3,COLUMN()))</f>
        <v/>
      </c>
      <c r="B467" s="67" t="str">
        <f>IF(INDEX(Спецификация!$A$3:$I$500,ROW()-3,COLUMN())="","",INDEX(Спецификация!$A$3:$I$500,ROW()-3,COLUMN()))</f>
        <v/>
      </c>
      <c r="C467" s="67" t="str">
        <f>IF(INDEX(Спецификация!$A$3:$I$500,ROW()-3,COLUMN())="","",INDEX(Спецификация!$A$3:$I$500,ROW()-3,COLUMN()))</f>
        <v/>
      </c>
      <c r="D467" s="67" t="str">
        <f>IF(INDEX(Спецификация!$A$3:$I$500,ROW()-3,COLUMN())="","",INDEX(Спецификация!$A$3:$I$500,ROW()-3,COLUMN()))</f>
        <v/>
      </c>
      <c r="E467" s="67" t="str">
        <f>IF(INDEX(Спецификация!$A$3:$I$500,ROW()-3,COLUMN())="","",INDEX(Спецификация!$A$3:$I$500,ROW()-3,COLUMN()))</f>
        <v/>
      </c>
      <c r="F467" s="67" t="str">
        <f>IF(INDEX(Спецификация!$A$3:$I$500,ROW()-3,COLUMN())="","",INDEX(Спецификация!$A$3:$I$500,ROW()-3,COLUMN()))</f>
        <v/>
      </c>
      <c r="G467" s="67" t="str">
        <f>IF(INDEX(Спецификация!$A$3:$I$500,ROW()-3,COLUMN())="","",INDEX(Спецификация!$A$3:$I$500,ROW()-3,COLUMN()))</f>
        <v/>
      </c>
      <c r="H467" s="67" t="str">
        <f>IF(INDEX(Спецификация!$A$3:$I$500,ROW()-3,COLUMN())="","",INDEX(Спецификация!$A$3:$I$500,ROW()-3,COLUMN()))</f>
        <v/>
      </c>
      <c r="I467" s="154" t="str">
        <f>IF(INDEX(Спецификация!$A$3:$I$500,ROW()-3,COLUMN())="","",INDEX(Спецификация!$A$3:$I$500,ROW()-3,COLUMN()))</f>
        <v/>
      </c>
      <c r="J467" s="81" t="str">
        <f>Проект.!L467</f>
        <v/>
      </c>
      <c r="K467" s="81" t="str">
        <f>Проект.!M467</f>
        <v/>
      </c>
      <c r="L467" s="81" t="str">
        <f>IF(Проект.!Q467="","",Проект.!Q467)</f>
        <v/>
      </c>
      <c r="M467" s="82" t="str">
        <f>IF(Проект.!K467="Указать проектировщика","",Проект.!K467)</f>
        <v/>
      </c>
      <c r="N467" s="82" t="str">
        <f>IF(Проект.!N467="","",Проект.!N467)</f>
        <v/>
      </c>
      <c r="O467" s="80" t="str">
        <f>IF(Проект.!O467="","",Проект.!O467)</f>
        <v/>
      </c>
      <c r="P467" s="80" t="str">
        <f>IF(Проект.!P467="","",Проект.!P467)</f>
        <v/>
      </c>
      <c r="Q467" s="68"/>
      <c r="S467" s="27" t="s">
        <v>324</v>
      </c>
      <c r="T467" s="22"/>
      <c r="U467" s="26" t="e">
        <f t="shared" si="14"/>
        <v>#VALUE!</v>
      </c>
      <c r="V467" s="68"/>
      <c r="W467" s="92"/>
      <c r="X467" s="92">
        <f t="shared" si="15"/>
        <v>0</v>
      </c>
      <c r="Y467" s="68" t="s">
        <v>357</v>
      </c>
    </row>
    <row r="468" spans="1:25" ht="41.4" customHeight="1" x14ac:dyDescent="0.3">
      <c r="A468" s="67" t="str">
        <f>IF(INDEX(Спецификация!$A$3:$I$500,ROW()-3,COLUMN())="","",INDEX(Спецификация!$A$3:$I$500,ROW()-3,COLUMN()))</f>
        <v/>
      </c>
      <c r="B468" s="67" t="str">
        <f>IF(INDEX(Спецификация!$A$3:$I$500,ROW()-3,COLUMN())="","",INDEX(Спецификация!$A$3:$I$500,ROW()-3,COLUMN()))</f>
        <v/>
      </c>
      <c r="C468" s="67" t="str">
        <f>IF(INDEX(Спецификация!$A$3:$I$500,ROW()-3,COLUMN())="","",INDEX(Спецификация!$A$3:$I$500,ROW()-3,COLUMN()))</f>
        <v/>
      </c>
      <c r="D468" s="67" t="str">
        <f>IF(INDEX(Спецификация!$A$3:$I$500,ROW()-3,COLUMN())="","",INDEX(Спецификация!$A$3:$I$500,ROW()-3,COLUMN()))</f>
        <v/>
      </c>
      <c r="E468" s="67" t="str">
        <f>IF(INDEX(Спецификация!$A$3:$I$500,ROW()-3,COLUMN())="","",INDEX(Спецификация!$A$3:$I$500,ROW()-3,COLUMN()))</f>
        <v/>
      </c>
      <c r="F468" s="67" t="str">
        <f>IF(INDEX(Спецификация!$A$3:$I$500,ROW()-3,COLUMN())="","",INDEX(Спецификация!$A$3:$I$500,ROW()-3,COLUMN()))</f>
        <v/>
      </c>
      <c r="G468" s="67" t="str">
        <f>IF(INDEX(Спецификация!$A$3:$I$500,ROW()-3,COLUMN())="","",INDEX(Спецификация!$A$3:$I$500,ROW()-3,COLUMN()))</f>
        <v/>
      </c>
      <c r="H468" s="67" t="str">
        <f>IF(INDEX(Спецификация!$A$3:$I$500,ROW()-3,COLUMN())="","",INDEX(Спецификация!$A$3:$I$500,ROW()-3,COLUMN()))</f>
        <v/>
      </c>
      <c r="I468" s="154" t="str">
        <f>IF(INDEX(Спецификация!$A$3:$I$500,ROW()-3,COLUMN())="","",INDEX(Спецификация!$A$3:$I$500,ROW()-3,COLUMN()))</f>
        <v/>
      </c>
      <c r="J468" s="81" t="str">
        <f>Проект.!L468</f>
        <v/>
      </c>
      <c r="K468" s="81" t="str">
        <f>Проект.!M468</f>
        <v/>
      </c>
      <c r="L468" s="81" t="str">
        <f>IF(Проект.!Q468="","",Проект.!Q468)</f>
        <v/>
      </c>
      <c r="M468" s="82" t="str">
        <f>IF(Проект.!K468="Указать проектировщика","",Проект.!K468)</f>
        <v/>
      </c>
      <c r="N468" s="82" t="str">
        <f>IF(Проект.!N468="","",Проект.!N468)</f>
        <v/>
      </c>
      <c r="O468" s="80" t="str">
        <f>IF(Проект.!O468="","",Проект.!O468)</f>
        <v/>
      </c>
      <c r="P468" s="80" t="str">
        <f>IF(Проект.!P468="","",Проект.!P468)</f>
        <v/>
      </c>
      <c r="Q468" s="68"/>
      <c r="S468" s="27" t="s">
        <v>324</v>
      </c>
      <c r="T468" s="22"/>
      <c r="U468" s="26" t="e">
        <f t="shared" si="14"/>
        <v>#VALUE!</v>
      </c>
      <c r="V468" s="68"/>
      <c r="W468" s="92"/>
      <c r="X468" s="92">
        <f t="shared" si="15"/>
        <v>0</v>
      </c>
      <c r="Y468" s="68" t="s">
        <v>357</v>
      </c>
    </row>
    <row r="469" spans="1:25" ht="41.4" customHeight="1" x14ac:dyDescent="0.3">
      <c r="A469" s="67" t="str">
        <f>IF(INDEX(Спецификация!$A$3:$I$500,ROW()-3,COLUMN())="","",INDEX(Спецификация!$A$3:$I$500,ROW()-3,COLUMN()))</f>
        <v/>
      </c>
      <c r="B469" s="67" t="str">
        <f>IF(INDEX(Спецификация!$A$3:$I$500,ROW()-3,COLUMN())="","",INDEX(Спецификация!$A$3:$I$500,ROW()-3,COLUMN()))</f>
        <v/>
      </c>
      <c r="C469" s="67" t="str">
        <f>IF(INDEX(Спецификация!$A$3:$I$500,ROW()-3,COLUMN())="","",INDEX(Спецификация!$A$3:$I$500,ROW()-3,COLUMN()))</f>
        <v/>
      </c>
      <c r="D469" s="67" t="str">
        <f>IF(INDEX(Спецификация!$A$3:$I$500,ROW()-3,COLUMN())="","",INDEX(Спецификация!$A$3:$I$500,ROW()-3,COLUMN()))</f>
        <v/>
      </c>
      <c r="E469" s="67" t="str">
        <f>IF(INDEX(Спецификация!$A$3:$I$500,ROW()-3,COLUMN())="","",INDEX(Спецификация!$A$3:$I$500,ROW()-3,COLUMN()))</f>
        <v/>
      </c>
      <c r="F469" s="67" t="str">
        <f>IF(INDEX(Спецификация!$A$3:$I$500,ROW()-3,COLUMN())="","",INDEX(Спецификация!$A$3:$I$500,ROW()-3,COLUMN()))</f>
        <v/>
      </c>
      <c r="G469" s="67" t="str">
        <f>IF(INDEX(Спецификация!$A$3:$I$500,ROW()-3,COLUMN())="","",INDEX(Спецификация!$A$3:$I$500,ROW()-3,COLUMN()))</f>
        <v/>
      </c>
      <c r="H469" s="67" t="str">
        <f>IF(INDEX(Спецификация!$A$3:$I$500,ROW()-3,COLUMN())="","",INDEX(Спецификация!$A$3:$I$500,ROW()-3,COLUMN()))</f>
        <v/>
      </c>
      <c r="I469" s="154" t="str">
        <f>IF(INDEX(Спецификация!$A$3:$I$500,ROW()-3,COLUMN())="","",INDEX(Спецификация!$A$3:$I$500,ROW()-3,COLUMN()))</f>
        <v/>
      </c>
      <c r="J469" s="81" t="str">
        <f>Проект.!L469</f>
        <v/>
      </c>
      <c r="K469" s="81" t="str">
        <f>Проект.!M469</f>
        <v/>
      </c>
      <c r="L469" s="81" t="str">
        <f>IF(Проект.!Q469="","",Проект.!Q469)</f>
        <v/>
      </c>
      <c r="M469" s="82" t="str">
        <f>IF(Проект.!K469="Указать проектировщика","",Проект.!K469)</f>
        <v/>
      </c>
      <c r="N469" s="82" t="str">
        <f>IF(Проект.!N469="","",Проект.!N469)</f>
        <v/>
      </c>
      <c r="O469" s="80" t="str">
        <f>IF(Проект.!O469="","",Проект.!O469)</f>
        <v/>
      </c>
      <c r="P469" s="80" t="str">
        <f>IF(Проект.!P469="","",Проект.!P469)</f>
        <v/>
      </c>
      <c r="Q469" s="68"/>
      <c r="S469" s="27" t="s">
        <v>324</v>
      </c>
      <c r="T469" s="22"/>
      <c r="U469" s="26" t="e">
        <f t="shared" si="14"/>
        <v>#VALUE!</v>
      </c>
      <c r="V469" s="68"/>
      <c r="W469" s="92"/>
      <c r="X469" s="92">
        <f t="shared" si="15"/>
        <v>0</v>
      </c>
      <c r="Y469" s="68" t="s">
        <v>357</v>
      </c>
    </row>
    <row r="470" spans="1:25" ht="41.4" customHeight="1" x14ac:dyDescent="0.3">
      <c r="A470" s="67" t="str">
        <f>IF(INDEX(Спецификация!$A$3:$I$500,ROW()-3,COLUMN())="","",INDEX(Спецификация!$A$3:$I$500,ROW()-3,COLUMN()))</f>
        <v/>
      </c>
      <c r="B470" s="67" t="str">
        <f>IF(INDEX(Спецификация!$A$3:$I$500,ROW()-3,COLUMN())="","",INDEX(Спецификация!$A$3:$I$500,ROW()-3,COLUMN()))</f>
        <v/>
      </c>
      <c r="C470" s="67" t="str">
        <f>IF(INDEX(Спецификация!$A$3:$I$500,ROW()-3,COLUMN())="","",INDEX(Спецификация!$A$3:$I$500,ROW()-3,COLUMN()))</f>
        <v/>
      </c>
      <c r="D470" s="67" t="str">
        <f>IF(INDEX(Спецификация!$A$3:$I$500,ROW()-3,COLUMN())="","",INDEX(Спецификация!$A$3:$I$500,ROW()-3,COLUMN()))</f>
        <v/>
      </c>
      <c r="E470" s="67" t="str">
        <f>IF(INDEX(Спецификация!$A$3:$I$500,ROW()-3,COLUMN())="","",INDEX(Спецификация!$A$3:$I$500,ROW()-3,COLUMN()))</f>
        <v/>
      </c>
      <c r="F470" s="67" t="str">
        <f>IF(INDEX(Спецификация!$A$3:$I$500,ROW()-3,COLUMN())="","",INDEX(Спецификация!$A$3:$I$500,ROW()-3,COLUMN()))</f>
        <v/>
      </c>
      <c r="G470" s="67" t="str">
        <f>IF(INDEX(Спецификация!$A$3:$I$500,ROW()-3,COLUMN())="","",INDEX(Спецификация!$A$3:$I$500,ROW()-3,COLUMN()))</f>
        <v/>
      </c>
      <c r="H470" s="67" t="str">
        <f>IF(INDEX(Спецификация!$A$3:$I$500,ROW()-3,COLUMN())="","",INDEX(Спецификация!$A$3:$I$500,ROW()-3,COLUMN()))</f>
        <v/>
      </c>
      <c r="I470" s="154" t="str">
        <f>IF(INDEX(Спецификация!$A$3:$I$500,ROW()-3,COLUMN())="","",INDEX(Спецификация!$A$3:$I$500,ROW()-3,COLUMN()))</f>
        <v/>
      </c>
      <c r="J470" s="81" t="str">
        <f>Проект.!L470</f>
        <v/>
      </c>
      <c r="K470" s="81" t="str">
        <f>Проект.!M470</f>
        <v/>
      </c>
      <c r="L470" s="81" t="str">
        <f>IF(Проект.!Q470="","",Проект.!Q470)</f>
        <v/>
      </c>
      <c r="M470" s="82" t="str">
        <f>IF(Проект.!K470="Указать проектировщика","",Проект.!K470)</f>
        <v/>
      </c>
      <c r="N470" s="82" t="str">
        <f>IF(Проект.!N470="","",Проект.!N470)</f>
        <v/>
      </c>
      <c r="O470" s="80" t="str">
        <f>IF(Проект.!O470="","",Проект.!O470)</f>
        <v/>
      </c>
      <c r="P470" s="80" t="str">
        <f>IF(Проект.!P470="","",Проект.!P470)</f>
        <v/>
      </c>
      <c r="Q470" s="68"/>
      <c r="S470" s="27" t="s">
        <v>324</v>
      </c>
      <c r="T470" s="22"/>
      <c r="U470" s="26" t="e">
        <f t="shared" si="14"/>
        <v>#VALUE!</v>
      </c>
      <c r="V470" s="68"/>
      <c r="W470" s="92"/>
      <c r="X470" s="92">
        <f t="shared" si="15"/>
        <v>0</v>
      </c>
      <c r="Y470" s="68" t="s">
        <v>357</v>
      </c>
    </row>
    <row r="471" spans="1:25" ht="41.4" customHeight="1" x14ac:dyDescent="0.3">
      <c r="A471" s="67" t="str">
        <f>IF(INDEX(Спецификация!$A$3:$I$500,ROW()-3,COLUMN())="","",INDEX(Спецификация!$A$3:$I$500,ROW()-3,COLUMN()))</f>
        <v/>
      </c>
      <c r="B471" s="67" t="str">
        <f>IF(INDEX(Спецификация!$A$3:$I$500,ROW()-3,COLUMN())="","",INDEX(Спецификация!$A$3:$I$500,ROW()-3,COLUMN()))</f>
        <v/>
      </c>
      <c r="C471" s="67" t="str">
        <f>IF(INDEX(Спецификация!$A$3:$I$500,ROW()-3,COLUMN())="","",INDEX(Спецификация!$A$3:$I$500,ROW()-3,COLUMN()))</f>
        <v/>
      </c>
      <c r="D471" s="67" t="str">
        <f>IF(INDEX(Спецификация!$A$3:$I$500,ROW()-3,COLUMN())="","",INDEX(Спецификация!$A$3:$I$500,ROW()-3,COLUMN()))</f>
        <v/>
      </c>
      <c r="E471" s="67" t="str">
        <f>IF(INDEX(Спецификация!$A$3:$I$500,ROW()-3,COLUMN())="","",INDEX(Спецификация!$A$3:$I$500,ROW()-3,COLUMN()))</f>
        <v/>
      </c>
      <c r="F471" s="67" t="str">
        <f>IF(INDEX(Спецификация!$A$3:$I$500,ROW()-3,COLUMN())="","",INDEX(Спецификация!$A$3:$I$500,ROW()-3,COLUMN()))</f>
        <v/>
      </c>
      <c r="G471" s="67" t="str">
        <f>IF(INDEX(Спецификация!$A$3:$I$500,ROW()-3,COLUMN())="","",INDEX(Спецификация!$A$3:$I$500,ROW()-3,COLUMN()))</f>
        <v/>
      </c>
      <c r="H471" s="67" t="str">
        <f>IF(INDEX(Спецификация!$A$3:$I$500,ROW()-3,COLUMN())="","",INDEX(Спецификация!$A$3:$I$500,ROW()-3,COLUMN()))</f>
        <v/>
      </c>
      <c r="I471" s="154" t="str">
        <f>IF(INDEX(Спецификация!$A$3:$I$500,ROW()-3,COLUMN())="","",INDEX(Спецификация!$A$3:$I$500,ROW()-3,COLUMN()))</f>
        <v/>
      </c>
      <c r="J471" s="81" t="str">
        <f>Проект.!L471</f>
        <v/>
      </c>
      <c r="K471" s="81" t="str">
        <f>Проект.!M471</f>
        <v/>
      </c>
      <c r="L471" s="81" t="str">
        <f>IF(Проект.!Q471="","",Проект.!Q471)</f>
        <v/>
      </c>
      <c r="M471" s="82" t="str">
        <f>IF(Проект.!K471="Указать проектировщика","",Проект.!K471)</f>
        <v/>
      </c>
      <c r="N471" s="82" t="str">
        <f>IF(Проект.!N471="","",Проект.!N471)</f>
        <v/>
      </c>
      <c r="O471" s="80" t="str">
        <f>IF(Проект.!O471="","",Проект.!O471)</f>
        <v/>
      </c>
      <c r="P471" s="80" t="str">
        <f>IF(Проект.!P471="","",Проект.!P471)</f>
        <v/>
      </c>
      <c r="Q471" s="68"/>
      <c r="S471" s="27" t="s">
        <v>324</v>
      </c>
      <c r="T471" s="22"/>
      <c r="U471" s="26" t="e">
        <f t="shared" si="14"/>
        <v>#VALUE!</v>
      </c>
      <c r="V471" s="68"/>
      <c r="W471" s="92"/>
      <c r="X471" s="92">
        <f t="shared" si="15"/>
        <v>0</v>
      </c>
      <c r="Y471" s="68" t="s">
        <v>357</v>
      </c>
    </row>
    <row r="472" spans="1:25" ht="41.4" customHeight="1" x14ac:dyDescent="0.3">
      <c r="A472" s="67" t="str">
        <f>IF(INDEX(Спецификация!$A$3:$I$500,ROW()-3,COLUMN())="","",INDEX(Спецификация!$A$3:$I$500,ROW()-3,COLUMN()))</f>
        <v/>
      </c>
      <c r="B472" s="67" t="str">
        <f>IF(INDEX(Спецификация!$A$3:$I$500,ROW()-3,COLUMN())="","",INDEX(Спецификация!$A$3:$I$500,ROW()-3,COLUMN()))</f>
        <v/>
      </c>
      <c r="C472" s="67" t="str">
        <f>IF(INDEX(Спецификация!$A$3:$I$500,ROW()-3,COLUMN())="","",INDEX(Спецификация!$A$3:$I$500,ROW()-3,COLUMN()))</f>
        <v/>
      </c>
      <c r="D472" s="67" t="str">
        <f>IF(INDEX(Спецификация!$A$3:$I$500,ROW()-3,COLUMN())="","",INDEX(Спецификация!$A$3:$I$500,ROW()-3,COLUMN()))</f>
        <v/>
      </c>
      <c r="E472" s="67" t="str">
        <f>IF(INDEX(Спецификация!$A$3:$I$500,ROW()-3,COLUMN())="","",INDEX(Спецификация!$A$3:$I$500,ROW()-3,COLUMN()))</f>
        <v/>
      </c>
      <c r="F472" s="67" t="str">
        <f>IF(INDEX(Спецификация!$A$3:$I$500,ROW()-3,COLUMN())="","",INDEX(Спецификация!$A$3:$I$500,ROW()-3,COLUMN()))</f>
        <v/>
      </c>
      <c r="G472" s="67" t="str">
        <f>IF(INDEX(Спецификация!$A$3:$I$500,ROW()-3,COLUMN())="","",INDEX(Спецификация!$A$3:$I$500,ROW()-3,COLUMN()))</f>
        <v/>
      </c>
      <c r="H472" s="67" t="str">
        <f>IF(INDEX(Спецификация!$A$3:$I$500,ROW()-3,COLUMN())="","",INDEX(Спецификация!$A$3:$I$500,ROW()-3,COLUMN()))</f>
        <v/>
      </c>
      <c r="I472" s="154" t="str">
        <f>IF(INDEX(Спецификация!$A$3:$I$500,ROW()-3,COLUMN())="","",INDEX(Спецификация!$A$3:$I$500,ROW()-3,COLUMN()))</f>
        <v/>
      </c>
      <c r="J472" s="81" t="str">
        <f>Проект.!L472</f>
        <v/>
      </c>
      <c r="K472" s="81" t="str">
        <f>Проект.!M472</f>
        <v/>
      </c>
      <c r="L472" s="81" t="str">
        <f>IF(Проект.!Q472="","",Проект.!Q472)</f>
        <v/>
      </c>
      <c r="M472" s="82" t="str">
        <f>IF(Проект.!K472="Указать проектировщика","",Проект.!K472)</f>
        <v/>
      </c>
      <c r="N472" s="82" t="str">
        <f>IF(Проект.!N472="","",Проект.!N472)</f>
        <v/>
      </c>
      <c r="O472" s="80" t="str">
        <f>IF(Проект.!O472="","",Проект.!O472)</f>
        <v/>
      </c>
      <c r="P472" s="80" t="str">
        <f>IF(Проект.!P472="","",Проект.!P472)</f>
        <v/>
      </c>
      <c r="Q472" s="68"/>
      <c r="S472" s="27" t="s">
        <v>324</v>
      </c>
      <c r="T472" s="22"/>
      <c r="U472" s="26" t="e">
        <f t="shared" si="14"/>
        <v>#VALUE!</v>
      </c>
      <c r="V472" s="68"/>
      <c r="W472" s="92"/>
      <c r="X472" s="92">
        <f t="shared" si="15"/>
        <v>0</v>
      </c>
      <c r="Y472" s="68" t="s">
        <v>357</v>
      </c>
    </row>
    <row r="473" spans="1:25" ht="41.4" customHeight="1" x14ac:dyDescent="0.3">
      <c r="A473" s="67" t="str">
        <f>IF(INDEX(Спецификация!$A$3:$I$500,ROW()-3,COLUMN())="","",INDEX(Спецификация!$A$3:$I$500,ROW()-3,COLUMN()))</f>
        <v/>
      </c>
      <c r="B473" s="67" t="str">
        <f>IF(INDEX(Спецификация!$A$3:$I$500,ROW()-3,COLUMN())="","",INDEX(Спецификация!$A$3:$I$500,ROW()-3,COLUMN()))</f>
        <v/>
      </c>
      <c r="C473" s="67" t="str">
        <f>IF(INDEX(Спецификация!$A$3:$I$500,ROW()-3,COLUMN())="","",INDEX(Спецификация!$A$3:$I$500,ROW()-3,COLUMN()))</f>
        <v/>
      </c>
      <c r="D473" s="67" t="str">
        <f>IF(INDEX(Спецификация!$A$3:$I$500,ROW()-3,COLUMN())="","",INDEX(Спецификация!$A$3:$I$500,ROW()-3,COLUMN()))</f>
        <v/>
      </c>
      <c r="E473" s="67" t="str">
        <f>IF(INDEX(Спецификация!$A$3:$I$500,ROW()-3,COLUMN())="","",INDEX(Спецификация!$A$3:$I$500,ROW()-3,COLUMN()))</f>
        <v/>
      </c>
      <c r="F473" s="67" t="str">
        <f>IF(INDEX(Спецификация!$A$3:$I$500,ROW()-3,COLUMN())="","",INDEX(Спецификация!$A$3:$I$500,ROW()-3,COLUMN()))</f>
        <v/>
      </c>
      <c r="G473" s="67" t="str">
        <f>IF(INDEX(Спецификация!$A$3:$I$500,ROW()-3,COLUMN())="","",INDEX(Спецификация!$A$3:$I$500,ROW()-3,COLUMN()))</f>
        <v/>
      </c>
      <c r="H473" s="67" t="str">
        <f>IF(INDEX(Спецификация!$A$3:$I$500,ROW()-3,COLUMN())="","",INDEX(Спецификация!$A$3:$I$500,ROW()-3,COLUMN()))</f>
        <v/>
      </c>
      <c r="I473" s="154" t="str">
        <f>IF(INDEX(Спецификация!$A$3:$I$500,ROW()-3,COLUMN())="","",INDEX(Спецификация!$A$3:$I$500,ROW()-3,COLUMN()))</f>
        <v/>
      </c>
      <c r="J473" s="81" t="str">
        <f>Проект.!L473</f>
        <v/>
      </c>
      <c r="K473" s="81" t="str">
        <f>Проект.!M473</f>
        <v/>
      </c>
      <c r="L473" s="81" t="str">
        <f>IF(Проект.!Q473="","",Проект.!Q473)</f>
        <v/>
      </c>
      <c r="M473" s="82" t="str">
        <f>IF(Проект.!K473="Указать проектировщика","",Проект.!K473)</f>
        <v/>
      </c>
      <c r="N473" s="82" t="str">
        <f>IF(Проект.!N473="","",Проект.!N473)</f>
        <v/>
      </c>
      <c r="O473" s="80" t="str">
        <f>IF(Проект.!O473="","",Проект.!O473)</f>
        <v/>
      </c>
      <c r="P473" s="80" t="str">
        <f>IF(Проект.!P473="","",Проект.!P473)</f>
        <v/>
      </c>
      <c r="Q473" s="68"/>
      <c r="S473" s="27" t="s">
        <v>324</v>
      </c>
      <c r="T473" s="22"/>
      <c r="U473" s="26" t="e">
        <f t="shared" si="14"/>
        <v>#VALUE!</v>
      </c>
      <c r="V473" s="68"/>
      <c r="W473" s="92"/>
      <c r="X473" s="92">
        <f t="shared" si="15"/>
        <v>0</v>
      </c>
      <c r="Y473" s="68" t="s">
        <v>357</v>
      </c>
    </row>
    <row r="474" spans="1:25" ht="41.4" customHeight="1" x14ac:dyDescent="0.3">
      <c r="A474" s="67" t="str">
        <f>IF(INDEX(Спецификация!$A$3:$I$500,ROW()-3,COLUMN())="","",INDEX(Спецификация!$A$3:$I$500,ROW()-3,COLUMN()))</f>
        <v/>
      </c>
      <c r="B474" s="67" t="str">
        <f>IF(INDEX(Спецификация!$A$3:$I$500,ROW()-3,COLUMN())="","",INDEX(Спецификация!$A$3:$I$500,ROW()-3,COLUMN()))</f>
        <v/>
      </c>
      <c r="C474" s="67" t="str">
        <f>IF(INDEX(Спецификация!$A$3:$I$500,ROW()-3,COLUMN())="","",INDEX(Спецификация!$A$3:$I$500,ROW()-3,COLUMN()))</f>
        <v/>
      </c>
      <c r="D474" s="67" t="str">
        <f>IF(INDEX(Спецификация!$A$3:$I$500,ROW()-3,COLUMN())="","",INDEX(Спецификация!$A$3:$I$500,ROW()-3,COLUMN()))</f>
        <v/>
      </c>
      <c r="E474" s="67" t="str">
        <f>IF(INDEX(Спецификация!$A$3:$I$500,ROW()-3,COLUMN())="","",INDEX(Спецификация!$A$3:$I$500,ROW()-3,COLUMN()))</f>
        <v/>
      </c>
      <c r="F474" s="67" t="str">
        <f>IF(INDEX(Спецификация!$A$3:$I$500,ROW()-3,COLUMN())="","",INDEX(Спецификация!$A$3:$I$500,ROW()-3,COLUMN()))</f>
        <v/>
      </c>
      <c r="G474" s="67" t="str">
        <f>IF(INDEX(Спецификация!$A$3:$I$500,ROW()-3,COLUMN())="","",INDEX(Спецификация!$A$3:$I$500,ROW()-3,COLUMN()))</f>
        <v/>
      </c>
      <c r="H474" s="67" t="str">
        <f>IF(INDEX(Спецификация!$A$3:$I$500,ROW()-3,COLUMN())="","",INDEX(Спецификация!$A$3:$I$500,ROW()-3,COLUMN()))</f>
        <v/>
      </c>
      <c r="I474" s="154" t="str">
        <f>IF(INDEX(Спецификация!$A$3:$I$500,ROW()-3,COLUMN())="","",INDEX(Спецификация!$A$3:$I$500,ROW()-3,COLUMN()))</f>
        <v/>
      </c>
      <c r="J474" s="81" t="str">
        <f>Проект.!L474</f>
        <v/>
      </c>
      <c r="K474" s="81" t="str">
        <f>Проект.!M474</f>
        <v/>
      </c>
      <c r="L474" s="81" t="str">
        <f>IF(Проект.!Q474="","",Проект.!Q474)</f>
        <v/>
      </c>
      <c r="M474" s="82" t="str">
        <f>IF(Проект.!K474="Указать проектировщика","",Проект.!K474)</f>
        <v/>
      </c>
      <c r="N474" s="82" t="str">
        <f>IF(Проект.!N474="","",Проект.!N474)</f>
        <v/>
      </c>
      <c r="O474" s="80" t="str">
        <f>IF(Проект.!O474="","",Проект.!O474)</f>
        <v/>
      </c>
      <c r="P474" s="80" t="str">
        <f>IF(Проект.!P474="","",Проект.!P474)</f>
        <v/>
      </c>
      <c r="Q474" s="68"/>
      <c r="S474" s="27" t="s">
        <v>324</v>
      </c>
      <c r="T474" s="22"/>
      <c r="U474" s="26" t="e">
        <f t="shared" si="14"/>
        <v>#VALUE!</v>
      </c>
      <c r="V474" s="68"/>
      <c r="W474" s="92"/>
      <c r="X474" s="92">
        <f t="shared" si="15"/>
        <v>0</v>
      </c>
      <c r="Y474" s="68" t="s">
        <v>357</v>
      </c>
    </row>
    <row r="475" spans="1:25" ht="41.4" customHeight="1" x14ac:dyDescent="0.3">
      <c r="A475" s="67" t="str">
        <f>IF(INDEX(Спецификация!$A$3:$I$500,ROW()-3,COLUMN())="","",INDEX(Спецификация!$A$3:$I$500,ROW()-3,COLUMN()))</f>
        <v/>
      </c>
      <c r="B475" s="67" t="str">
        <f>IF(INDEX(Спецификация!$A$3:$I$500,ROW()-3,COLUMN())="","",INDEX(Спецификация!$A$3:$I$500,ROW()-3,COLUMN()))</f>
        <v/>
      </c>
      <c r="C475" s="67" t="str">
        <f>IF(INDEX(Спецификация!$A$3:$I$500,ROW()-3,COLUMN())="","",INDEX(Спецификация!$A$3:$I$500,ROW()-3,COLUMN()))</f>
        <v/>
      </c>
      <c r="D475" s="67" t="str">
        <f>IF(INDEX(Спецификация!$A$3:$I$500,ROW()-3,COLUMN())="","",INDEX(Спецификация!$A$3:$I$500,ROW()-3,COLUMN()))</f>
        <v/>
      </c>
      <c r="E475" s="67" t="str">
        <f>IF(INDEX(Спецификация!$A$3:$I$500,ROW()-3,COLUMN())="","",INDEX(Спецификация!$A$3:$I$500,ROW()-3,COLUMN()))</f>
        <v/>
      </c>
      <c r="F475" s="67" t="str">
        <f>IF(INDEX(Спецификация!$A$3:$I$500,ROW()-3,COLUMN())="","",INDEX(Спецификация!$A$3:$I$500,ROW()-3,COLUMN()))</f>
        <v/>
      </c>
      <c r="G475" s="67" t="str">
        <f>IF(INDEX(Спецификация!$A$3:$I$500,ROW()-3,COLUMN())="","",INDEX(Спецификация!$A$3:$I$500,ROW()-3,COLUMN()))</f>
        <v/>
      </c>
      <c r="H475" s="67" t="str">
        <f>IF(INDEX(Спецификация!$A$3:$I$500,ROW()-3,COLUMN())="","",INDEX(Спецификация!$A$3:$I$500,ROW()-3,COLUMN()))</f>
        <v/>
      </c>
      <c r="I475" s="154" t="str">
        <f>IF(INDEX(Спецификация!$A$3:$I$500,ROW()-3,COLUMN())="","",INDEX(Спецификация!$A$3:$I$500,ROW()-3,COLUMN()))</f>
        <v/>
      </c>
      <c r="J475" s="81" t="str">
        <f>Проект.!L475</f>
        <v/>
      </c>
      <c r="K475" s="81" t="str">
        <f>Проект.!M475</f>
        <v/>
      </c>
      <c r="L475" s="81" t="str">
        <f>IF(Проект.!Q475="","",Проект.!Q475)</f>
        <v/>
      </c>
      <c r="M475" s="82" t="str">
        <f>IF(Проект.!K475="Указать проектировщика","",Проект.!K475)</f>
        <v/>
      </c>
      <c r="N475" s="82" t="str">
        <f>IF(Проект.!N475="","",Проект.!N475)</f>
        <v/>
      </c>
      <c r="O475" s="80" t="str">
        <f>IF(Проект.!O475="","",Проект.!O475)</f>
        <v/>
      </c>
      <c r="P475" s="80" t="str">
        <f>IF(Проект.!P475="","",Проект.!P475)</f>
        <v/>
      </c>
      <c r="Q475" s="68"/>
      <c r="S475" s="27" t="s">
        <v>324</v>
      </c>
      <c r="T475" s="22"/>
      <c r="U475" s="26" t="e">
        <f t="shared" si="14"/>
        <v>#VALUE!</v>
      </c>
      <c r="V475" s="68"/>
      <c r="W475" s="92"/>
      <c r="X475" s="92">
        <f t="shared" si="15"/>
        <v>0</v>
      </c>
      <c r="Y475" s="68" t="s">
        <v>357</v>
      </c>
    </row>
    <row r="476" spans="1:25" ht="41.4" customHeight="1" x14ac:dyDescent="0.3">
      <c r="A476" s="67" t="str">
        <f>IF(INDEX(Спецификация!$A$3:$I$500,ROW()-3,COLUMN())="","",INDEX(Спецификация!$A$3:$I$500,ROW()-3,COLUMN()))</f>
        <v/>
      </c>
      <c r="B476" s="67" t="str">
        <f>IF(INDEX(Спецификация!$A$3:$I$500,ROW()-3,COLUMN())="","",INDEX(Спецификация!$A$3:$I$500,ROW()-3,COLUMN()))</f>
        <v/>
      </c>
      <c r="C476" s="67" t="str">
        <f>IF(INDEX(Спецификация!$A$3:$I$500,ROW()-3,COLUMN())="","",INDEX(Спецификация!$A$3:$I$500,ROW()-3,COLUMN()))</f>
        <v/>
      </c>
      <c r="D476" s="67" t="str">
        <f>IF(INDEX(Спецификация!$A$3:$I$500,ROW()-3,COLUMN())="","",INDEX(Спецификация!$A$3:$I$500,ROW()-3,COLUMN()))</f>
        <v/>
      </c>
      <c r="E476" s="67" t="str">
        <f>IF(INDEX(Спецификация!$A$3:$I$500,ROW()-3,COLUMN())="","",INDEX(Спецификация!$A$3:$I$500,ROW()-3,COLUMN()))</f>
        <v/>
      </c>
      <c r="F476" s="67" t="str">
        <f>IF(INDEX(Спецификация!$A$3:$I$500,ROW()-3,COLUMN())="","",INDEX(Спецификация!$A$3:$I$500,ROW()-3,COLUMN()))</f>
        <v/>
      </c>
      <c r="G476" s="67" t="str">
        <f>IF(INDEX(Спецификация!$A$3:$I$500,ROW()-3,COLUMN())="","",INDEX(Спецификация!$A$3:$I$500,ROW()-3,COLUMN()))</f>
        <v/>
      </c>
      <c r="H476" s="67" t="str">
        <f>IF(INDEX(Спецификация!$A$3:$I$500,ROW()-3,COLUMN())="","",INDEX(Спецификация!$A$3:$I$500,ROW()-3,COLUMN()))</f>
        <v/>
      </c>
      <c r="I476" s="154" t="str">
        <f>IF(INDEX(Спецификация!$A$3:$I$500,ROW()-3,COLUMN())="","",INDEX(Спецификация!$A$3:$I$500,ROW()-3,COLUMN()))</f>
        <v/>
      </c>
      <c r="J476" s="81" t="str">
        <f>Проект.!L476</f>
        <v/>
      </c>
      <c r="K476" s="81" t="str">
        <f>Проект.!M476</f>
        <v/>
      </c>
      <c r="L476" s="81" t="str">
        <f>IF(Проект.!Q476="","",Проект.!Q476)</f>
        <v/>
      </c>
      <c r="M476" s="82" t="str">
        <f>IF(Проект.!K476="Указать проектировщика","",Проект.!K476)</f>
        <v/>
      </c>
      <c r="N476" s="82" t="str">
        <f>IF(Проект.!N476="","",Проект.!N476)</f>
        <v/>
      </c>
      <c r="O476" s="80" t="str">
        <f>IF(Проект.!O476="","",Проект.!O476)</f>
        <v/>
      </c>
      <c r="P476" s="80" t="str">
        <f>IF(Проект.!P476="","",Проект.!P476)</f>
        <v/>
      </c>
      <c r="Q476" s="68"/>
      <c r="S476" s="27" t="s">
        <v>324</v>
      </c>
      <c r="T476" s="22"/>
      <c r="U476" s="26" t="e">
        <f t="shared" si="14"/>
        <v>#VALUE!</v>
      </c>
      <c r="V476" s="68"/>
      <c r="W476" s="92"/>
      <c r="X476" s="92">
        <f t="shared" si="15"/>
        <v>0</v>
      </c>
      <c r="Y476" s="68" t="s">
        <v>357</v>
      </c>
    </row>
    <row r="477" spans="1:25" ht="41.4" customHeight="1" x14ac:dyDescent="0.3">
      <c r="A477" s="67" t="str">
        <f>IF(INDEX(Спецификация!$A$3:$I$500,ROW()-3,COLUMN())="","",INDEX(Спецификация!$A$3:$I$500,ROW()-3,COLUMN()))</f>
        <v/>
      </c>
      <c r="B477" s="67" t="str">
        <f>IF(INDEX(Спецификация!$A$3:$I$500,ROW()-3,COLUMN())="","",INDEX(Спецификация!$A$3:$I$500,ROW()-3,COLUMN()))</f>
        <v/>
      </c>
      <c r="C477" s="67" t="str">
        <f>IF(INDEX(Спецификация!$A$3:$I$500,ROW()-3,COLUMN())="","",INDEX(Спецификация!$A$3:$I$500,ROW()-3,COLUMN()))</f>
        <v/>
      </c>
      <c r="D477" s="67" t="str">
        <f>IF(INDEX(Спецификация!$A$3:$I$500,ROW()-3,COLUMN())="","",INDEX(Спецификация!$A$3:$I$500,ROW()-3,COLUMN()))</f>
        <v/>
      </c>
      <c r="E477" s="67" t="str">
        <f>IF(INDEX(Спецификация!$A$3:$I$500,ROW()-3,COLUMN())="","",INDEX(Спецификация!$A$3:$I$500,ROW()-3,COLUMN()))</f>
        <v/>
      </c>
      <c r="F477" s="67" t="str">
        <f>IF(INDEX(Спецификация!$A$3:$I$500,ROW()-3,COLUMN())="","",INDEX(Спецификация!$A$3:$I$500,ROW()-3,COLUMN()))</f>
        <v/>
      </c>
      <c r="G477" s="67" t="str">
        <f>IF(INDEX(Спецификация!$A$3:$I$500,ROW()-3,COLUMN())="","",INDEX(Спецификация!$A$3:$I$500,ROW()-3,COLUMN()))</f>
        <v/>
      </c>
      <c r="H477" s="67" t="str">
        <f>IF(INDEX(Спецификация!$A$3:$I$500,ROW()-3,COLUMN())="","",INDEX(Спецификация!$A$3:$I$500,ROW()-3,COLUMN()))</f>
        <v/>
      </c>
      <c r="I477" s="154" t="str">
        <f>IF(INDEX(Спецификация!$A$3:$I$500,ROW()-3,COLUMN())="","",INDEX(Спецификация!$A$3:$I$500,ROW()-3,COLUMN()))</f>
        <v/>
      </c>
      <c r="J477" s="81" t="str">
        <f>Проект.!L477</f>
        <v/>
      </c>
      <c r="K477" s="81" t="str">
        <f>Проект.!M477</f>
        <v/>
      </c>
      <c r="L477" s="81" t="str">
        <f>IF(Проект.!Q477="","",Проект.!Q477)</f>
        <v/>
      </c>
      <c r="M477" s="82" t="str">
        <f>IF(Проект.!K477="Указать проектировщика","",Проект.!K477)</f>
        <v/>
      </c>
      <c r="N477" s="82" t="str">
        <f>IF(Проект.!N477="","",Проект.!N477)</f>
        <v/>
      </c>
      <c r="O477" s="80" t="str">
        <f>IF(Проект.!O477="","",Проект.!O477)</f>
        <v/>
      </c>
      <c r="P477" s="80" t="str">
        <f>IF(Проект.!P477="","",Проект.!P477)</f>
        <v/>
      </c>
      <c r="Q477" s="68"/>
      <c r="S477" s="27" t="s">
        <v>324</v>
      </c>
      <c r="T477" s="22"/>
      <c r="U477" s="26" t="e">
        <f t="shared" si="14"/>
        <v>#VALUE!</v>
      </c>
      <c r="V477" s="68"/>
      <c r="W477" s="92"/>
      <c r="X477" s="92">
        <f t="shared" si="15"/>
        <v>0</v>
      </c>
      <c r="Y477" s="68" t="s">
        <v>357</v>
      </c>
    </row>
    <row r="478" spans="1:25" ht="41.4" customHeight="1" x14ac:dyDescent="0.3">
      <c r="A478" s="67" t="str">
        <f>IF(INDEX(Спецификация!$A$3:$I$500,ROW()-3,COLUMN())="","",INDEX(Спецификация!$A$3:$I$500,ROW()-3,COLUMN()))</f>
        <v/>
      </c>
      <c r="B478" s="67" t="str">
        <f>IF(INDEX(Спецификация!$A$3:$I$500,ROW()-3,COLUMN())="","",INDEX(Спецификация!$A$3:$I$500,ROW()-3,COLUMN()))</f>
        <v/>
      </c>
      <c r="C478" s="67" t="str">
        <f>IF(INDEX(Спецификация!$A$3:$I$500,ROW()-3,COLUMN())="","",INDEX(Спецификация!$A$3:$I$500,ROW()-3,COLUMN()))</f>
        <v/>
      </c>
      <c r="D478" s="67" t="str">
        <f>IF(INDEX(Спецификация!$A$3:$I$500,ROW()-3,COLUMN())="","",INDEX(Спецификация!$A$3:$I$500,ROW()-3,COLUMN()))</f>
        <v/>
      </c>
      <c r="E478" s="67" t="str">
        <f>IF(INDEX(Спецификация!$A$3:$I$500,ROW()-3,COLUMN())="","",INDEX(Спецификация!$A$3:$I$500,ROW()-3,COLUMN()))</f>
        <v/>
      </c>
      <c r="F478" s="67" t="str">
        <f>IF(INDEX(Спецификация!$A$3:$I$500,ROW()-3,COLUMN())="","",INDEX(Спецификация!$A$3:$I$500,ROW()-3,COLUMN()))</f>
        <v/>
      </c>
      <c r="G478" s="67" t="str">
        <f>IF(INDEX(Спецификация!$A$3:$I$500,ROW()-3,COLUMN())="","",INDEX(Спецификация!$A$3:$I$500,ROW()-3,COLUMN()))</f>
        <v/>
      </c>
      <c r="H478" s="67" t="str">
        <f>IF(INDEX(Спецификация!$A$3:$I$500,ROW()-3,COLUMN())="","",INDEX(Спецификация!$A$3:$I$500,ROW()-3,COLUMN()))</f>
        <v/>
      </c>
      <c r="I478" s="154" t="str">
        <f>IF(INDEX(Спецификация!$A$3:$I$500,ROW()-3,COLUMN())="","",INDEX(Спецификация!$A$3:$I$500,ROW()-3,COLUMN()))</f>
        <v/>
      </c>
      <c r="J478" s="81" t="str">
        <f>Проект.!L478</f>
        <v/>
      </c>
      <c r="K478" s="81" t="str">
        <f>Проект.!M478</f>
        <v/>
      </c>
      <c r="L478" s="81" t="str">
        <f>IF(Проект.!Q478="","",Проект.!Q478)</f>
        <v/>
      </c>
      <c r="M478" s="82" t="str">
        <f>IF(Проект.!K478="Указать проектировщика","",Проект.!K478)</f>
        <v/>
      </c>
      <c r="N478" s="82" t="str">
        <f>IF(Проект.!N478="","",Проект.!N478)</f>
        <v/>
      </c>
      <c r="O478" s="80" t="str">
        <f>IF(Проект.!O478="","",Проект.!O478)</f>
        <v/>
      </c>
      <c r="P478" s="80" t="str">
        <f>IF(Проект.!P478="","",Проект.!P478)</f>
        <v/>
      </c>
      <c r="Q478" s="68"/>
      <c r="S478" s="27" t="s">
        <v>324</v>
      </c>
      <c r="T478" s="22"/>
      <c r="U478" s="26" t="e">
        <f t="shared" si="14"/>
        <v>#VALUE!</v>
      </c>
      <c r="V478" s="68"/>
      <c r="W478" s="92"/>
      <c r="X478" s="92">
        <f t="shared" si="15"/>
        <v>0</v>
      </c>
      <c r="Y478" s="68" t="s">
        <v>357</v>
      </c>
    </row>
    <row r="479" spans="1:25" ht="41.4" customHeight="1" x14ac:dyDescent="0.3">
      <c r="A479" s="67" t="str">
        <f>IF(INDEX(Спецификация!$A$3:$I$500,ROW()-3,COLUMN())="","",INDEX(Спецификация!$A$3:$I$500,ROW()-3,COLUMN()))</f>
        <v/>
      </c>
      <c r="B479" s="67" t="str">
        <f>IF(INDEX(Спецификация!$A$3:$I$500,ROW()-3,COLUMN())="","",INDEX(Спецификация!$A$3:$I$500,ROW()-3,COLUMN()))</f>
        <v/>
      </c>
      <c r="C479" s="67" t="str">
        <f>IF(INDEX(Спецификация!$A$3:$I$500,ROW()-3,COLUMN())="","",INDEX(Спецификация!$A$3:$I$500,ROW()-3,COLUMN()))</f>
        <v/>
      </c>
      <c r="D479" s="67" t="str">
        <f>IF(INDEX(Спецификация!$A$3:$I$500,ROW()-3,COLUMN())="","",INDEX(Спецификация!$A$3:$I$500,ROW()-3,COLUMN()))</f>
        <v/>
      </c>
      <c r="E479" s="67" t="str">
        <f>IF(INDEX(Спецификация!$A$3:$I$500,ROW()-3,COLUMN())="","",INDEX(Спецификация!$A$3:$I$500,ROW()-3,COLUMN()))</f>
        <v/>
      </c>
      <c r="F479" s="67" t="str">
        <f>IF(INDEX(Спецификация!$A$3:$I$500,ROW()-3,COLUMN())="","",INDEX(Спецификация!$A$3:$I$500,ROW()-3,COLUMN()))</f>
        <v/>
      </c>
      <c r="G479" s="67" t="str">
        <f>IF(INDEX(Спецификация!$A$3:$I$500,ROW()-3,COLUMN())="","",INDEX(Спецификация!$A$3:$I$500,ROW()-3,COLUMN()))</f>
        <v/>
      </c>
      <c r="H479" s="67" t="str">
        <f>IF(INDEX(Спецификация!$A$3:$I$500,ROW()-3,COLUMN())="","",INDEX(Спецификация!$A$3:$I$500,ROW()-3,COLUMN()))</f>
        <v/>
      </c>
      <c r="I479" s="154" t="str">
        <f>IF(INDEX(Спецификация!$A$3:$I$500,ROW()-3,COLUMN())="","",INDEX(Спецификация!$A$3:$I$500,ROW()-3,COLUMN()))</f>
        <v/>
      </c>
      <c r="J479" s="81" t="str">
        <f>Проект.!L479</f>
        <v/>
      </c>
      <c r="K479" s="81" t="str">
        <f>Проект.!M479</f>
        <v/>
      </c>
      <c r="L479" s="81" t="str">
        <f>IF(Проект.!Q479="","",Проект.!Q479)</f>
        <v/>
      </c>
      <c r="M479" s="82" t="str">
        <f>IF(Проект.!K479="Указать проектировщика","",Проект.!K479)</f>
        <v/>
      </c>
      <c r="N479" s="82" t="str">
        <f>IF(Проект.!N479="","",Проект.!N479)</f>
        <v/>
      </c>
      <c r="O479" s="80" t="str">
        <f>IF(Проект.!O479="","",Проект.!O479)</f>
        <v/>
      </c>
      <c r="P479" s="80" t="str">
        <f>IF(Проект.!P479="","",Проект.!P479)</f>
        <v/>
      </c>
      <c r="Q479" s="68"/>
      <c r="S479" s="27" t="s">
        <v>324</v>
      </c>
      <c r="T479" s="22"/>
      <c r="U479" s="26" t="e">
        <f t="shared" si="14"/>
        <v>#VALUE!</v>
      </c>
      <c r="V479" s="68"/>
      <c r="W479" s="92"/>
      <c r="X479" s="92">
        <f t="shared" si="15"/>
        <v>0</v>
      </c>
      <c r="Y479" s="68" t="s">
        <v>357</v>
      </c>
    </row>
    <row r="480" spans="1:25" ht="41.4" customHeight="1" x14ac:dyDescent="0.3">
      <c r="A480" s="67" t="str">
        <f>IF(INDEX(Спецификация!$A$3:$I$500,ROW()-3,COLUMN())="","",INDEX(Спецификация!$A$3:$I$500,ROW()-3,COLUMN()))</f>
        <v/>
      </c>
      <c r="B480" s="67" t="str">
        <f>IF(INDEX(Спецификация!$A$3:$I$500,ROW()-3,COLUMN())="","",INDEX(Спецификация!$A$3:$I$500,ROW()-3,COLUMN()))</f>
        <v/>
      </c>
      <c r="C480" s="67" t="str">
        <f>IF(INDEX(Спецификация!$A$3:$I$500,ROW()-3,COLUMN())="","",INDEX(Спецификация!$A$3:$I$500,ROW()-3,COLUMN()))</f>
        <v/>
      </c>
      <c r="D480" s="67" t="str">
        <f>IF(INDEX(Спецификация!$A$3:$I$500,ROW()-3,COLUMN())="","",INDEX(Спецификация!$A$3:$I$500,ROW()-3,COLUMN()))</f>
        <v/>
      </c>
      <c r="E480" s="67" t="str">
        <f>IF(INDEX(Спецификация!$A$3:$I$500,ROW()-3,COLUMN())="","",INDEX(Спецификация!$A$3:$I$500,ROW()-3,COLUMN()))</f>
        <v/>
      </c>
      <c r="F480" s="67" t="str">
        <f>IF(INDEX(Спецификация!$A$3:$I$500,ROW()-3,COLUMN())="","",INDEX(Спецификация!$A$3:$I$500,ROW()-3,COLUMN()))</f>
        <v/>
      </c>
      <c r="G480" s="67" t="str">
        <f>IF(INDEX(Спецификация!$A$3:$I$500,ROW()-3,COLUMN())="","",INDEX(Спецификация!$A$3:$I$500,ROW()-3,COLUMN()))</f>
        <v/>
      </c>
      <c r="H480" s="67" t="str">
        <f>IF(INDEX(Спецификация!$A$3:$I$500,ROW()-3,COLUMN())="","",INDEX(Спецификация!$A$3:$I$500,ROW()-3,COLUMN()))</f>
        <v/>
      </c>
      <c r="I480" s="154" t="str">
        <f>IF(INDEX(Спецификация!$A$3:$I$500,ROW()-3,COLUMN())="","",INDEX(Спецификация!$A$3:$I$500,ROW()-3,COLUMN()))</f>
        <v/>
      </c>
      <c r="J480" s="81" t="str">
        <f>Проект.!L480</f>
        <v/>
      </c>
      <c r="K480" s="81" t="str">
        <f>Проект.!M480</f>
        <v/>
      </c>
      <c r="L480" s="81" t="str">
        <f>IF(Проект.!Q480="","",Проект.!Q480)</f>
        <v/>
      </c>
      <c r="M480" s="82" t="str">
        <f>IF(Проект.!K480="Указать проектировщика","",Проект.!K480)</f>
        <v/>
      </c>
      <c r="N480" s="82" t="str">
        <f>IF(Проект.!N480="","",Проект.!N480)</f>
        <v/>
      </c>
      <c r="O480" s="80" t="str">
        <f>IF(Проект.!O480="","",Проект.!O480)</f>
        <v/>
      </c>
      <c r="P480" s="80" t="str">
        <f>IF(Проект.!P480="","",Проект.!P480)</f>
        <v/>
      </c>
      <c r="Q480" s="68"/>
      <c r="S480" s="27" t="s">
        <v>324</v>
      </c>
      <c r="T480" s="22"/>
      <c r="U480" s="26" t="e">
        <f t="shared" si="14"/>
        <v>#VALUE!</v>
      </c>
      <c r="V480" s="68"/>
      <c r="W480" s="92"/>
      <c r="X480" s="92">
        <f t="shared" si="15"/>
        <v>0</v>
      </c>
      <c r="Y480" s="68" t="s">
        <v>357</v>
      </c>
    </row>
    <row r="481" spans="1:25" ht="41.4" customHeight="1" x14ac:dyDescent="0.3">
      <c r="A481" s="67" t="str">
        <f>IF(INDEX(Спецификация!$A$3:$I$500,ROW()-3,COLUMN())="","",INDEX(Спецификация!$A$3:$I$500,ROW()-3,COLUMN()))</f>
        <v/>
      </c>
      <c r="B481" s="67" t="str">
        <f>IF(INDEX(Спецификация!$A$3:$I$500,ROW()-3,COLUMN())="","",INDEX(Спецификация!$A$3:$I$500,ROW()-3,COLUMN()))</f>
        <v/>
      </c>
      <c r="C481" s="67" t="str">
        <f>IF(INDEX(Спецификация!$A$3:$I$500,ROW()-3,COLUMN())="","",INDEX(Спецификация!$A$3:$I$500,ROW()-3,COLUMN()))</f>
        <v/>
      </c>
      <c r="D481" s="67" t="str">
        <f>IF(INDEX(Спецификация!$A$3:$I$500,ROW()-3,COLUMN())="","",INDEX(Спецификация!$A$3:$I$500,ROW()-3,COLUMN()))</f>
        <v/>
      </c>
      <c r="E481" s="67" t="str">
        <f>IF(INDEX(Спецификация!$A$3:$I$500,ROW()-3,COLUMN())="","",INDEX(Спецификация!$A$3:$I$500,ROW()-3,COLUMN()))</f>
        <v/>
      </c>
      <c r="F481" s="67" t="str">
        <f>IF(INDEX(Спецификация!$A$3:$I$500,ROW()-3,COLUMN())="","",INDEX(Спецификация!$A$3:$I$500,ROW()-3,COLUMN()))</f>
        <v/>
      </c>
      <c r="G481" s="67" t="str">
        <f>IF(INDEX(Спецификация!$A$3:$I$500,ROW()-3,COLUMN())="","",INDEX(Спецификация!$A$3:$I$500,ROW()-3,COLUMN()))</f>
        <v/>
      </c>
      <c r="H481" s="67" t="str">
        <f>IF(INDEX(Спецификация!$A$3:$I$500,ROW()-3,COLUMN())="","",INDEX(Спецификация!$A$3:$I$500,ROW()-3,COLUMN()))</f>
        <v/>
      </c>
      <c r="I481" s="154" t="str">
        <f>IF(INDEX(Спецификация!$A$3:$I$500,ROW()-3,COLUMN())="","",INDEX(Спецификация!$A$3:$I$500,ROW()-3,COLUMN()))</f>
        <v/>
      </c>
      <c r="J481" s="81" t="str">
        <f>Проект.!L481</f>
        <v/>
      </c>
      <c r="K481" s="81" t="str">
        <f>Проект.!M481</f>
        <v/>
      </c>
      <c r="L481" s="81" t="str">
        <f>IF(Проект.!Q481="","",Проект.!Q481)</f>
        <v/>
      </c>
      <c r="M481" s="82" t="str">
        <f>IF(Проект.!K481="Указать проектировщика","",Проект.!K481)</f>
        <v/>
      </c>
      <c r="N481" s="82" t="str">
        <f>IF(Проект.!N481="","",Проект.!N481)</f>
        <v/>
      </c>
      <c r="O481" s="80" t="str">
        <f>IF(Проект.!O481="","",Проект.!O481)</f>
        <v/>
      </c>
      <c r="P481" s="80" t="str">
        <f>IF(Проект.!P481="","",Проект.!P481)</f>
        <v/>
      </c>
      <c r="Q481" s="68"/>
      <c r="S481" s="27" t="s">
        <v>324</v>
      </c>
      <c r="T481" s="22"/>
      <c r="U481" s="26" t="e">
        <f t="shared" si="14"/>
        <v>#VALUE!</v>
      </c>
      <c r="V481" s="68"/>
      <c r="W481" s="92"/>
      <c r="X481" s="92">
        <f t="shared" si="15"/>
        <v>0</v>
      </c>
      <c r="Y481" s="68" t="s">
        <v>357</v>
      </c>
    </row>
    <row r="482" spans="1:25" ht="41.4" customHeight="1" x14ac:dyDescent="0.3">
      <c r="A482" s="67" t="str">
        <f>IF(INDEX(Спецификация!$A$3:$I$500,ROW()-3,COLUMN())="","",INDEX(Спецификация!$A$3:$I$500,ROW()-3,COLUMN()))</f>
        <v/>
      </c>
      <c r="B482" s="67" t="str">
        <f>IF(INDEX(Спецификация!$A$3:$I$500,ROW()-3,COLUMN())="","",INDEX(Спецификация!$A$3:$I$500,ROW()-3,COLUMN()))</f>
        <v/>
      </c>
      <c r="C482" s="67" t="str">
        <f>IF(INDEX(Спецификация!$A$3:$I$500,ROW()-3,COLUMN())="","",INDEX(Спецификация!$A$3:$I$500,ROW()-3,COLUMN()))</f>
        <v/>
      </c>
      <c r="D482" s="67" t="str">
        <f>IF(INDEX(Спецификация!$A$3:$I$500,ROW()-3,COLUMN())="","",INDEX(Спецификация!$A$3:$I$500,ROW()-3,COLUMN()))</f>
        <v/>
      </c>
      <c r="E482" s="67" t="str">
        <f>IF(INDEX(Спецификация!$A$3:$I$500,ROW()-3,COLUMN())="","",INDEX(Спецификация!$A$3:$I$500,ROW()-3,COLUMN()))</f>
        <v/>
      </c>
      <c r="F482" s="67" t="str">
        <f>IF(INDEX(Спецификация!$A$3:$I$500,ROW()-3,COLUMN())="","",INDEX(Спецификация!$A$3:$I$500,ROW()-3,COLUMN()))</f>
        <v/>
      </c>
      <c r="G482" s="67" t="str">
        <f>IF(INDEX(Спецификация!$A$3:$I$500,ROW()-3,COLUMN())="","",INDEX(Спецификация!$A$3:$I$500,ROW()-3,COLUMN()))</f>
        <v/>
      </c>
      <c r="H482" s="67" t="str">
        <f>IF(INDEX(Спецификация!$A$3:$I$500,ROW()-3,COLUMN())="","",INDEX(Спецификация!$A$3:$I$500,ROW()-3,COLUMN()))</f>
        <v/>
      </c>
      <c r="I482" s="154" t="str">
        <f>IF(INDEX(Спецификация!$A$3:$I$500,ROW()-3,COLUMN())="","",INDEX(Спецификация!$A$3:$I$500,ROW()-3,COLUMN()))</f>
        <v/>
      </c>
      <c r="J482" s="81" t="str">
        <f>Проект.!L482</f>
        <v/>
      </c>
      <c r="K482" s="81" t="str">
        <f>Проект.!M482</f>
        <v/>
      </c>
      <c r="L482" s="81" t="str">
        <f>IF(Проект.!Q482="","",Проект.!Q482)</f>
        <v/>
      </c>
      <c r="M482" s="82" t="str">
        <f>IF(Проект.!K482="Указать проектировщика","",Проект.!K482)</f>
        <v/>
      </c>
      <c r="N482" s="82" t="str">
        <f>IF(Проект.!N482="","",Проект.!N482)</f>
        <v/>
      </c>
      <c r="O482" s="80" t="str">
        <f>IF(Проект.!O482="","",Проект.!O482)</f>
        <v/>
      </c>
      <c r="P482" s="80" t="str">
        <f>IF(Проект.!P482="","",Проект.!P482)</f>
        <v/>
      </c>
      <c r="Q482" s="68"/>
      <c r="S482" s="27" t="s">
        <v>324</v>
      </c>
      <c r="T482" s="22"/>
      <c r="U482" s="26" t="e">
        <f t="shared" si="14"/>
        <v>#VALUE!</v>
      </c>
      <c r="V482" s="68"/>
      <c r="W482" s="92"/>
      <c r="X482" s="92">
        <f t="shared" si="15"/>
        <v>0</v>
      </c>
      <c r="Y482" s="68" t="s">
        <v>357</v>
      </c>
    </row>
    <row r="483" spans="1:25" ht="41.4" customHeight="1" x14ac:dyDescent="0.3">
      <c r="A483" s="67" t="str">
        <f>IF(INDEX(Спецификация!$A$3:$I$500,ROW()-3,COLUMN())="","",INDEX(Спецификация!$A$3:$I$500,ROW()-3,COLUMN()))</f>
        <v/>
      </c>
      <c r="B483" s="67" t="str">
        <f>IF(INDEX(Спецификация!$A$3:$I$500,ROW()-3,COLUMN())="","",INDEX(Спецификация!$A$3:$I$500,ROW()-3,COLUMN()))</f>
        <v/>
      </c>
      <c r="C483" s="67" t="str">
        <f>IF(INDEX(Спецификация!$A$3:$I$500,ROW()-3,COLUMN())="","",INDEX(Спецификация!$A$3:$I$500,ROW()-3,COLUMN()))</f>
        <v/>
      </c>
      <c r="D483" s="67" t="str">
        <f>IF(INDEX(Спецификация!$A$3:$I$500,ROW()-3,COLUMN())="","",INDEX(Спецификация!$A$3:$I$500,ROW()-3,COLUMN()))</f>
        <v/>
      </c>
      <c r="E483" s="67" t="str">
        <f>IF(INDEX(Спецификация!$A$3:$I$500,ROW()-3,COLUMN())="","",INDEX(Спецификация!$A$3:$I$500,ROW()-3,COLUMN()))</f>
        <v/>
      </c>
      <c r="F483" s="67" t="str">
        <f>IF(INDEX(Спецификация!$A$3:$I$500,ROW()-3,COLUMN())="","",INDEX(Спецификация!$A$3:$I$500,ROW()-3,COLUMN()))</f>
        <v/>
      </c>
      <c r="G483" s="67" t="str">
        <f>IF(INDEX(Спецификация!$A$3:$I$500,ROW()-3,COLUMN())="","",INDEX(Спецификация!$A$3:$I$500,ROW()-3,COLUMN()))</f>
        <v/>
      </c>
      <c r="H483" s="67" t="str">
        <f>IF(INDEX(Спецификация!$A$3:$I$500,ROW()-3,COLUMN())="","",INDEX(Спецификация!$A$3:$I$500,ROW()-3,COLUMN()))</f>
        <v/>
      </c>
      <c r="I483" s="154" t="str">
        <f>IF(INDEX(Спецификация!$A$3:$I$500,ROW()-3,COLUMN())="","",INDEX(Спецификация!$A$3:$I$500,ROW()-3,COLUMN()))</f>
        <v/>
      </c>
      <c r="J483" s="81" t="str">
        <f>Проект.!L483</f>
        <v/>
      </c>
      <c r="K483" s="81" t="str">
        <f>Проект.!M483</f>
        <v/>
      </c>
      <c r="L483" s="81" t="str">
        <f>IF(Проект.!Q483="","",Проект.!Q483)</f>
        <v/>
      </c>
      <c r="M483" s="82" t="str">
        <f>IF(Проект.!K483="Указать проектировщика","",Проект.!K483)</f>
        <v/>
      </c>
      <c r="N483" s="82" t="str">
        <f>IF(Проект.!N483="","",Проект.!N483)</f>
        <v/>
      </c>
      <c r="O483" s="80" t="str">
        <f>IF(Проект.!O483="","",Проект.!O483)</f>
        <v/>
      </c>
      <c r="P483" s="80" t="str">
        <f>IF(Проект.!P483="","",Проект.!P483)</f>
        <v/>
      </c>
      <c r="Q483" s="68"/>
      <c r="S483" s="27" t="s">
        <v>324</v>
      </c>
      <c r="T483" s="22"/>
      <c r="U483" s="26" t="e">
        <f t="shared" si="14"/>
        <v>#VALUE!</v>
      </c>
      <c r="V483" s="68"/>
      <c r="W483" s="92"/>
      <c r="X483" s="92">
        <f t="shared" si="15"/>
        <v>0</v>
      </c>
      <c r="Y483" s="68" t="s">
        <v>357</v>
      </c>
    </row>
    <row r="484" spans="1:25" ht="41.4" customHeight="1" x14ac:dyDescent="0.3">
      <c r="A484" s="67" t="str">
        <f>IF(INDEX(Спецификация!$A$3:$I$500,ROW()-3,COLUMN())="","",INDEX(Спецификация!$A$3:$I$500,ROW()-3,COLUMN()))</f>
        <v/>
      </c>
      <c r="B484" s="67" t="str">
        <f>IF(INDEX(Спецификация!$A$3:$I$500,ROW()-3,COLUMN())="","",INDEX(Спецификация!$A$3:$I$500,ROW()-3,COLUMN()))</f>
        <v/>
      </c>
      <c r="C484" s="67" t="str">
        <f>IF(INDEX(Спецификация!$A$3:$I$500,ROW()-3,COLUMN())="","",INDEX(Спецификация!$A$3:$I$500,ROW()-3,COLUMN()))</f>
        <v/>
      </c>
      <c r="D484" s="67" t="str">
        <f>IF(INDEX(Спецификация!$A$3:$I$500,ROW()-3,COLUMN())="","",INDEX(Спецификация!$A$3:$I$500,ROW()-3,COLUMN()))</f>
        <v/>
      </c>
      <c r="E484" s="67" t="str">
        <f>IF(INDEX(Спецификация!$A$3:$I$500,ROW()-3,COLUMN())="","",INDEX(Спецификация!$A$3:$I$500,ROW()-3,COLUMN()))</f>
        <v/>
      </c>
      <c r="F484" s="67" t="str">
        <f>IF(INDEX(Спецификация!$A$3:$I$500,ROW()-3,COLUMN())="","",INDEX(Спецификация!$A$3:$I$500,ROW()-3,COLUMN()))</f>
        <v/>
      </c>
      <c r="G484" s="67" t="str">
        <f>IF(INDEX(Спецификация!$A$3:$I$500,ROW()-3,COLUMN())="","",INDEX(Спецификация!$A$3:$I$500,ROW()-3,COLUMN()))</f>
        <v/>
      </c>
      <c r="H484" s="67" t="str">
        <f>IF(INDEX(Спецификация!$A$3:$I$500,ROW()-3,COLUMN())="","",INDEX(Спецификация!$A$3:$I$500,ROW()-3,COLUMN()))</f>
        <v/>
      </c>
      <c r="I484" s="154" t="str">
        <f>IF(INDEX(Спецификация!$A$3:$I$500,ROW()-3,COLUMN())="","",INDEX(Спецификация!$A$3:$I$500,ROW()-3,COLUMN()))</f>
        <v/>
      </c>
      <c r="J484" s="81" t="str">
        <f>Проект.!L484</f>
        <v/>
      </c>
      <c r="K484" s="81" t="str">
        <f>Проект.!M484</f>
        <v/>
      </c>
      <c r="L484" s="81" t="str">
        <f>IF(Проект.!Q484="","",Проект.!Q484)</f>
        <v/>
      </c>
      <c r="M484" s="82" t="str">
        <f>IF(Проект.!K484="Указать проектировщика","",Проект.!K484)</f>
        <v/>
      </c>
      <c r="N484" s="82" t="str">
        <f>IF(Проект.!N484="","",Проект.!N484)</f>
        <v/>
      </c>
      <c r="O484" s="80" t="str">
        <f>IF(Проект.!O484="","",Проект.!O484)</f>
        <v/>
      </c>
      <c r="P484" s="80" t="str">
        <f>IF(Проект.!P484="","",Проект.!P484)</f>
        <v/>
      </c>
      <c r="Q484" s="68"/>
      <c r="S484" s="27" t="s">
        <v>324</v>
      </c>
      <c r="T484" s="22"/>
      <c r="U484" s="26" t="e">
        <f t="shared" si="14"/>
        <v>#VALUE!</v>
      </c>
      <c r="V484" s="68"/>
      <c r="W484" s="92"/>
      <c r="X484" s="92">
        <f t="shared" si="15"/>
        <v>0</v>
      </c>
      <c r="Y484" s="68" t="s">
        <v>357</v>
      </c>
    </row>
    <row r="485" spans="1:25" ht="41.4" customHeight="1" x14ac:dyDescent="0.3">
      <c r="A485" s="67" t="str">
        <f>IF(INDEX(Спецификация!$A$3:$I$500,ROW()-3,COLUMN())="","",INDEX(Спецификация!$A$3:$I$500,ROW()-3,COLUMN()))</f>
        <v/>
      </c>
      <c r="B485" s="67" t="str">
        <f>IF(INDEX(Спецификация!$A$3:$I$500,ROW()-3,COLUMN())="","",INDEX(Спецификация!$A$3:$I$500,ROW()-3,COLUMN()))</f>
        <v/>
      </c>
      <c r="C485" s="67" t="str">
        <f>IF(INDEX(Спецификация!$A$3:$I$500,ROW()-3,COLUMN())="","",INDEX(Спецификация!$A$3:$I$500,ROW()-3,COLUMN()))</f>
        <v/>
      </c>
      <c r="D485" s="67" t="str">
        <f>IF(INDEX(Спецификация!$A$3:$I$500,ROW()-3,COLUMN())="","",INDEX(Спецификация!$A$3:$I$500,ROW()-3,COLUMN()))</f>
        <v/>
      </c>
      <c r="E485" s="67" t="str">
        <f>IF(INDEX(Спецификация!$A$3:$I$500,ROW()-3,COLUMN())="","",INDEX(Спецификация!$A$3:$I$500,ROW()-3,COLUMN()))</f>
        <v/>
      </c>
      <c r="F485" s="67" t="str">
        <f>IF(INDEX(Спецификация!$A$3:$I$500,ROW()-3,COLUMN())="","",INDEX(Спецификация!$A$3:$I$500,ROW()-3,COLUMN()))</f>
        <v/>
      </c>
      <c r="G485" s="67" t="str">
        <f>IF(INDEX(Спецификация!$A$3:$I$500,ROW()-3,COLUMN())="","",INDEX(Спецификация!$A$3:$I$500,ROW()-3,COLUMN()))</f>
        <v/>
      </c>
      <c r="H485" s="67" t="str">
        <f>IF(INDEX(Спецификация!$A$3:$I$500,ROW()-3,COLUMN())="","",INDEX(Спецификация!$A$3:$I$500,ROW()-3,COLUMN()))</f>
        <v/>
      </c>
      <c r="I485" s="154" t="str">
        <f>IF(INDEX(Спецификация!$A$3:$I$500,ROW()-3,COLUMN())="","",INDEX(Спецификация!$A$3:$I$500,ROW()-3,COLUMN()))</f>
        <v/>
      </c>
      <c r="J485" s="81" t="str">
        <f>Проект.!L485</f>
        <v/>
      </c>
      <c r="K485" s="81" t="str">
        <f>Проект.!M485</f>
        <v/>
      </c>
      <c r="L485" s="81" t="str">
        <f>IF(Проект.!Q485="","",Проект.!Q485)</f>
        <v/>
      </c>
      <c r="M485" s="82" t="str">
        <f>IF(Проект.!K485="Указать проектировщика","",Проект.!K485)</f>
        <v/>
      </c>
      <c r="N485" s="82" t="str">
        <f>IF(Проект.!N485="","",Проект.!N485)</f>
        <v/>
      </c>
      <c r="O485" s="80" t="str">
        <f>IF(Проект.!O485="","",Проект.!O485)</f>
        <v/>
      </c>
      <c r="P485" s="80" t="str">
        <f>IF(Проект.!P485="","",Проект.!P485)</f>
        <v/>
      </c>
      <c r="Q485" s="68"/>
      <c r="S485" s="27" t="s">
        <v>324</v>
      </c>
      <c r="T485" s="22"/>
      <c r="U485" s="26" t="e">
        <f t="shared" si="14"/>
        <v>#VALUE!</v>
      </c>
      <c r="V485" s="68"/>
      <c r="W485" s="92"/>
      <c r="X485" s="92">
        <f t="shared" si="15"/>
        <v>0</v>
      </c>
      <c r="Y485" s="68" t="s">
        <v>357</v>
      </c>
    </row>
    <row r="486" spans="1:25" ht="41.4" customHeight="1" x14ac:dyDescent="0.3">
      <c r="A486" s="67" t="str">
        <f>IF(INDEX(Спецификация!$A$3:$I$500,ROW()-3,COLUMN())="","",INDEX(Спецификация!$A$3:$I$500,ROW()-3,COLUMN()))</f>
        <v/>
      </c>
      <c r="B486" s="67" t="str">
        <f>IF(INDEX(Спецификация!$A$3:$I$500,ROW()-3,COLUMN())="","",INDEX(Спецификация!$A$3:$I$500,ROW()-3,COLUMN()))</f>
        <v/>
      </c>
      <c r="C486" s="67" t="str">
        <f>IF(INDEX(Спецификация!$A$3:$I$500,ROW()-3,COLUMN())="","",INDEX(Спецификация!$A$3:$I$500,ROW()-3,COLUMN()))</f>
        <v/>
      </c>
      <c r="D486" s="67" t="str">
        <f>IF(INDEX(Спецификация!$A$3:$I$500,ROW()-3,COLUMN())="","",INDEX(Спецификация!$A$3:$I$500,ROW()-3,COLUMN()))</f>
        <v/>
      </c>
      <c r="E486" s="67" t="str">
        <f>IF(INDEX(Спецификация!$A$3:$I$500,ROW()-3,COLUMN())="","",INDEX(Спецификация!$A$3:$I$500,ROW()-3,COLUMN()))</f>
        <v/>
      </c>
      <c r="F486" s="67" t="str">
        <f>IF(INDEX(Спецификация!$A$3:$I$500,ROW()-3,COLUMN())="","",INDEX(Спецификация!$A$3:$I$500,ROW()-3,COLUMN()))</f>
        <v/>
      </c>
      <c r="G486" s="67" t="str">
        <f>IF(INDEX(Спецификация!$A$3:$I$500,ROW()-3,COLUMN())="","",INDEX(Спецификация!$A$3:$I$500,ROW()-3,COLUMN()))</f>
        <v/>
      </c>
      <c r="H486" s="67" t="str">
        <f>IF(INDEX(Спецификация!$A$3:$I$500,ROW()-3,COLUMN())="","",INDEX(Спецификация!$A$3:$I$500,ROW()-3,COLUMN()))</f>
        <v/>
      </c>
      <c r="I486" s="154" t="str">
        <f>IF(INDEX(Спецификация!$A$3:$I$500,ROW()-3,COLUMN())="","",INDEX(Спецификация!$A$3:$I$500,ROW()-3,COLUMN()))</f>
        <v/>
      </c>
      <c r="J486" s="81" t="str">
        <f>Проект.!L486</f>
        <v/>
      </c>
      <c r="K486" s="81" t="str">
        <f>Проект.!M486</f>
        <v/>
      </c>
      <c r="L486" s="81" t="str">
        <f>IF(Проект.!Q486="","",Проект.!Q486)</f>
        <v/>
      </c>
      <c r="M486" s="82" t="str">
        <f>IF(Проект.!K486="Указать проектировщика","",Проект.!K486)</f>
        <v/>
      </c>
      <c r="N486" s="82" t="str">
        <f>IF(Проект.!N486="","",Проект.!N486)</f>
        <v/>
      </c>
      <c r="O486" s="80" t="str">
        <f>IF(Проект.!O486="","",Проект.!O486)</f>
        <v/>
      </c>
      <c r="P486" s="80" t="str">
        <f>IF(Проект.!P486="","",Проект.!P486)</f>
        <v/>
      </c>
      <c r="Q486" s="68"/>
      <c r="S486" s="27" t="s">
        <v>324</v>
      </c>
      <c r="T486" s="22"/>
      <c r="U486" s="26" t="e">
        <f t="shared" si="14"/>
        <v>#VALUE!</v>
      </c>
      <c r="V486" s="68"/>
      <c r="W486" s="92"/>
      <c r="X486" s="92">
        <f t="shared" si="15"/>
        <v>0</v>
      </c>
      <c r="Y486" s="68" t="s">
        <v>357</v>
      </c>
    </row>
    <row r="487" spans="1:25" ht="41.4" customHeight="1" x14ac:dyDescent="0.3">
      <c r="A487" s="67" t="str">
        <f>IF(INDEX(Спецификация!$A$3:$I$500,ROW()-3,COLUMN())="","",INDEX(Спецификация!$A$3:$I$500,ROW()-3,COLUMN()))</f>
        <v/>
      </c>
      <c r="B487" s="67" t="str">
        <f>IF(INDEX(Спецификация!$A$3:$I$500,ROW()-3,COLUMN())="","",INDEX(Спецификация!$A$3:$I$500,ROW()-3,COLUMN()))</f>
        <v/>
      </c>
      <c r="C487" s="67" t="str">
        <f>IF(INDEX(Спецификация!$A$3:$I$500,ROW()-3,COLUMN())="","",INDEX(Спецификация!$A$3:$I$500,ROW()-3,COLUMN()))</f>
        <v/>
      </c>
      <c r="D487" s="67" t="str">
        <f>IF(INDEX(Спецификация!$A$3:$I$500,ROW()-3,COLUMN())="","",INDEX(Спецификация!$A$3:$I$500,ROW()-3,COLUMN()))</f>
        <v/>
      </c>
      <c r="E487" s="67" t="str">
        <f>IF(INDEX(Спецификация!$A$3:$I$500,ROW()-3,COLUMN())="","",INDEX(Спецификация!$A$3:$I$500,ROW()-3,COLUMN()))</f>
        <v/>
      </c>
      <c r="F487" s="67" t="str">
        <f>IF(INDEX(Спецификация!$A$3:$I$500,ROW()-3,COLUMN())="","",INDEX(Спецификация!$A$3:$I$500,ROW()-3,COLUMN()))</f>
        <v/>
      </c>
      <c r="G487" s="67" t="str">
        <f>IF(INDEX(Спецификация!$A$3:$I$500,ROW()-3,COLUMN())="","",INDEX(Спецификация!$A$3:$I$500,ROW()-3,COLUMN()))</f>
        <v/>
      </c>
      <c r="H487" s="67" t="str">
        <f>IF(INDEX(Спецификация!$A$3:$I$500,ROW()-3,COLUMN())="","",INDEX(Спецификация!$A$3:$I$500,ROW()-3,COLUMN()))</f>
        <v/>
      </c>
      <c r="I487" s="154" t="str">
        <f>IF(INDEX(Спецификация!$A$3:$I$500,ROW()-3,COLUMN())="","",INDEX(Спецификация!$A$3:$I$500,ROW()-3,COLUMN()))</f>
        <v/>
      </c>
      <c r="J487" s="81" t="str">
        <f>Проект.!L487</f>
        <v/>
      </c>
      <c r="K487" s="81" t="str">
        <f>Проект.!M487</f>
        <v/>
      </c>
      <c r="L487" s="81" t="str">
        <f>IF(Проект.!Q487="","",Проект.!Q487)</f>
        <v/>
      </c>
      <c r="M487" s="82" t="str">
        <f>IF(Проект.!K487="Указать проектировщика","",Проект.!K487)</f>
        <v/>
      </c>
      <c r="N487" s="82" t="str">
        <f>IF(Проект.!N487="","",Проект.!N487)</f>
        <v/>
      </c>
      <c r="O487" s="80" t="str">
        <f>IF(Проект.!O487="","",Проект.!O487)</f>
        <v/>
      </c>
      <c r="P487" s="80" t="str">
        <f>IF(Проект.!P487="","",Проект.!P487)</f>
        <v/>
      </c>
      <c r="Q487" s="68"/>
      <c r="S487" s="27" t="s">
        <v>324</v>
      </c>
      <c r="T487" s="22"/>
      <c r="U487" s="26" t="e">
        <f t="shared" si="14"/>
        <v>#VALUE!</v>
      </c>
      <c r="V487" s="68"/>
      <c r="W487" s="92"/>
      <c r="X487" s="92">
        <f t="shared" si="15"/>
        <v>0</v>
      </c>
      <c r="Y487" s="68" t="s">
        <v>357</v>
      </c>
    </row>
    <row r="488" spans="1:25" ht="41.4" customHeight="1" x14ac:dyDescent="0.3">
      <c r="A488" s="67" t="str">
        <f>IF(INDEX(Спецификация!$A$3:$I$500,ROW()-3,COLUMN())="","",INDEX(Спецификация!$A$3:$I$500,ROW()-3,COLUMN()))</f>
        <v/>
      </c>
      <c r="B488" s="67" t="str">
        <f>IF(INDEX(Спецификация!$A$3:$I$500,ROW()-3,COLUMN())="","",INDEX(Спецификация!$A$3:$I$500,ROW()-3,COLUMN()))</f>
        <v/>
      </c>
      <c r="C488" s="67" t="str">
        <f>IF(INDEX(Спецификация!$A$3:$I$500,ROW()-3,COLUMN())="","",INDEX(Спецификация!$A$3:$I$500,ROW()-3,COLUMN()))</f>
        <v/>
      </c>
      <c r="D488" s="67" t="str">
        <f>IF(INDEX(Спецификация!$A$3:$I$500,ROW()-3,COLUMN())="","",INDEX(Спецификация!$A$3:$I$500,ROW()-3,COLUMN()))</f>
        <v/>
      </c>
      <c r="E488" s="67" t="str">
        <f>IF(INDEX(Спецификация!$A$3:$I$500,ROW()-3,COLUMN())="","",INDEX(Спецификация!$A$3:$I$500,ROW()-3,COLUMN()))</f>
        <v/>
      </c>
      <c r="F488" s="67" t="str">
        <f>IF(INDEX(Спецификация!$A$3:$I$500,ROW()-3,COLUMN())="","",INDEX(Спецификация!$A$3:$I$500,ROW()-3,COLUMN()))</f>
        <v/>
      </c>
      <c r="G488" s="67" t="str">
        <f>IF(INDEX(Спецификация!$A$3:$I$500,ROW()-3,COLUMN())="","",INDEX(Спецификация!$A$3:$I$500,ROW()-3,COLUMN()))</f>
        <v/>
      </c>
      <c r="H488" s="67" t="str">
        <f>IF(INDEX(Спецификация!$A$3:$I$500,ROW()-3,COLUMN())="","",INDEX(Спецификация!$A$3:$I$500,ROW()-3,COLUMN()))</f>
        <v/>
      </c>
      <c r="I488" s="154" t="str">
        <f>IF(INDEX(Спецификация!$A$3:$I$500,ROW()-3,COLUMN())="","",INDEX(Спецификация!$A$3:$I$500,ROW()-3,COLUMN()))</f>
        <v/>
      </c>
      <c r="J488" s="81" t="str">
        <f>Проект.!L488</f>
        <v/>
      </c>
      <c r="K488" s="81" t="str">
        <f>Проект.!M488</f>
        <v/>
      </c>
      <c r="L488" s="81" t="str">
        <f>IF(Проект.!Q488="","",Проект.!Q488)</f>
        <v/>
      </c>
      <c r="M488" s="82" t="str">
        <f>IF(Проект.!K488="Указать проектировщика","",Проект.!K488)</f>
        <v/>
      </c>
      <c r="N488" s="82" t="str">
        <f>IF(Проект.!N488="","",Проект.!N488)</f>
        <v/>
      </c>
      <c r="O488" s="80" t="str">
        <f>IF(Проект.!O488="","",Проект.!O488)</f>
        <v/>
      </c>
      <c r="P488" s="80" t="str">
        <f>IF(Проект.!P488="","",Проект.!P488)</f>
        <v/>
      </c>
      <c r="Q488" s="68"/>
      <c r="S488" s="27" t="s">
        <v>324</v>
      </c>
      <c r="T488" s="22"/>
      <c r="U488" s="26" t="e">
        <f t="shared" si="14"/>
        <v>#VALUE!</v>
      </c>
      <c r="V488" s="68"/>
      <c r="W488" s="92"/>
      <c r="X488" s="92">
        <f t="shared" si="15"/>
        <v>0</v>
      </c>
      <c r="Y488" s="68" t="s">
        <v>357</v>
      </c>
    </row>
    <row r="489" spans="1:25" ht="41.4" customHeight="1" x14ac:dyDescent="0.3">
      <c r="A489" s="67" t="str">
        <f>IF(INDEX(Спецификация!$A$3:$I$500,ROW()-3,COLUMN())="","",INDEX(Спецификация!$A$3:$I$500,ROW()-3,COLUMN()))</f>
        <v/>
      </c>
      <c r="B489" s="67" t="str">
        <f>IF(INDEX(Спецификация!$A$3:$I$500,ROW()-3,COLUMN())="","",INDEX(Спецификация!$A$3:$I$500,ROW()-3,COLUMN()))</f>
        <v/>
      </c>
      <c r="C489" s="67" t="str">
        <f>IF(INDEX(Спецификация!$A$3:$I$500,ROW()-3,COLUMN())="","",INDEX(Спецификация!$A$3:$I$500,ROW()-3,COLUMN()))</f>
        <v/>
      </c>
      <c r="D489" s="67" t="str">
        <f>IF(INDEX(Спецификация!$A$3:$I$500,ROW()-3,COLUMN())="","",INDEX(Спецификация!$A$3:$I$500,ROW()-3,COLUMN()))</f>
        <v/>
      </c>
      <c r="E489" s="67" t="str">
        <f>IF(INDEX(Спецификация!$A$3:$I$500,ROW()-3,COLUMN())="","",INDEX(Спецификация!$A$3:$I$500,ROW()-3,COLUMN()))</f>
        <v/>
      </c>
      <c r="F489" s="67" t="str">
        <f>IF(INDEX(Спецификация!$A$3:$I$500,ROW()-3,COLUMN())="","",INDEX(Спецификация!$A$3:$I$500,ROW()-3,COLUMN()))</f>
        <v/>
      </c>
      <c r="G489" s="67" t="str">
        <f>IF(INDEX(Спецификация!$A$3:$I$500,ROW()-3,COLUMN())="","",INDEX(Спецификация!$A$3:$I$500,ROW()-3,COLUMN()))</f>
        <v/>
      </c>
      <c r="H489" s="67" t="str">
        <f>IF(INDEX(Спецификация!$A$3:$I$500,ROW()-3,COLUMN())="","",INDEX(Спецификация!$A$3:$I$500,ROW()-3,COLUMN()))</f>
        <v/>
      </c>
      <c r="I489" s="154" t="str">
        <f>IF(INDEX(Спецификация!$A$3:$I$500,ROW()-3,COLUMN())="","",INDEX(Спецификация!$A$3:$I$500,ROW()-3,COLUMN()))</f>
        <v/>
      </c>
      <c r="J489" s="81" t="str">
        <f>Проект.!L489</f>
        <v/>
      </c>
      <c r="K489" s="81" t="str">
        <f>Проект.!M489</f>
        <v/>
      </c>
      <c r="L489" s="81" t="str">
        <f>IF(Проект.!Q489="","",Проект.!Q489)</f>
        <v/>
      </c>
      <c r="M489" s="82" t="str">
        <f>IF(Проект.!K489="Указать проектировщика","",Проект.!K489)</f>
        <v/>
      </c>
      <c r="N489" s="82" t="str">
        <f>IF(Проект.!N489="","",Проект.!N489)</f>
        <v/>
      </c>
      <c r="O489" s="80" t="str">
        <f>IF(Проект.!O489="","",Проект.!O489)</f>
        <v/>
      </c>
      <c r="P489" s="80" t="str">
        <f>IF(Проект.!P489="","",Проект.!P489)</f>
        <v/>
      </c>
      <c r="Q489" s="68"/>
      <c r="S489" s="27" t="s">
        <v>324</v>
      </c>
      <c r="T489" s="22"/>
      <c r="U489" s="26" t="e">
        <f t="shared" si="14"/>
        <v>#VALUE!</v>
      </c>
      <c r="V489" s="68"/>
      <c r="W489" s="92"/>
      <c r="X489" s="92">
        <f t="shared" si="15"/>
        <v>0</v>
      </c>
      <c r="Y489" s="68" t="s">
        <v>357</v>
      </c>
    </row>
    <row r="490" spans="1:25" ht="41.4" customHeight="1" x14ac:dyDescent="0.3">
      <c r="A490" s="67" t="str">
        <f>IF(INDEX(Спецификация!$A$3:$I$500,ROW()-3,COLUMN())="","",INDEX(Спецификация!$A$3:$I$500,ROW()-3,COLUMN()))</f>
        <v/>
      </c>
      <c r="B490" s="67" t="str">
        <f>IF(INDEX(Спецификация!$A$3:$I$500,ROW()-3,COLUMN())="","",INDEX(Спецификация!$A$3:$I$500,ROW()-3,COLUMN()))</f>
        <v/>
      </c>
      <c r="C490" s="67" t="str">
        <f>IF(INDEX(Спецификация!$A$3:$I$500,ROW()-3,COLUMN())="","",INDEX(Спецификация!$A$3:$I$500,ROW()-3,COLUMN()))</f>
        <v/>
      </c>
      <c r="D490" s="67" t="str">
        <f>IF(INDEX(Спецификация!$A$3:$I$500,ROW()-3,COLUMN())="","",INDEX(Спецификация!$A$3:$I$500,ROW()-3,COLUMN()))</f>
        <v/>
      </c>
      <c r="E490" s="67" t="str">
        <f>IF(INDEX(Спецификация!$A$3:$I$500,ROW()-3,COLUMN())="","",INDEX(Спецификация!$A$3:$I$500,ROW()-3,COLUMN()))</f>
        <v/>
      </c>
      <c r="F490" s="67" t="str">
        <f>IF(INDEX(Спецификация!$A$3:$I$500,ROW()-3,COLUMN())="","",INDEX(Спецификация!$A$3:$I$500,ROW()-3,COLUMN()))</f>
        <v/>
      </c>
      <c r="G490" s="67" t="str">
        <f>IF(INDEX(Спецификация!$A$3:$I$500,ROW()-3,COLUMN())="","",INDEX(Спецификация!$A$3:$I$500,ROW()-3,COLUMN()))</f>
        <v/>
      </c>
      <c r="H490" s="67" t="str">
        <f>IF(INDEX(Спецификация!$A$3:$I$500,ROW()-3,COLUMN())="","",INDEX(Спецификация!$A$3:$I$500,ROW()-3,COLUMN()))</f>
        <v/>
      </c>
      <c r="I490" s="154" t="str">
        <f>IF(INDEX(Спецификация!$A$3:$I$500,ROW()-3,COLUMN())="","",INDEX(Спецификация!$A$3:$I$500,ROW()-3,COLUMN()))</f>
        <v/>
      </c>
      <c r="J490" s="81" t="str">
        <f>Проект.!L490</f>
        <v/>
      </c>
      <c r="K490" s="81" t="str">
        <f>Проект.!M490</f>
        <v/>
      </c>
      <c r="L490" s="81" t="str">
        <f>IF(Проект.!Q490="","",Проект.!Q490)</f>
        <v/>
      </c>
      <c r="M490" s="82" t="str">
        <f>IF(Проект.!K490="Указать проектировщика","",Проект.!K490)</f>
        <v/>
      </c>
      <c r="N490" s="82" t="str">
        <f>IF(Проект.!N490="","",Проект.!N490)</f>
        <v/>
      </c>
      <c r="O490" s="80" t="str">
        <f>IF(Проект.!O490="","",Проект.!O490)</f>
        <v/>
      </c>
      <c r="P490" s="80" t="str">
        <f>IF(Проект.!P490="","",Проект.!P490)</f>
        <v/>
      </c>
      <c r="Q490" s="68"/>
      <c r="S490" s="27" t="s">
        <v>324</v>
      </c>
      <c r="T490" s="22"/>
      <c r="U490" s="26" t="e">
        <f t="shared" si="14"/>
        <v>#VALUE!</v>
      </c>
      <c r="V490" s="68"/>
      <c r="W490" s="92"/>
      <c r="X490" s="92">
        <f t="shared" si="15"/>
        <v>0</v>
      </c>
      <c r="Y490" s="68" t="s">
        <v>357</v>
      </c>
    </row>
    <row r="491" spans="1:25" ht="41.4" customHeight="1" x14ac:dyDescent="0.3">
      <c r="A491" s="67" t="str">
        <f>IF(INDEX(Спецификация!$A$3:$I$500,ROW()-3,COLUMN())="","",INDEX(Спецификация!$A$3:$I$500,ROW()-3,COLUMN()))</f>
        <v/>
      </c>
      <c r="B491" s="67" t="str">
        <f>IF(INDEX(Спецификация!$A$3:$I$500,ROW()-3,COLUMN())="","",INDEX(Спецификация!$A$3:$I$500,ROW()-3,COLUMN()))</f>
        <v/>
      </c>
      <c r="C491" s="67" t="str">
        <f>IF(INDEX(Спецификация!$A$3:$I$500,ROW()-3,COLUMN())="","",INDEX(Спецификация!$A$3:$I$500,ROW()-3,COLUMN()))</f>
        <v/>
      </c>
      <c r="D491" s="67" t="str">
        <f>IF(INDEX(Спецификация!$A$3:$I$500,ROW()-3,COLUMN())="","",INDEX(Спецификация!$A$3:$I$500,ROW()-3,COLUMN()))</f>
        <v/>
      </c>
      <c r="E491" s="67" t="str">
        <f>IF(INDEX(Спецификация!$A$3:$I$500,ROW()-3,COLUMN())="","",INDEX(Спецификация!$A$3:$I$500,ROW()-3,COLUMN()))</f>
        <v/>
      </c>
      <c r="F491" s="67" t="str">
        <f>IF(INDEX(Спецификация!$A$3:$I$500,ROW()-3,COLUMN())="","",INDEX(Спецификация!$A$3:$I$500,ROW()-3,COLUMN()))</f>
        <v/>
      </c>
      <c r="G491" s="67" t="str">
        <f>IF(INDEX(Спецификация!$A$3:$I$500,ROW()-3,COLUMN())="","",INDEX(Спецификация!$A$3:$I$500,ROW()-3,COLUMN()))</f>
        <v/>
      </c>
      <c r="H491" s="67" t="str">
        <f>IF(INDEX(Спецификация!$A$3:$I$500,ROW()-3,COLUMN())="","",INDEX(Спецификация!$A$3:$I$500,ROW()-3,COLUMN()))</f>
        <v/>
      </c>
      <c r="I491" s="154" t="str">
        <f>IF(INDEX(Спецификация!$A$3:$I$500,ROW()-3,COLUMN())="","",INDEX(Спецификация!$A$3:$I$500,ROW()-3,COLUMN()))</f>
        <v/>
      </c>
      <c r="J491" s="81" t="str">
        <f>Проект.!L491</f>
        <v/>
      </c>
      <c r="K491" s="81" t="str">
        <f>Проект.!M491</f>
        <v/>
      </c>
      <c r="L491" s="81" t="str">
        <f>IF(Проект.!Q491="","",Проект.!Q491)</f>
        <v/>
      </c>
      <c r="M491" s="82" t="str">
        <f>IF(Проект.!K491="Указать проектировщика","",Проект.!K491)</f>
        <v/>
      </c>
      <c r="N491" s="82" t="str">
        <f>IF(Проект.!N491="","",Проект.!N491)</f>
        <v/>
      </c>
      <c r="O491" s="80" t="str">
        <f>IF(Проект.!O491="","",Проект.!O491)</f>
        <v/>
      </c>
      <c r="P491" s="80" t="str">
        <f>IF(Проект.!P491="","",Проект.!P491)</f>
        <v/>
      </c>
      <c r="Q491" s="68"/>
      <c r="S491" s="27" t="s">
        <v>324</v>
      </c>
      <c r="T491" s="22"/>
      <c r="U491" s="26" t="e">
        <f t="shared" si="14"/>
        <v>#VALUE!</v>
      </c>
      <c r="V491" s="68"/>
      <c r="W491" s="92"/>
      <c r="X491" s="92">
        <f t="shared" si="15"/>
        <v>0</v>
      </c>
      <c r="Y491" s="68" t="s">
        <v>357</v>
      </c>
    </row>
    <row r="492" spans="1:25" ht="41.4" customHeight="1" x14ac:dyDescent="0.3">
      <c r="A492" s="67" t="str">
        <f>IF(INDEX(Спецификация!$A$3:$I$500,ROW()-3,COLUMN())="","",INDEX(Спецификация!$A$3:$I$500,ROW()-3,COLUMN()))</f>
        <v/>
      </c>
      <c r="B492" s="67" t="str">
        <f>IF(INDEX(Спецификация!$A$3:$I$500,ROW()-3,COLUMN())="","",INDEX(Спецификация!$A$3:$I$500,ROW()-3,COLUMN()))</f>
        <v/>
      </c>
      <c r="C492" s="67" t="str">
        <f>IF(INDEX(Спецификация!$A$3:$I$500,ROW()-3,COLUMN())="","",INDEX(Спецификация!$A$3:$I$500,ROW()-3,COLUMN()))</f>
        <v/>
      </c>
      <c r="D492" s="67" t="str">
        <f>IF(INDEX(Спецификация!$A$3:$I$500,ROW()-3,COLUMN())="","",INDEX(Спецификация!$A$3:$I$500,ROW()-3,COLUMN()))</f>
        <v/>
      </c>
      <c r="E492" s="67" t="str">
        <f>IF(INDEX(Спецификация!$A$3:$I$500,ROW()-3,COLUMN())="","",INDEX(Спецификация!$A$3:$I$500,ROW()-3,COLUMN()))</f>
        <v/>
      </c>
      <c r="F492" s="67" t="str">
        <f>IF(INDEX(Спецификация!$A$3:$I$500,ROW()-3,COLUMN())="","",INDEX(Спецификация!$A$3:$I$500,ROW()-3,COLUMN()))</f>
        <v/>
      </c>
      <c r="G492" s="67" t="str">
        <f>IF(INDEX(Спецификация!$A$3:$I$500,ROW()-3,COLUMN())="","",INDEX(Спецификация!$A$3:$I$500,ROW()-3,COLUMN()))</f>
        <v/>
      </c>
      <c r="H492" s="67" t="str">
        <f>IF(INDEX(Спецификация!$A$3:$I$500,ROW()-3,COLUMN())="","",INDEX(Спецификация!$A$3:$I$500,ROW()-3,COLUMN()))</f>
        <v/>
      </c>
      <c r="I492" s="154" t="str">
        <f>IF(INDEX(Спецификация!$A$3:$I$500,ROW()-3,COLUMN())="","",INDEX(Спецификация!$A$3:$I$500,ROW()-3,COLUMN()))</f>
        <v/>
      </c>
      <c r="J492" s="81" t="str">
        <f>Проект.!L492</f>
        <v/>
      </c>
      <c r="K492" s="81" t="str">
        <f>Проект.!M492</f>
        <v/>
      </c>
      <c r="L492" s="81" t="str">
        <f>IF(Проект.!Q492="","",Проект.!Q492)</f>
        <v/>
      </c>
      <c r="M492" s="82" t="str">
        <f>IF(Проект.!K492="Указать проектировщика","",Проект.!K492)</f>
        <v/>
      </c>
      <c r="N492" s="82" t="str">
        <f>IF(Проект.!N492="","",Проект.!N492)</f>
        <v/>
      </c>
      <c r="O492" s="80" t="str">
        <f>IF(Проект.!O492="","",Проект.!O492)</f>
        <v/>
      </c>
      <c r="P492" s="80" t="str">
        <f>IF(Проект.!P492="","",Проект.!P492)</f>
        <v/>
      </c>
      <c r="Q492" s="68"/>
      <c r="S492" s="27" t="s">
        <v>324</v>
      </c>
      <c r="T492" s="22"/>
      <c r="U492" s="26" t="e">
        <f t="shared" si="14"/>
        <v>#VALUE!</v>
      </c>
      <c r="V492" s="68"/>
      <c r="W492" s="92"/>
      <c r="X492" s="92">
        <f t="shared" si="15"/>
        <v>0</v>
      </c>
      <c r="Y492" s="68" t="s">
        <v>357</v>
      </c>
    </row>
    <row r="493" spans="1:25" ht="41.4" customHeight="1" x14ac:dyDescent="0.3">
      <c r="A493" s="67" t="str">
        <f>IF(INDEX(Спецификация!$A$3:$I$500,ROW()-3,COLUMN())="","",INDEX(Спецификация!$A$3:$I$500,ROW()-3,COLUMN()))</f>
        <v/>
      </c>
      <c r="B493" s="67" t="str">
        <f>IF(INDEX(Спецификация!$A$3:$I$500,ROW()-3,COLUMN())="","",INDEX(Спецификация!$A$3:$I$500,ROW()-3,COLUMN()))</f>
        <v/>
      </c>
      <c r="C493" s="67" t="str">
        <f>IF(INDEX(Спецификация!$A$3:$I$500,ROW()-3,COLUMN())="","",INDEX(Спецификация!$A$3:$I$500,ROW()-3,COLUMN()))</f>
        <v/>
      </c>
      <c r="D493" s="67" t="str">
        <f>IF(INDEX(Спецификация!$A$3:$I$500,ROW()-3,COLUMN())="","",INDEX(Спецификация!$A$3:$I$500,ROW()-3,COLUMN()))</f>
        <v/>
      </c>
      <c r="E493" s="67" t="str">
        <f>IF(INDEX(Спецификация!$A$3:$I$500,ROW()-3,COLUMN())="","",INDEX(Спецификация!$A$3:$I$500,ROW()-3,COLUMN()))</f>
        <v/>
      </c>
      <c r="F493" s="67" t="str">
        <f>IF(INDEX(Спецификация!$A$3:$I$500,ROW()-3,COLUMN())="","",INDEX(Спецификация!$A$3:$I$500,ROW()-3,COLUMN()))</f>
        <v/>
      </c>
      <c r="G493" s="67" t="str">
        <f>IF(INDEX(Спецификация!$A$3:$I$500,ROW()-3,COLUMN())="","",INDEX(Спецификация!$A$3:$I$500,ROW()-3,COLUMN()))</f>
        <v/>
      </c>
      <c r="H493" s="67" t="str">
        <f>IF(INDEX(Спецификация!$A$3:$I$500,ROW()-3,COLUMN())="","",INDEX(Спецификация!$A$3:$I$500,ROW()-3,COLUMN()))</f>
        <v/>
      </c>
      <c r="I493" s="154" t="str">
        <f>IF(INDEX(Спецификация!$A$3:$I$500,ROW()-3,COLUMN())="","",INDEX(Спецификация!$A$3:$I$500,ROW()-3,COLUMN()))</f>
        <v/>
      </c>
      <c r="J493" s="81" t="str">
        <f>Проект.!L493</f>
        <v/>
      </c>
      <c r="K493" s="81" t="str">
        <f>Проект.!M493</f>
        <v/>
      </c>
      <c r="L493" s="81" t="str">
        <f>IF(Проект.!Q493="","",Проект.!Q493)</f>
        <v/>
      </c>
      <c r="M493" s="82" t="str">
        <f>IF(Проект.!K493="Указать проектировщика","",Проект.!K493)</f>
        <v/>
      </c>
      <c r="N493" s="82" t="str">
        <f>IF(Проект.!N493="","",Проект.!N493)</f>
        <v/>
      </c>
      <c r="O493" s="80" t="str">
        <f>IF(Проект.!O493="","",Проект.!O493)</f>
        <v/>
      </c>
      <c r="P493" s="80" t="str">
        <f>IF(Проект.!P493="","",Проект.!P493)</f>
        <v/>
      </c>
      <c r="Q493" s="68"/>
      <c r="S493" s="27" t="s">
        <v>324</v>
      </c>
      <c r="T493" s="22"/>
      <c r="U493" s="26" t="e">
        <f t="shared" si="14"/>
        <v>#VALUE!</v>
      </c>
      <c r="V493" s="68"/>
      <c r="W493" s="92"/>
      <c r="X493" s="92">
        <f t="shared" si="15"/>
        <v>0</v>
      </c>
      <c r="Y493" s="68" t="s">
        <v>357</v>
      </c>
    </row>
    <row r="494" spans="1:25" ht="41.4" customHeight="1" x14ac:dyDescent="0.3">
      <c r="A494" s="67" t="str">
        <f>IF(INDEX(Спецификация!$A$3:$I$500,ROW()-3,COLUMN())="","",INDEX(Спецификация!$A$3:$I$500,ROW()-3,COLUMN()))</f>
        <v/>
      </c>
      <c r="B494" s="67" t="str">
        <f>IF(INDEX(Спецификация!$A$3:$I$500,ROW()-3,COLUMN())="","",INDEX(Спецификация!$A$3:$I$500,ROW()-3,COLUMN()))</f>
        <v/>
      </c>
      <c r="C494" s="67" t="str">
        <f>IF(INDEX(Спецификация!$A$3:$I$500,ROW()-3,COLUMN())="","",INDEX(Спецификация!$A$3:$I$500,ROW()-3,COLUMN()))</f>
        <v/>
      </c>
      <c r="D494" s="67" t="str">
        <f>IF(INDEX(Спецификация!$A$3:$I$500,ROW()-3,COLUMN())="","",INDEX(Спецификация!$A$3:$I$500,ROW()-3,COLUMN()))</f>
        <v/>
      </c>
      <c r="E494" s="67" t="str">
        <f>IF(INDEX(Спецификация!$A$3:$I$500,ROW()-3,COLUMN())="","",INDEX(Спецификация!$A$3:$I$500,ROW()-3,COLUMN()))</f>
        <v/>
      </c>
      <c r="F494" s="67" t="str">
        <f>IF(INDEX(Спецификация!$A$3:$I$500,ROW()-3,COLUMN())="","",INDEX(Спецификация!$A$3:$I$500,ROW()-3,COLUMN()))</f>
        <v/>
      </c>
      <c r="G494" s="67" t="str">
        <f>IF(INDEX(Спецификация!$A$3:$I$500,ROW()-3,COLUMN())="","",INDEX(Спецификация!$A$3:$I$500,ROW()-3,COLUMN()))</f>
        <v/>
      </c>
      <c r="H494" s="67" t="str">
        <f>IF(INDEX(Спецификация!$A$3:$I$500,ROW()-3,COLUMN())="","",INDEX(Спецификация!$A$3:$I$500,ROW()-3,COLUMN()))</f>
        <v/>
      </c>
      <c r="I494" s="154" t="str">
        <f>IF(INDEX(Спецификация!$A$3:$I$500,ROW()-3,COLUMN())="","",INDEX(Спецификация!$A$3:$I$500,ROW()-3,COLUMN()))</f>
        <v/>
      </c>
      <c r="J494" s="81" t="str">
        <f>Проект.!L494</f>
        <v/>
      </c>
      <c r="K494" s="81" t="str">
        <f>Проект.!M494</f>
        <v/>
      </c>
      <c r="L494" s="81" t="str">
        <f>IF(Проект.!Q494="","",Проект.!Q494)</f>
        <v/>
      </c>
      <c r="M494" s="82" t="str">
        <f>IF(Проект.!K494="Указать проектировщика","",Проект.!K494)</f>
        <v/>
      </c>
      <c r="N494" s="82" t="str">
        <f>IF(Проект.!N494="","",Проект.!N494)</f>
        <v/>
      </c>
      <c r="O494" s="80" t="str">
        <f>IF(Проект.!O494="","",Проект.!O494)</f>
        <v/>
      </c>
      <c r="P494" s="80" t="str">
        <f>IF(Проект.!P494="","",Проект.!P494)</f>
        <v/>
      </c>
      <c r="Q494" s="68"/>
      <c r="S494" s="27" t="s">
        <v>324</v>
      </c>
      <c r="T494" s="22"/>
      <c r="U494" s="26" t="e">
        <f t="shared" si="14"/>
        <v>#VALUE!</v>
      </c>
      <c r="V494" s="68"/>
      <c r="W494" s="92"/>
      <c r="X494" s="92">
        <f t="shared" si="15"/>
        <v>0</v>
      </c>
      <c r="Y494" s="68" t="s">
        <v>357</v>
      </c>
    </row>
    <row r="495" spans="1:25" ht="41.4" customHeight="1" x14ac:dyDescent="0.3">
      <c r="A495" s="67" t="str">
        <f>IF(INDEX(Спецификация!$A$3:$I$500,ROW()-3,COLUMN())="","",INDEX(Спецификация!$A$3:$I$500,ROW()-3,COLUMN()))</f>
        <v/>
      </c>
      <c r="B495" s="67" t="str">
        <f>IF(INDEX(Спецификация!$A$3:$I$500,ROW()-3,COLUMN())="","",INDEX(Спецификация!$A$3:$I$500,ROW()-3,COLUMN()))</f>
        <v/>
      </c>
      <c r="C495" s="67" t="str">
        <f>IF(INDEX(Спецификация!$A$3:$I$500,ROW()-3,COLUMN())="","",INDEX(Спецификация!$A$3:$I$500,ROW()-3,COLUMN()))</f>
        <v/>
      </c>
      <c r="D495" s="67" t="str">
        <f>IF(INDEX(Спецификация!$A$3:$I$500,ROW()-3,COLUMN())="","",INDEX(Спецификация!$A$3:$I$500,ROW()-3,COLUMN()))</f>
        <v/>
      </c>
      <c r="E495" s="67" t="str">
        <f>IF(INDEX(Спецификация!$A$3:$I$500,ROW()-3,COLUMN())="","",INDEX(Спецификация!$A$3:$I$500,ROW()-3,COLUMN()))</f>
        <v/>
      </c>
      <c r="F495" s="67" t="str">
        <f>IF(INDEX(Спецификация!$A$3:$I$500,ROW()-3,COLUMN())="","",INDEX(Спецификация!$A$3:$I$500,ROW()-3,COLUMN()))</f>
        <v/>
      </c>
      <c r="G495" s="67" t="str">
        <f>IF(INDEX(Спецификация!$A$3:$I$500,ROW()-3,COLUMN())="","",INDEX(Спецификация!$A$3:$I$500,ROW()-3,COLUMN()))</f>
        <v/>
      </c>
      <c r="H495" s="67" t="str">
        <f>IF(INDEX(Спецификация!$A$3:$I$500,ROW()-3,COLUMN())="","",INDEX(Спецификация!$A$3:$I$500,ROW()-3,COLUMN()))</f>
        <v/>
      </c>
      <c r="I495" s="154" t="str">
        <f>IF(INDEX(Спецификация!$A$3:$I$500,ROW()-3,COLUMN())="","",INDEX(Спецификация!$A$3:$I$500,ROW()-3,COLUMN()))</f>
        <v/>
      </c>
      <c r="J495" s="81" t="str">
        <f>Проект.!L495</f>
        <v/>
      </c>
      <c r="K495" s="81" t="str">
        <f>Проект.!M495</f>
        <v/>
      </c>
      <c r="L495" s="81" t="str">
        <f>IF(Проект.!Q495="","",Проект.!Q495)</f>
        <v/>
      </c>
      <c r="M495" s="82" t="str">
        <f>IF(Проект.!K495="Указать проектировщика","",Проект.!K495)</f>
        <v/>
      </c>
      <c r="N495" s="82" t="str">
        <f>IF(Проект.!N495="","",Проект.!N495)</f>
        <v/>
      </c>
      <c r="O495" s="80" t="str">
        <f>IF(Проект.!O495="","",Проект.!O495)</f>
        <v/>
      </c>
      <c r="P495" s="80" t="str">
        <f>IF(Проект.!P495="","",Проект.!P495)</f>
        <v/>
      </c>
      <c r="Q495" s="68"/>
      <c r="S495" s="27" t="s">
        <v>324</v>
      </c>
      <c r="T495" s="22"/>
      <c r="U495" s="26" t="e">
        <f t="shared" si="14"/>
        <v>#VALUE!</v>
      </c>
      <c r="V495" s="68"/>
      <c r="W495" s="92"/>
      <c r="X495" s="92">
        <f t="shared" si="15"/>
        <v>0</v>
      </c>
      <c r="Y495" s="68" t="s">
        <v>357</v>
      </c>
    </row>
    <row r="496" spans="1:25" ht="41.4" customHeight="1" x14ac:dyDescent="0.3">
      <c r="A496" s="67" t="str">
        <f>IF(INDEX(Спецификация!$A$3:$I$500,ROW()-3,COLUMN())="","",INDEX(Спецификация!$A$3:$I$500,ROW()-3,COLUMN()))</f>
        <v/>
      </c>
      <c r="B496" s="67" t="str">
        <f>IF(INDEX(Спецификация!$A$3:$I$500,ROW()-3,COLUMN())="","",INDEX(Спецификация!$A$3:$I$500,ROW()-3,COLUMN()))</f>
        <v/>
      </c>
      <c r="C496" s="67" t="str">
        <f>IF(INDEX(Спецификация!$A$3:$I$500,ROW()-3,COLUMN())="","",INDEX(Спецификация!$A$3:$I$500,ROW()-3,COLUMN()))</f>
        <v/>
      </c>
      <c r="D496" s="67" t="str">
        <f>IF(INDEX(Спецификация!$A$3:$I$500,ROW()-3,COLUMN())="","",INDEX(Спецификация!$A$3:$I$500,ROW()-3,COLUMN()))</f>
        <v/>
      </c>
      <c r="E496" s="67" t="str">
        <f>IF(INDEX(Спецификация!$A$3:$I$500,ROW()-3,COLUMN())="","",INDEX(Спецификация!$A$3:$I$500,ROW()-3,COLUMN()))</f>
        <v/>
      </c>
      <c r="F496" s="67" t="str">
        <f>IF(INDEX(Спецификация!$A$3:$I$500,ROW()-3,COLUMN())="","",INDEX(Спецификация!$A$3:$I$500,ROW()-3,COLUMN()))</f>
        <v/>
      </c>
      <c r="G496" s="67" t="str">
        <f>IF(INDEX(Спецификация!$A$3:$I$500,ROW()-3,COLUMN())="","",INDEX(Спецификация!$A$3:$I$500,ROW()-3,COLUMN()))</f>
        <v/>
      </c>
      <c r="H496" s="67" t="str">
        <f>IF(INDEX(Спецификация!$A$3:$I$500,ROW()-3,COLUMN())="","",INDEX(Спецификация!$A$3:$I$500,ROW()-3,COLUMN()))</f>
        <v/>
      </c>
      <c r="I496" s="154" t="str">
        <f>IF(INDEX(Спецификация!$A$3:$I$500,ROW()-3,COLUMN())="","",INDEX(Спецификация!$A$3:$I$500,ROW()-3,COLUMN()))</f>
        <v/>
      </c>
      <c r="J496" s="81" t="str">
        <f>Проект.!L496</f>
        <v/>
      </c>
      <c r="K496" s="81" t="str">
        <f>Проект.!M496</f>
        <v/>
      </c>
      <c r="L496" s="81" t="str">
        <f>IF(Проект.!Q496="","",Проект.!Q496)</f>
        <v/>
      </c>
      <c r="M496" s="82" t="str">
        <f>IF(Проект.!K496="Указать проектировщика","",Проект.!K496)</f>
        <v/>
      </c>
      <c r="N496" s="82" t="str">
        <f>IF(Проект.!N496="","",Проект.!N496)</f>
        <v/>
      </c>
      <c r="O496" s="80" t="str">
        <f>IF(Проект.!O496="","",Проект.!O496)</f>
        <v/>
      </c>
      <c r="P496" s="80" t="str">
        <f>IF(Проект.!P496="","",Проект.!P496)</f>
        <v/>
      </c>
      <c r="Q496" s="68"/>
      <c r="S496" s="27" t="s">
        <v>324</v>
      </c>
      <c r="T496" s="22"/>
      <c r="U496" s="26" t="e">
        <f t="shared" si="14"/>
        <v>#VALUE!</v>
      </c>
      <c r="V496" s="68"/>
      <c r="W496" s="92"/>
      <c r="X496" s="92">
        <f t="shared" si="15"/>
        <v>0</v>
      </c>
      <c r="Y496" s="68" t="s">
        <v>357</v>
      </c>
    </row>
    <row r="497" spans="1:25" ht="41.4" customHeight="1" x14ac:dyDescent="0.3">
      <c r="A497" s="67" t="str">
        <f>IF(INDEX(Спецификация!$A$3:$I$500,ROW()-3,COLUMN())="","",INDEX(Спецификация!$A$3:$I$500,ROW()-3,COLUMN()))</f>
        <v/>
      </c>
      <c r="B497" s="67" t="str">
        <f>IF(INDEX(Спецификация!$A$3:$I$500,ROW()-3,COLUMN())="","",INDEX(Спецификация!$A$3:$I$500,ROW()-3,COLUMN()))</f>
        <v/>
      </c>
      <c r="C497" s="67" t="str">
        <f>IF(INDEX(Спецификация!$A$3:$I$500,ROW()-3,COLUMN())="","",INDEX(Спецификация!$A$3:$I$500,ROW()-3,COLUMN()))</f>
        <v/>
      </c>
      <c r="D497" s="67" t="str">
        <f>IF(INDEX(Спецификация!$A$3:$I$500,ROW()-3,COLUMN())="","",INDEX(Спецификация!$A$3:$I$500,ROW()-3,COLUMN()))</f>
        <v/>
      </c>
      <c r="E497" s="67" t="str">
        <f>IF(INDEX(Спецификация!$A$3:$I$500,ROW()-3,COLUMN())="","",INDEX(Спецификация!$A$3:$I$500,ROW()-3,COLUMN()))</f>
        <v/>
      </c>
      <c r="F497" s="67" t="str">
        <f>IF(INDEX(Спецификация!$A$3:$I$500,ROW()-3,COLUMN())="","",INDEX(Спецификация!$A$3:$I$500,ROW()-3,COLUMN()))</f>
        <v/>
      </c>
      <c r="G497" s="67" t="str">
        <f>IF(INDEX(Спецификация!$A$3:$I$500,ROW()-3,COLUMN())="","",INDEX(Спецификация!$A$3:$I$500,ROW()-3,COLUMN()))</f>
        <v/>
      </c>
      <c r="H497" s="67" t="str">
        <f>IF(INDEX(Спецификация!$A$3:$I$500,ROW()-3,COLUMN())="","",INDEX(Спецификация!$A$3:$I$500,ROW()-3,COLUMN()))</f>
        <v/>
      </c>
      <c r="I497" s="154" t="str">
        <f>IF(INDEX(Спецификация!$A$3:$I$500,ROW()-3,COLUMN())="","",INDEX(Спецификация!$A$3:$I$500,ROW()-3,COLUMN()))</f>
        <v/>
      </c>
      <c r="J497" s="81" t="str">
        <f>Проект.!L497</f>
        <v/>
      </c>
      <c r="K497" s="81" t="str">
        <f>Проект.!M497</f>
        <v/>
      </c>
      <c r="L497" s="81" t="str">
        <f>IF(Проект.!Q497="","",Проект.!Q497)</f>
        <v/>
      </c>
      <c r="M497" s="82" t="str">
        <f>IF(Проект.!K497="Указать проектировщика","",Проект.!K497)</f>
        <v/>
      </c>
      <c r="N497" s="82" t="str">
        <f>IF(Проект.!N497="","",Проект.!N497)</f>
        <v/>
      </c>
      <c r="O497" s="80" t="str">
        <f>IF(Проект.!O497="","",Проект.!O497)</f>
        <v/>
      </c>
      <c r="P497" s="80" t="str">
        <f>IF(Проект.!P497="","",Проект.!P497)</f>
        <v/>
      </c>
      <c r="Q497" s="68"/>
      <c r="S497" s="27" t="s">
        <v>324</v>
      </c>
      <c r="T497" s="22"/>
      <c r="U497" s="26" t="e">
        <f t="shared" si="14"/>
        <v>#VALUE!</v>
      </c>
      <c r="V497" s="68"/>
      <c r="W497" s="92"/>
      <c r="X497" s="92">
        <f t="shared" si="15"/>
        <v>0</v>
      </c>
      <c r="Y497" s="68" t="s">
        <v>357</v>
      </c>
    </row>
    <row r="498" spans="1:25" ht="41.4" customHeight="1" x14ac:dyDescent="0.3">
      <c r="A498" s="67" t="str">
        <f>IF(INDEX(Спецификация!$A$3:$I$500,ROW()-3,COLUMN())="","",INDEX(Спецификация!$A$3:$I$500,ROW()-3,COLUMN()))</f>
        <v/>
      </c>
      <c r="B498" s="67" t="str">
        <f>IF(INDEX(Спецификация!$A$3:$I$500,ROW()-3,COLUMN())="","",INDEX(Спецификация!$A$3:$I$500,ROW()-3,COLUMN()))</f>
        <v/>
      </c>
      <c r="C498" s="67" t="str">
        <f>IF(INDEX(Спецификация!$A$3:$I$500,ROW()-3,COLUMN())="","",INDEX(Спецификация!$A$3:$I$500,ROW()-3,COLUMN()))</f>
        <v/>
      </c>
      <c r="D498" s="67" t="str">
        <f>IF(INDEX(Спецификация!$A$3:$I$500,ROW()-3,COLUMN())="","",INDEX(Спецификация!$A$3:$I$500,ROW()-3,COLUMN()))</f>
        <v/>
      </c>
      <c r="E498" s="67" t="str">
        <f>IF(INDEX(Спецификация!$A$3:$I$500,ROW()-3,COLUMN())="","",INDEX(Спецификация!$A$3:$I$500,ROW()-3,COLUMN()))</f>
        <v/>
      </c>
      <c r="F498" s="67" t="str">
        <f>IF(INDEX(Спецификация!$A$3:$I$500,ROW()-3,COLUMN())="","",INDEX(Спецификация!$A$3:$I$500,ROW()-3,COLUMN()))</f>
        <v/>
      </c>
      <c r="G498" s="67" t="str">
        <f>IF(INDEX(Спецификация!$A$3:$I$500,ROW()-3,COLUMN())="","",INDEX(Спецификация!$A$3:$I$500,ROW()-3,COLUMN()))</f>
        <v/>
      </c>
      <c r="H498" s="67" t="str">
        <f>IF(INDEX(Спецификация!$A$3:$I$500,ROW()-3,COLUMN())="","",INDEX(Спецификация!$A$3:$I$500,ROW()-3,COLUMN()))</f>
        <v/>
      </c>
      <c r="I498" s="154" t="str">
        <f>IF(INDEX(Спецификация!$A$3:$I$500,ROW()-3,COLUMN())="","",INDEX(Спецификация!$A$3:$I$500,ROW()-3,COLUMN()))</f>
        <v/>
      </c>
      <c r="J498" s="81" t="str">
        <f>Проект.!L498</f>
        <v/>
      </c>
      <c r="K498" s="81" t="str">
        <f>Проект.!M498</f>
        <v/>
      </c>
      <c r="L498" s="81" t="str">
        <f>IF(Проект.!Q498="","",Проект.!Q498)</f>
        <v/>
      </c>
      <c r="M498" s="82" t="str">
        <f>IF(Проект.!K498="Указать проектировщика","",Проект.!K498)</f>
        <v/>
      </c>
      <c r="N498" s="82" t="str">
        <f>IF(Проект.!N498="","",Проект.!N498)</f>
        <v/>
      </c>
      <c r="O498" s="80" t="str">
        <f>IF(Проект.!O498="","",Проект.!O498)</f>
        <v/>
      </c>
      <c r="P498" s="80" t="str">
        <f>IF(Проект.!P498="","",Проект.!P498)</f>
        <v/>
      </c>
      <c r="Q498" s="68"/>
      <c r="S498" s="27" t="s">
        <v>324</v>
      </c>
      <c r="T498" s="22"/>
      <c r="U498" s="26" t="e">
        <f t="shared" si="14"/>
        <v>#VALUE!</v>
      </c>
      <c r="V498" s="68"/>
      <c r="W498" s="92"/>
      <c r="X498" s="92">
        <f t="shared" si="15"/>
        <v>0</v>
      </c>
      <c r="Y498" s="68" t="s">
        <v>357</v>
      </c>
    </row>
    <row r="499" spans="1:25" ht="41.4" customHeight="1" x14ac:dyDescent="0.3">
      <c r="A499" s="67" t="str">
        <f>IF(INDEX(Спецификация!$A$3:$I$500,ROW()-3,COLUMN())="","",INDEX(Спецификация!$A$3:$I$500,ROW()-3,COLUMN()))</f>
        <v/>
      </c>
      <c r="B499" s="67" t="str">
        <f>IF(INDEX(Спецификация!$A$3:$I$500,ROW()-3,COLUMN())="","",INDEX(Спецификация!$A$3:$I$500,ROW()-3,COLUMN()))</f>
        <v/>
      </c>
      <c r="C499" s="67" t="str">
        <f>IF(INDEX(Спецификация!$A$3:$I$500,ROW()-3,COLUMN())="","",INDEX(Спецификация!$A$3:$I$500,ROW()-3,COLUMN()))</f>
        <v/>
      </c>
      <c r="D499" s="67" t="str">
        <f>IF(INDEX(Спецификация!$A$3:$I$500,ROW()-3,COLUMN())="","",INDEX(Спецификация!$A$3:$I$500,ROW()-3,COLUMN()))</f>
        <v/>
      </c>
      <c r="E499" s="67" t="str">
        <f>IF(INDEX(Спецификация!$A$3:$I$500,ROW()-3,COLUMN())="","",INDEX(Спецификация!$A$3:$I$500,ROW()-3,COLUMN()))</f>
        <v/>
      </c>
      <c r="F499" s="67" t="str">
        <f>IF(INDEX(Спецификация!$A$3:$I$500,ROW()-3,COLUMN())="","",INDEX(Спецификация!$A$3:$I$500,ROW()-3,COLUMN()))</f>
        <v/>
      </c>
      <c r="G499" s="67" t="str">
        <f>IF(INDEX(Спецификация!$A$3:$I$500,ROW()-3,COLUMN())="","",INDEX(Спецификация!$A$3:$I$500,ROW()-3,COLUMN()))</f>
        <v/>
      </c>
      <c r="H499" s="67" t="str">
        <f>IF(INDEX(Спецификация!$A$3:$I$500,ROW()-3,COLUMN())="","",INDEX(Спецификация!$A$3:$I$500,ROW()-3,COLUMN()))</f>
        <v/>
      </c>
      <c r="I499" s="154" t="str">
        <f>IF(INDEX(Спецификация!$A$3:$I$500,ROW()-3,COLUMN())="","",INDEX(Спецификация!$A$3:$I$500,ROW()-3,COLUMN()))</f>
        <v/>
      </c>
      <c r="J499" s="81" t="str">
        <f>Проект.!L499</f>
        <v/>
      </c>
      <c r="K499" s="81" t="str">
        <f>Проект.!M499</f>
        <v/>
      </c>
      <c r="L499" s="81" t="str">
        <f>IF(Проект.!Q499="","",Проект.!Q499)</f>
        <v/>
      </c>
      <c r="M499" s="82" t="str">
        <f>IF(Проект.!K499="Указать проектировщика","",Проект.!K499)</f>
        <v/>
      </c>
      <c r="N499" s="82" t="str">
        <f>IF(Проект.!N499="","",Проект.!N499)</f>
        <v/>
      </c>
      <c r="O499" s="80" t="str">
        <f>IF(Проект.!O499="","",Проект.!O499)</f>
        <v/>
      </c>
      <c r="P499" s="80" t="str">
        <f>IF(Проект.!P499="","",Проект.!P499)</f>
        <v/>
      </c>
      <c r="Q499" s="68"/>
      <c r="S499" s="27" t="s">
        <v>324</v>
      </c>
      <c r="T499" s="22"/>
      <c r="U499" s="26" t="e">
        <f t="shared" si="14"/>
        <v>#VALUE!</v>
      </c>
      <c r="V499" s="68"/>
      <c r="W499" s="92"/>
      <c r="X499" s="92">
        <f t="shared" si="15"/>
        <v>0</v>
      </c>
      <c r="Y499" s="68" t="s">
        <v>357</v>
      </c>
    </row>
    <row r="500" spans="1:25" ht="41.4" customHeight="1" x14ac:dyDescent="0.3">
      <c r="A500" s="67" t="str">
        <f>IF(INDEX(Спецификация!$A$3:$I$500,ROW()-3,COLUMN())="","",INDEX(Спецификация!$A$3:$I$500,ROW()-3,COLUMN()))</f>
        <v/>
      </c>
      <c r="B500" s="67" t="str">
        <f>IF(INDEX(Спецификация!$A$3:$I$500,ROW()-3,COLUMN())="","",INDEX(Спецификация!$A$3:$I$500,ROW()-3,COLUMN()))</f>
        <v/>
      </c>
      <c r="C500" s="67" t="str">
        <f>IF(INDEX(Спецификация!$A$3:$I$500,ROW()-3,COLUMN())="","",INDEX(Спецификация!$A$3:$I$500,ROW()-3,COLUMN()))</f>
        <v/>
      </c>
      <c r="D500" s="67" t="str">
        <f>IF(INDEX(Спецификация!$A$3:$I$500,ROW()-3,COLUMN())="","",INDEX(Спецификация!$A$3:$I$500,ROW()-3,COLUMN()))</f>
        <v/>
      </c>
      <c r="E500" s="67" t="str">
        <f>IF(INDEX(Спецификация!$A$3:$I$500,ROW()-3,COLUMN())="","",INDEX(Спецификация!$A$3:$I$500,ROW()-3,COLUMN()))</f>
        <v/>
      </c>
      <c r="F500" s="67" t="str">
        <f>IF(INDEX(Спецификация!$A$3:$I$500,ROW()-3,COLUMN())="","",INDEX(Спецификация!$A$3:$I$500,ROW()-3,COLUMN()))</f>
        <v/>
      </c>
      <c r="G500" s="67" t="str">
        <f>IF(INDEX(Спецификация!$A$3:$I$500,ROW()-3,COLUMN())="","",INDEX(Спецификация!$A$3:$I$500,ROW()-3,COLUMN()))</f>
        <v/>
      </c>
      <c r="H500" s="67" t="str">
        <f>IF(INDEX(Спецификация!$A$3:$I$500,ROW()-3,COLUMN())="","",INDEX(Спецификация!$A$3:$I$500,ROW()-3,COLUMN()))</f>
        <v/>
      </c>
      <c r="I500" s="154" t="str">
        <f>IF(INDEX(Спецификация!$A$3:$I$500,ROW()-3,COLUMN())="","",INDEX(Спецификация!$A$3:$I$500,ROW()-3,COLUMN()))</f>
        <v/>
      </c>
      <c r="J500" s="81" t="str">
        <f>Проект.!L500</f>
        <v/>
      </c>
      <c r="K500" s="81" t="str">
        <f>Проект.!M500</f>
        <v/>
      </c>
      <c r="L500" s="81" t="str">
        <f>IF(Проект.!Q500="","",Проект.!Q500)</f>
        <v/>
      </c>
      <c r="M500" s="82" t="str">
        <f>IF(Проект.!K500="Указать проектировщика","",Проект.!K500)</f>
        <v/>
      </c>
      <c r="N500" s="82" t="str">
        <f>IF(Проект.!N500="","",Проект.!N500)</f>
        <v/>
      </c>
      <c r="O500" s="80" t="str">
        <f>IF(Проект.!O500="","",Проект.!O500)</f>
        <v/>
      </c>
      <c r="P500" s="80" t="str">
        <f>IF(Проект.!P500="","",Проект.!P500)</f>
        <v/>
      </c>
      <c r="Q500" s="68"/>
      <c r="S500" s="27" t="s">
        <v>324</v>
      </c>
      <c r="T500" s="22"/>
      <c r="U500" s="26" t="e">
        <f t="shared" si="14"/>
        <v>#VALUE!</v>
      </c>
      <c r="V500" s="68"/>
      <c r="W500" s="92"/>
      <c r="X500" s="92">
        <f t="shared" si="15"/>
        <v>0</v>
      </c>
      <c r="Y500" s="68" t="s">
        <v>357</v>
      </c>
    </row>
  </sheetData>
  <autoFilter ref="I6:I500" xr:uid="{E6998B24-83F7-4EBD-A9F8-E418428E270A}"/>
  <mergeCells count="9">
    <mergeCell ref="I1:I4"/>
    <mergeCell ref="J2:P2"/>
    <mergeCell ref="J5:P5"/>
    <mergeCell ref="T2:U2"/>
    <mergeCell ref="R3:R4"/>
    <mergeCell ref="V3:V4"/>
    <mergeCell ref="X1:X2"/>
    <mergeCell ref="T1:V1"/>
    <mergeCell ref="J1:P1"/>
  </mergeCells>
  <conditionalFormatting sqref="J7:L500">
    <cfRule type="cellIs" dxfId="23" priority="49" operator="equal">
      <formula>"ЗАМЕНА"</formula>
    </cfRule>
  </conditionalFormatting>
  <conditionalFormatting sqref="S7:S500">
    <cfRule type="cellIs" dxfId="22" priority="45" operator="equal">
      <formula>"Указать снабжение"</formula>
    </cfRule>
  </conditionalFormatting>
  <conditionalFormatting sqref="U7:U500">
    <cfRule type="cellIs" dxfId="21" priority="26" operator="notEqual">
      <formula>(H7-T7)*-1</formula>
    </cfRule>
    <cfRule type="cellIs" dxfId="20" priority="42" operator="greaterThan">
      <formula>0</formula>
    </cfRule>
    <cfRule type="cellIs" dxfId="19" priority="43" operator="lessThan">
      <formula>0</formula>
    </cfRule>
  </conditionalFormatting>
  <conditionalFormatting sqref="U7:U500">
    <cfRule type="cellIs" dxfId="18" priority="41" operator="equal">
      <formula>0</formula>
    </cfRule>
  </conditionalFormatting>
  <conditionalFormatting sqref="U7:U500">
    <cfRule type="containsBlanks" dxfId="17" priority="40">
      <formula>LEN(TRIM(U7))=0</formula>
    </cfRule>
  </conditionalFormatting>
  <conditionalFormatting sqref="L7:L500">
    <cfRule type="notContainsBlanks" dxfId="16" priority="39">
      <formula>LEN(TRIM(L7))&gt;0</formula>
    </cfRule>
  </conditionalFormatting>
  <conditionalFormatting sqref="Q7:Q500">
    <cfRule type="notContainsBlanks" dxfId="15" priority="30">
      <formula>LEN(TRIM(Q7))&gt;0</formula>
    </cfRule>
  </conditionalFormatting>
  <conditionalFormatting sqref="X7:X500">
    <cfRule type="cellIs" dxfId="14" priority="29" operator="notEqual">
      <formula>T7*W7</formula>
    </cfRule>
  </conditionalFormatting>
  <conditionalFormatting sqref="Y7:Y500">
    <cfRule type="cellIs" dxfId="13" priority="13" operator="equal">
      <formula>"Есть"</formula>
    </cfRule>
  </conditionalFormatting>
  <dataValidations disablePrompts="1" count="2">
    <dataValidation type="list" allowBlank="1" showInputMessage="1" showErrorMessage="1" prompt="Выбор ↑" sqref="S7:S500" xr:uid="{7D7C46D5-0F74-468C-A36D-1E1311D482C5}">
      <formula1>"Указать снабжение,Бабкина О.В.,Баклыков А.С.,Бусыгин А.Н.,Гилёва М.Л.,Жулай Ю.С.,Журавлева И.С.,Кириллова Н.М.,Сиволина О.В.,Шалюгина О.С."</formula1>
    </dataValidation>
    <dataValidation type="list" allowBlank="1" showInputMessage="1" showErrorMessage="1" prompt="Выбор ↑" sqref="Y7:Y500" xr:uid="{363EFADC-844C-487C-BFB2-ADD434B6DAA5}">
      <formula1>"Указать наличие, Есть,НЕТ"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operator="containsText" id="{CE9DE7EE-D6D2-431D-A4E9-38F4A9857D4A}">
            <xm:f>NOT(ISERROR(SEARCH("Нет",Y7)))</xm:f>
            <xm:f>"Нет"</xm:f>
            <x14:dxf>
              <fill>
                <patternFill>
                  <bgColor rgb="FFFF0000"/>
                </patternFill>
              </fill>
            </x14:dxf>
          </x14:cfRule>
          <x14:cfRule type="containsText" priority="38" operator="containsText" id="{82B5EB18-4BC5-4DB9-AC8A-23EB0B4E7A59}">
            <xm:f>NOT(ISERROR(SEARCH("Указать наличие",Y7)))</xm:f>
            <xm:f>"Указать наличие"</xm:f>
            <x14:dxf>
              <fill>
                <patternFill>
                  <bgColor theme="0" tint="-0.14996795556505021"/>
                </patternFill>
              </fill>
            </x14:dxf>
          </x14:cfRule>
          <xm:sqref>Y7:Y500</xm:sqref>
        </x14:conditionalFormatting>
        <x14:conditionalFormatting xmlns:xm="http://schemas.microsoft.com/office/excel/2006/main">
          <x14:cfRule type="cellIs" priority="25" operator="notEqual" id="{9918B5B2-247D-4DFF-A062-C03D2E90B9DF}">
            <xm:f>Проект.!L7</xm:f>
            <x14:dxf>
              <fill>
                <patternFill>
                  <bgColor theme="1"/>
                </patternFill>
              </fill>
            </x14:dxf>
          </x14:cfRule>
          <xm:sqref>J7:K500</xm:sqref>
        </x14:conditionalFormatting>
        <x14:conditionalFormatting xmlns:xm="http://schemas.microsoft.com/office/excel/2006/main">
          <x14:cfRule type="cellIs" priority="23" operator="notEqual" id="{8AFC936E-BE05-4AFC-8018-B64F9AFC3D0E}">
            <xm:f>IF(Проект.!Q7="","",Проект.!Q7)</xm:f>
            <x14:dxf>
              <fill>
                <patternFill>
                  <bgColor theme="1"/>
                </patternFill>
              </fill>
            </x14:dxf>
          </x14:cfRule>
          <xm:sqref>L7:L500</xm:sqref>
        </x14:conditionalFormatting>
        <x14:conditionalFormatting xmlns:xm="http://schemas.microsoft.com/office/excel/2006/main">
          <x14:cfRule type="cellIs" priority="22" operator="notEqual" id="{46F7B2A7-348F-4EBE-82E6-3DABB00751A1}">
            <xm:f>IF(Проект.!K7="Указать проектировщика","",Проект.!K7)</xm:f>
            <x14:dxf>
              <fill>
                <patternFill>
                  <bgColor theme="1"/>
                </patternFill>
              </fill>
            </x14:dxf>
          </x14:cfRule>
          <xm:sqref>M7:M500</xm:sqref>
        </x14:conditionalFormatting>
        <x14:conditionalFormatting xmlns:xm="http://schemas.microsoft.com/office/excel/2006/main">
          <x14:cfRule type="cellIs" priority="21" operator="notEqual" id="{111C8E72-1D37-4775-830D-223AF480D0C8}">
            <xm:f>IF(Проект.!N7="","",Проект.!N7)</xm:f>
            <x14:dxf>
              <fill>
                <patternFill>
                  <bgColor theme="1"/>
                </patternFill>
              </fill>
            </x14:dxf>
          </x14:cfRule>
          <xm:sqref>N7:P500</xm:sqref>
        </x14:conditionalFormatting>
        <x14:conditionalFormatting xmlns:xm="http://schemas.microsoft.com/office/excel/2006/main">
          <x14:cfRule type="containsText" priority="1" operator="containsText" id="{BADF902C-2FA0-4251-8BD9-661E484A65F9}">
            <xm:f>NOT(ISERROR(SEARCH("АК",I1)))</xm:f>
            <xm:f>"АК"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" operator="containsText" id="{21C3DF46-0988-4B1A-8366-1FAA07909449}">
            <xm:f>NOT(ISERROR(SEARCH("ЭМ",I1)))</xm:f>
            <xm:f>"ЭМ"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CC07D260-F50E-4A90-9654-69BA61C987CA}">
            <xm:f>NOT(ISERROR(SEARCH("ИКГ",I1)))</xm:f>
            <xm:f>"ИКГ"</xm:f>
            <x14:dxf>
              <fill>
                <patternFill>
                  <bgColor rgb="FF92D050"/>
                </patternFill>
              </fill>
            </x14:dxf>
          </x14:cfRule>
          <x14:cfRule type="containsText" priority="4" operator="containsText" id="{DFB10CAC-7F67-456C-B133-F4C0C379C116}">
            <xm:f>NOT(ISERROR(SEARCH("ОВ",I1)))</xm:f>
            <xm:f>"ОВ"</xm:f>
            <x14:dxf>
              <fill>
                <patternFill>
                  <bgColor rgb="FF00B0F0"/>
                </patternFill>
              </fill>
            </x14:dxf>
          </x14:cfRule>
          <x14:cfRule type="containsText" priority="5" operator="containsText" id="{3A7A4B81-4EE4-4B42-9B21-8827942556F5}">
            <xm:f>NOT(ISERROR(SEARCH("ГСВ",I1)))</xm:f>
            <xm:f>"ГСВ"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6" operator="containsText" id="{403DE4B0-6786-4BCA-819C-D8838768D8D5}">
            <xm:f>NOT(ISERROR(SEARCH("ДТ",I1)))</xm:f>
            <xm:f>"ДТ"</xm:f>
            <x14:dxf>
              <fill>
                <patternFill>
                  <fgColor theme="5" tint="0.59996337778862885"/>
                  <bgColor theme="5" tint="0.59996337778862885"/>
                </patternFill>
              </fill>
            </x14:dxf>
          </x14:cfRule>
          <x14:cfRule type="containsText" priority="7" operator="containsText" id="{BC55DA35-2193-4AC8-8F67-3376D8478715}">
            <xm:f>NOT(ISERROR(SEARCH("ТМ",I1)))</xm:f>
            <xm:f>"ТМ"</xm:f>
            <x14:dxf>
              <fill>
                <patternFill>
                  <bgColor rgb="FFFFC000"/>
                </patternFill>
              </fill>
            </x14:dxf>
          </x14:cfRule>
          <xm:sqref>I1:I500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Образец</vt:lpstr>
      <vt:lpstr>Спецификация</vt:lpstr>
      <vt:lpstr>Проект.</vt:lpstr>
      <vt:lpstr>Снабжение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Кокорин Сергей Владимирович</dc:creator>
  <cp:lastModifiedBy>Кокорин Сергей Владимирович</cp:lastModifiedBy>
  <cp:lastPrinted>2024-10-15T04:14:45Z</cp:lastPrinted>
  <dcterms:created xsi:type="dcterms:W3CDTF">2024-10-14T09:14:47Z</dcterms:created>
  <dcterms:modified xsi:type="dcterms:W3CDTF">2024-12-13T13:46:22Z</dcterms:modified>
</cp:coreProperties>
</file>