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925" windowHeight="2325"/>
  </bookViews>
  <sheets>
    <sheet name="Sheet1" sheetId="1" r:id="rId1"/>
  </sheets>
  <definedNames>
    <definedName name="Дата">Sheet1!$F$5,Sheet1!$H$5,Sheet1!$J$5,Sheet1!$L$5,Sheet1!$N$5,Sheet1!$P$5,Sheet1!$R$5,Sheet1!$T$5,Sheet1!$V$5</definedName>
    <definedName name="Поставщики">Sheet1!$E$4:$V$4</definedName>
    <definedName name="Цена">Sheet1!$E$5,Sheet1!$G$5,Sheet1!$I$5,Sheet1!$K$5,Sheet1!$M$5,Sheet1!$O$5,Sheet1!$Q$5,Sheet1!$S$5,Sheet1!$U$5</definedName>
    <definedName name="ЧС">Sheet1!$E$3:$V$3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" l="1"/>
  <c r="Z24" i="1" s="1" a="1"/>
  <c r="Z24" i="1" s="1"/>
  <c r="X23" i="1"/>
  <c r="Z23" i="1" s="1" a="1"/>
  <c r="Z23" i="1" s="1"/>
  <c r="X22" i="1"/>
  <c r="Z22" i="1" s="1" a="1"/>
  <c r="Z22" i="1" s="1"/>
  <c r="X21" i="1"/>
  <c r="Z21" i="1" s="1" a="1"/>
  <c r="Z21" i="1" s="1"/>
  <c r="X20" i="1"/>
  <c r="Z20" i="1" s="1" a="1"/>
  <c r="Z20" i="1" s="1"/>
  <c r="X19" i="1"/>
  <c r="Z19" i="1" s="1" a="1"/>
  <c r="Z19" i="1" s="1"/>
  <c r="X18" i="1"/>
  <c r="Z18" i="1" s="1" a="1"/>
  <c r="Z18" i="1" s="1"/>
  <c r="X17" i="1"/>
  <c r="Z17" i="1" s="1" a="1"/>
  <c r="Z17" i="1" s="1"/>
  <c r="X16" i="1"/>
  <c r="Z16" i="1" s="1" a="1"/>
  <c r="Z16" i="1" s="1"/>
  <c r="X15" i="1"/>
  <c r="Z15" i="1" s="1" a="1"/>
  <c r="Z15" i="1" s="1"/>
  <c r="X14" i="1"/>
  <c r="Z14" i="1" s="1" a="1"/>
  <c r="Z14" i="1" s="1"/>
  <c r="X13" i="1"/>
  <c r="Z13" i="1" s="1" a="1"/>
  <c r="Z13" i="1" s="1"/>
  <c r="X12" i="1"/>
  <c r="Z12" i="1" s="1" a="1"/>
  <c r="Z12" i="1" s="1"/>
  <c r="X11" i="1"/>
  <c r="Z11" i="1" s="1" a="1"/>
  <c r="Z11" i="1" s="1"/>
  <c r="X10" i="1"/>
  <c r="Z10" i="1" s="1" a="1"/>
  <c r="Z10" i="1" s="1"/>
  <c r="X9" i="1"/>
  <c r="Z9" i="1" s="1" a="1"/>
  <c r="Z9" i="1" s="1"/>
  <c r="X8" i="1"/>
  <c r="Z8" i="1" s="1" a="1"/>
  <c r="Z8" i="1" s="1"/>
  <c r="X7" i="1"/>
  <c r="Z7" i="1" s="1" a="1"/>
  <c r="Z7" i="1" s="1"/>
  <c r="X6" i="1"/>
  <c r="Z6" i="1" s="1" a="1"/>
  <c r="Z6" i="1" s="1"/>
  <c r="W24" i="1" l="1"/>
  <c r="Y24" i="1" s="1" a="1"/>
  <c r="Y24" i="1" s="1"/>
  <c r="W23" i="1"/>
  <c r="Y23" i="1" s="1" a="1"/>
  <c r="Y23" i="1" s="1"/>
  <c r="W22" i="1"/>
  <c r="Y22" i="1" s="1" a="1"/>
  <c r="Y22" i="1" s="1"/>
  <c r="W21" i="1"/>
  <c r="Y21" i="1" s="1" a="1"/>
  <c r="Y21" i="1" s="1"/>
  <c r="W20" i="1"/>
  <c r="Y20" i="1" s="1" a="1"/>
  <c r="Y20" i="1" s="1"/>
  <c r="W19" i="1"/>
  <c r="Y19" i="1" s="1" a="1"/>
  <c r="Y19" i="1" s="1"/>
  <c r="W18" i="1"/>
  <c r="Y18" i="1" s="1" a="1"/>
  <c r="Y18" i="1" s="1"/>
  <c r="W17" i="1"/>
  <c r="Y17" i="1" s="1" a="1"/>
  <c r="Y17" i="1" s="1"/>
  <c r="W16" i="1"/>
  <c r="Y16" i="1" s="1" a="1"/>
  <c r="Y16" i="1" s="1"/>
  <c r="W15" i="1"/>
  <c r="Y15" i="1" s="1" a="1"/>
  <c r="Y15" i="1" s="1"/>
  <c r="W14" i="1"/>
  <c r="Y14" i="1" s="1" a="1"/>
  <c r="Y14" i="1" s="1"/>
  <c r="W13" i="1"/>
  <c r="Y13" i="1" s="1" a="1"/>
  <c r="Y13" i="1" s="1"/>
  <c r="W12" i="1"/>
  <c r="Y12" i="1" s="1" a="1"/>
  <c r="Y12" i="1" s="1"/>
  <c r="W11" i="1"/>
  <c r="Y11" i="1" s="1" a="1"/>
  <c r="Y11" i="1" s="1"/>
  <c r="W10" i="1"/>
  <c r="Y10" i="1" s="1" a="1"/>
  <c r="Y10" i="1" s="1"/>
  <c r="W9" i="1"/>
  <c r="Y9" i="1" s="1" a="1"/>
  <c r="Y9" i="1" s="1"/>
  <c r="W8" i="1"/>
  <c r="Y8" i="1" s="1" a="1"/>
  <c r="Y8" i="1" s="1"/>
  <c r="W7" i="1"/>
  <c r="Y7" i="1" s="1" a="1"/>
  <c r="Y7" i="1" s="1"/>
  <c r="W6" i="1"/>
  <c r="Y6" i="1" s="1" a="1"/>
  <c r="Y6" i="1" s="1"/>
  <c r="W5" i="1"/>
  <c r="Y5" i="1" s="1" a="1"/>
  <c r="Y5" i="1" s="1"/>
  <c r="X5" i="1"/>
  <c r="Z5" i="1" s="1" a="1"/>
  <c r="Z5" i="1" s="1"/>
</calcChain>
</file>

<file path=xl/sharedStrings.xml><?xml version="1.0" encoding="utf-8"?>
<sst xmlns="http://schemas.openxmlformats.org/spreadsheetml/2006/main" count="44" uniqueCount="25">
  <si>
    <t>№</t>
  </si>
  <si>
    <t>Артикул</t>
  </si>
  <si>
    <t>АПР</t>
  </si>
  <si>
    <t>ТракМоторс</t>
  </si>
  <si>
    <t>Вартапетян</t>
  </si>
  <si>
    <t>Фаворит</t>
  </si>
  <si>
    <t>ТракФорум</t>
  </si>
  <si>
    <t>ETS</t>
  </si>
  <si>
    <t>МБМ</t>
  </si>
  <si>
    <t>РТС</t>
  </si>
  <si>
    <t>Юра</t>
  </si>
  <si>
    <t>Название</t>
  </si>
  <si>
    <t>Срочно?</t>
  </si>
  <si>
    <t>да</t>
  </si>
  <si>
    <t>Черный список</t>
  </si>
  <si>
    <t>ok</t>
  </si>
  <si>
    <t>nok</t>
  </si>
  <si>
    <t>МИНИМУМ</t>
  </si>
  <si>
    <t>M2211710</t>
  </si>
  <si>
    <t>Marshall ступица Volvo FH</t>
  </si>
  <si>
    <t>VKBA5423</t>
  </si>
  <si>
    <t>SKF подшипник ступицы Volvo FH</t>
  </si>
  <si>
    <t>Цена</t>
  </si>
  <si>
    <t>Дата</t>
  </si>
  <si>
    <t>Поставщик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</si>
</sst>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 patternType="lightUp"/>
      </fill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4"/>
  <sheetViews>
    <sheetView tabSelected="1" topLeftCell="D1" zoomScale="85" zoomScaleNormal="85" workbookViewId="0">
      <selection activeCell="G6" sqref="G6:H6"/>
    </sheetView>
  </sheetViews>
  <sheetFormatPr defaultRowHeight="15" x14ac:dyDescent="0.25"/>
  <cols>
    <col min="1" max="1" width="5.7109375" style="1" customWidth="1"/>
    <col min="2" max="4" width="15.7109375" style="1" customWidth="1"/>
    <col min="5" max="24" width="12.7109375" style="1" customWidth="1"/>
    <col min="25" max="25" width="14.28515625" style="1" customWidth="1"/>
    <col min="26" max="26" width="27.5703125" style="1" customWidth="1"/>
    <col min="27" max="27" width="11.140625" style="1" bestFit="1" customWidth="1"/>
    <col min="28" max="16384" width="9.140625" style="1"/>
  </cols>
  <sheetData>
    <row r="2" spans="1:26" ht="15.75" thickBot="1" x14ac:dyDescent="0.3"/>
    <row r="3" spans="1:26" ht="15.75" customHeight="1" thickBot="1" x14ac:dyDescent="0.3">
      <c r="A3" s="35" t="s">
        <v>14</v>
      </c>
      <c r="B3" s="35"/>
      <c r="C3" s="35"/>
      <c r="D3" s="35"/>
      <c r="E3" s="36" t="s">
        <v>15</v>
      </c>
      <c r="F3" s="36"/>
      <c r="G3" s="36" t="s">
        <v>15</v>
      </c>
      <c r="H3" s="36"/>
      <c r="I3" s="36" t="s">
        <v>15</v>
      </c>
      <c r="J3" s="36"/>
      <c r="K3" s="36" t="s">
        <v>16</v>
      </c>
      <c r="L3" s="36"/>
      <c r="M3" s="36" t="s">
        <v>15</v>
      </c>
      <c r="N3" s="36"/>
      <c r="O3" s="36" t="s">
        <v>15</v>
      </c>
      <c r="P3" s="36"/>
      <c r="Q3" s="36" t="s">
        <v>15</v>
      </c>
      <c r="R3" s="36"/>
      <c r="S3" s="36" t="s">
        <v>15</v>
      </c>
      <c r="T3" s="36"/>
      <c r="U3" s="36" t="s">
        <v>15</v>
      </c>
      <c r="V3" s="36"/>
      <c r="W3" s="31" t="s">
        <v>17</v>
      </c>
      <c r="X3" s="32"/>
      <c r="Y3" s="33" t="s">
        <v>24</v>
      </c>
      <c r="Z3" s="34"/>
    </row>
    <row r="4" spans="1:26" ht="26.25" customHeight="1" thickBot="1" x14ac:dyDescent="0.3">
      <c r="A4" s="6" t="s">
        <v>0</v>
      </c>
      <c r="B4" s="2" t="s">
        <v>1</v>
      </c>
      <c r="C4" s="3" t="s">
        <v>11</v>
      </c>
      <c r="D4" s="2" t="s">
        <v>12</v>
      </c>
      <c r="E4" s="6" t="s">
        <v>2</v>
      </c>
      <c r="F4" s="2" t="s">
        <v>2</v>
      </c>
      <c r="G4" s="29" t="s">
        <v>3</v>
      </c>
      <c r="H4" s="30" t="s">
        <v>3</v>
      </c>
      <c r="I4" s="29" t="s">
        <v>4</v>
      </c>
      <c r="J4" s="30" t="s">
        <v>4</v>
      </c>
      <c r="K4" s="29" t="s">
        <v>5</v>
      </c>
      <c r="L4" s="30" t="s">
        <v>5</v>
      </c>
      <c r="M4" s="29" t="s">
        <v>7</v>
      </c>
      <c r="N4" s="30" t="s">
        <v>7</v>
      </c>
      <c r="O4" s="29" t="s">
        <v>6</v>
      </c>
      <c r="P4" s="30" t="s">
        <v>6</v>
      </c>
      <c r="Q4" s="29" t="s">
        <v>8</v>
      </c>
      <c r="R4" s="30" t="s">
        <v>8</v>
      </c>
      <c r="S4" s="29" t="s">
        <v>9</v>
      </c>
      <c r="T4" s="30" t="s">
        <v>9</v>
      </c>
      <c r="U4" s="29" t="s">
        <v>10</v>
      </c>
      <c r="V4" s="30" t="s">
        <v>10</v>
      </c>
      <c r="W4" s="29" t="s">
        <v>22</v>
      </c>
      <c r="X4" s="30" t="s">
        <v>23</v>
      </c>
      <c r="Y4" s="29" t="s">
        <v>22</v>
      </c>
      <c r="Z4" s="30" t="s">
        <v>23</v>
      </c>
    </row>
    <row r="5" spans="1:26" ht="50.1" customHeight="1" thickBot="1" x14ac:dyDescent="0.3">
      <c r="A5" s="7">
        <v>1</v>
      </c>
      <c r="B5" s="4" t="s">
        <v>18</v>
      </c>
      <c r="C5" s="8" t="s">
        <v>19</v>
      </c>
      <c r="D5" s="5" t="s">
        <v>13</v>
      </c>
      <c r="E5" s="13">
        <v>35464</v>
      </c>
      <c r="F5" s="17">
        <v>45608</v>
      </c>
      <c r="G5" s="15"/>
      <c r="H5" s="20"/>
      <c r="I5" s="13">
        <v>33000</v>
      </c>
      <c r="J5" s="17">
        <v>45627</v>
      </c>
      <c r="K5" s="21"/>
      <c r="L5" s="22"/>
      <c r="M5" s="13">
        <v>33706</v>
      </c>
      <c r="N5" s="17">
        <v>45607</v>
      </c>
      <c r="O5" s="15">
        <v>38300</v>
      </c>
      <c r="P5" s="20">
        <v>45604</v>
      </c>
      <c r="Q5" s="13"/>
      <c r="R5" s="17"/>
      <c r="S5" s="15"/>
      <c r="T5" s="20"/>
      <c r="U5" s="13"/>
      <c r="V5" s="17"/>
      <c r="W5" s="15">
        <f>IF(B5=0,"",MINA(IF(E$3="ok",E5,1000000),IF(G$3="ok",G5,1000000),IF(I$3="ok",I5,1000000),IF(K$3="ok",K5,1000000),IF(M$3="ok",M5,1000000),IF(O$3="ok",O5,1000000),IF(Q$3="ok",Q5,1000000),IF(S3="ok",S$5,1000000),IF(U$3="ok",U5,1000000)))</f>
        <v>33000</v>
      </c>
      <c r="X5" s="27">
        <f t="shared" ref="X5" ca="1" si="0">IF(B5=0,"",IF(D5="да",MINA(IF(E$3="ok",F5,TODAY()+1000),IF(G$3="ok",H5,TODAY()+1000),IF(I$3="ok",J5,TODAY()+1000),IF(K$3="ok",L5,TODAY()+1000),IF(M$3="ok",N5,TODAY()+1000),IF(O$3="ok",P5,TODAY()+1000),IF(Q$3="ok",R5,TODAY()+1000),IF(S$3="ok",T5,TODAY()+1000),IF(U$3="ok",V5,TODAY()+1000)),MINA(IF(E$3="ok",F5,TODAY()+1000),IF(G$3="ok",H5,TODAY()+1000),IF(I$3="ok",J5,TODAY()+1000),IF(K$3="ok",L5,TODAY()+1000),IF(M$3="ok",N5,TODAY()+1000),IF(O$3="ok",P5,TODAY()+1000),IF(Q$3="ok",R5,TODAY()+1000),IF(S$3="ok",T5,TODAY()+1000),IF(U$3="ok",V5,TODAY()+1000))))</f>
        <v>45604</v>
      </c>
      <c r="Y5" s="26" t="str">
        <f t="array" ref="Y5">INDEX(E$1:E$1000,SMALL(IF(($E$3="ok")*(0&lt;E5)*(E5&lt;=W5),ROW(Поставщики),1000),ROW(A$1)))&amp;" "&amp;INDEX(G$1:G$1000,SMALL(IF(($G$3="ok")*(0&lt;G5)*(G5&lt;=W5),ROW(Поставщики),1000),ROW(A$1)))&amp;" "&amp;INDEX(I$1:I$1000,SMALL(IF(($I$3="ok")*(0&lt;I5)*(I5&lt;=W5),ROW(Поставщики),1000),ROW(A$1)))&amp;" "&amp;INDEX(K$1:K$1000,SMALL(IF(($K$3="ok")*(0&lt;K5)*(K5&lt;=W5),ROW(Поставщики),1000),ROW(A$1)))&amp;" "&amp;INDEX(M$1:M$1000,SMALL(IF(($M$3="ok")*(0&lt;M5)*(M5&lt;=W5),ROW(Поставщики),1000),ROW(A$1)))&amp;" "&amp;INDEX(O$1:O$1000,SMALL(IF(($O$3="ok")*(0&lt;O5)*(O5&lt;=W5),ROW(Поставщики),1000),ROW(A$1)))&amp;" "&amp;INDEX(Q$1:Q$1000,SMALL(IF(($Q$3="ok")*(0&lt;Q5)*(Q5&lt;=W5),ROW(Поставщики),1000),ROW(A$1)))&amp;" "&amp;INDEX(S$1:S$1000,SMALL(IF(($S$3="ok")*(0&lt;S5)*(S5&lt;=W5),ROW(Поставщики),1000),ROW(A$1)))&amp;" "&amp;INDEX(U$1:U$1000,SMALL(IF(($U$3="ok")*(0&lt;U5)*(U5&lt;=W5),ROW(Поставщики),1000),ROW(A$1)))</f>
        <v xml:space="preserve">  Вартапетян      </v>
      </c>
      <c r="Z5" s="26" t="str">
        <f t="array" aca="1" ref="Z5" ca="1">INDEX(F$1:F$1000,SMALL(IF(($E$3="ok")*(0&lt;F5)*(F5&lt;=X5),ROW(Поставщики),1000),ROW(B$1)))&amp;" "&amp;INDEX(H$1:H$1000,SMALL(IF(($G$3="ok")*(0&lt;H5)*(H5&lt;=X5),ROW(Поставщики),1000),ROW(B$1)))&amp;" "&amp;INDEX(J$1:J$1000,SMALL(IF(($I$3="ok")*(0&lt;J5)*(J5&lt;=X5),ROW(Поставщики),1000),ROW(B$1)))&amp;" "&amp;INDEX(L$1:L$1000,SMALL(IF(($K$3="ok")*(0&lt;L5)*(L5&lt;=X5),ROW(Поставщики),1000),ROW(B$1)))&amp;" "&amp;INDEX(N$1:N$1000,SMALL(IF(($M$3="ok")*(0&lt;N5)*(N5&lt;=X5),ROW(Поставщики),1000),ROW(B$1)))&amp;" "&amp;INDEX(P$1:P$1000,SMALL(IF(($O$3="ok")*(0&lt;P5)*(P5&lt;=X5),ROW(Поставщики),1000),ROW(B$1)))&amp;" "&amp;INDEX(R$1:R$1000,SMALL(IF(($Q$3="ok")*(0&lt;R5)*(R5&lt;=X5),ROW(Поставщики),1000),ROW(B$1)))&amp;" "&amp;INDEX(T$1:T$1000,SMALL(IF(($S$3="ok")*(0&lt;T5)*(T5&lt;=X5),ROW(Поставщики),1000),ROW(B$1)))&amp;" "&amp;INDEX(V$1:V$1000,SMALL(IF(($U$3="ok")*(0&lt;V5)*(V5&lt;=X5),ROW(Поставщики),1000),ROW(B$1)))</f>
        <v xml:space="preserve">     ТракФорум   </v>
      </c>
    </row>
    <row r="6" spans="1:26" ht="50.1" customHeight="1" thickBot="1" x14ac:dyDescent="0.3">
      <c r="A6" s="10">
        <v>2</v>
      </c>
      <c r="B6" s="11" t="s">
        <v>20</v>
      </c>
      <c r="C6" s="23" t="s">
        <v>21</v>
      </c>
      <c r="D6" s="11" t="s">
        <v>13</v>
      </c>
      <c r="E6" s="14">
        <v>29527</v>
      </c>
      <c r="F6" s="18">
        <v>45616</v>
      </c>
      <c r="G6" s="16"/>
      <c r="H6" s="19"/>
      <c r="I6" s="14">
        <v>37700</v>
      </c>
      <c r="J6" s="18">
        <v>45627</v>
      </c>
      <c r="K6" s="24"/>
      <c r="L6" s="25"/>
      <c r="M6" s="14">
        <v>29376</v>
      </c>
      <c r="N6" s="18">
        <v>45607</v>
      </c>
      <c r="O6" s="16">
        <v>24500</v>
      </c>
      <c r="P6" s="19">
        <v>45604</v>
      </c>
      <c r="Q6" s="14">
        <v>33000</v>
      </c>
      <c r="R6" s="18">
        <v>45607</v>
      </c>
      <c r="S6" s="16">
        <v>35000</v>
      </c>
      <c r="T6" s="19">
        <v>45604</v>
      </c>
      <c r="U6" s="14"/>
      <c r="V6" s="18"/>
      <c r="W6" s="16">
        <f>IF(B6=0,"",MINA(IF(E$3="ok",E6,1000000),IF(G$3="ok",G6,1000000),IF(I$3="ok",I6,1000000),IF(K$3="ok",K6,1000000),IF(M$3="ok",M6,1000000),IF(O$3="ok",O6,1000000),IF(Q$3="ok",Q6,1000000),IF(S3="ok",S$6,1000000),IF(U$3="ok",U6,1000000)))</f>
        <v>24500</v>
      </c>
      <c r="X6" s="28">
        <f t="shared" ref="X6:X24" ca="1" si="1">IF(B6=0,"",IF(D6="да",MINA(IF(E$3="ok",F6,TODAY()+1000),IF(G$3="ok",H6,TODAY()+1000),IF(I$3="ok",J6,TODAY()+1000),IF(K$3="ok",L6,TODAY()+1000),IF(M$3="ok",N6,TODAY()+1000),IF(O$3="ok",P6,TODAY()+1000),IF(Q$3="ok",R6,TODAY()+1000),IF(S$3="ok",T6,TODAY()+1000),IF(U$3="ok",V6,TODAY()+1000)),MINA(IF(E$3="ok",F6,TODAY()+1000),IF(G$3="ok",H6,TODAY()+1000),IF(I$3="ok",J6,TODAY()+1000),IF(K$3="ok",L6,TODAY()+1000),IF(M$3="ok",N6,TODAY()+1000),IF(O$3="ok",P6,TODAY()+1000),IF(Q$3="ok",R6,TODAY()+1000),IF(S$3="ok",T6,TODAY()+1000),IF(U$3="ok",V6,TODAY()+1000))))</f>
        <v>45604</v>
      </c>
      <c r="Y6" s="26" t="str">
        <f t="array" ref="Y6">INDEX(E$1:E$1000,SMALL(IF(($E$3="ok")*(0&lt;E6)*(E6&lt;=W6),ROW(Поставщики),1000),ROW(A$1)))&amp;" "&amp;INDEX(G$1:G$1000,SMALL(IF(($G$3="ok")*(0&lt;G6)*(G6&lt;=W6),ROW(Поставщики),1000),ROW(A$1)))&amp;" "&amp;INDEX(I$1:I$1000,SMALL(IF(($I$3="ok")*(0&lt;I6)*(I6&lt;=W6),ROW(Поставщики),1000),ROW(A$1)))&amp;" "&amp;INDEX(K$1:K$1000,SMALL(IF(($K$3="ok")*(0&lt;K6)*(K6&lt;=W6),ROW(Поставщики),1000),ROW(A$1)))&amp;" "&amp;INDEX(M$1:M$1000,SMALL(IF(($M$3="ok")*(0&lt;M6)*(M6&lt;=W6),ROW(Поставщики),1000),ROW(A$1)))&amp;" "&amp;INDEX(O$1:O$1000,SMALL(IF(($O$3="ok")*(0&lt;O6)*(O6&lt;=W6),ROW(Поставщики),1000),ROW(A$1)))&amp;" "&amp;INDEX(Q$1:Q$1000,SMALL(IF(($Q$3="ok")*(0&lt;Q6)*(Q6&lt;=W6),ROW(Поставщики),1000),ROW(A$1)))&amp;" "&amp;INDEX(S$1:S$1000,SMALL(IF(($S$3="ok")*(0&lt;S6)*(S6&lt;=W6),ROW(Поставщики),1000),ROW(A$1)))&amp;" "&amp;INDEX(U$1:U$1000,SMALL(IF(($U$3="ok")*(0&lt;U6)*(U6&lt;=W6),ROW(Поставщики),1000),ROW(A$1)))</f>
        <v xml:space="preserve">     ТракФорум   </v>
      </c>
      <c r="Z6" s="26" t="str">
        <f t="array" aca="1" ref="Z6" ca="1">INDEX(F$1:F$1000,SMALL(IF(($E$3="ok")*(0&lt;F6)*(F6&lt;=X6),ROW(Поставщики),1000),ROW(B$1)))&amp;" "&amp;INDEX(H$1:H$1000,SMALL(IF(($G$3="ok")*(0&lt;H6)*(H6&lt;=X6),ROW(Поставщики),1000),ROW(B$1)))&amp;" "&amp;INDEX(J$1:J$1000,SMALL(IF(($I$3="ok")*(0&lt;J6)*(J6&lt;=X6),ROW(Поставщики),1000),ROW(B$1)))&amp;" "&amp;INDEX(L$1:L$1000,SMALL(IF(($K$3="ok")*(0&lt;L6)*(L6&lt;=X6),ROW(Поставщики),1000),ROW(B$1)))&amp;" "&amp;INDEX(N$1:N$1000,SMALL(IF(($M$3="ok")*(0&lt;N6)*(N6&lt;=X6),ROW(Поставщики),1000),ROW(B$1)))&amp;" "&amp;INDEX(P$1:P$1000,SMALL(IF(($O$3="ok")*(0&lt;P6)*(P6&lt;=X6),ROW(Поставщики),1000),ROW(B$1)))&amp;" "&amp;INDEX(R$1:R$1000,SMALL(IF(($Q$3="ok")*(0&lt;R6)*(R6&lt;=X6),ROW(Поставщики),1000),ROW(B$1)))&amp;" "&amp;INDEX(T$1:T$1000,SMALL(IF(($S$3="ok")*(0&lt;T6)*(T6&lt;=X6),ROW(Поставщики),1000),ROW(B$1)))&amp;" "&amp;INDEX(V$1:V$1000,SMALL(IF(($U$3="ok")*(0&lt;V6)*(V6&lt;=X6),ROW(Поставщики),1000),ROW(B$1)))</f>
        <v xml:space="preserve">     ТракФорум  РТС </v>
      </c>
    </row>
    <row r="7" spans="1:26" ht="50.1" customHeight="1" thickBot="1" x14ac:dyDescent="0.3">
      <c r="A7" s="7">
        <v>3</v>
      </c>
      <c r="B7" s="4"/>
      <c r="C7" s="9"/>
      <c r="D7" s="4"/>
      <c r="E7" s="13"/>
      <c r="F7" s="17"/>
      <c r="G7" s="15"/>
      <c r="H7" s="20"/>
      <c r="I7" s="13"/>
      <c r="J7" s="17"/>
      <c r="K7" s="15"/>
      <c r="L7" s="20"/>
      <c r="M7" s="13"/>
      <c r="N7" s="17"/>
      <c r="O7" s="15"/>
      <c r="P7" s="20"/>
      <c r="Q7" s="13"/>
      <c r="R7" s="17"/>
      <c r="S7" s="15"/>
      <c r="T7" s="20"/>
      <c r="U7" s="13"/>
      <c r="V7" s="17"/>
      <c r="W7" s="15" t="str">
        <f>IF(B7=0,"",MINA(IF(E$3="ok",E7,1000000),IF(G$3="ok",G7,1000000),IF(I$3="ok",I7,1000000),IF(K$3="ok",K7,1000000),IF(M$3="ok",M7,1000000),IF(O$3="ok",O7,1000000),IF(Q$3="ok",Q7,1000000),IF(S3="ok",S$7,1000000),IF(U$3="ok",U7,1000000)))</f>
        <v/>
      </c>
      <c r="X7" s="27" t="str">
        <f t="shared" ca="1" si="1"/>
        <v/>
      </c>
      <c r="Y7" s="26" t="str">
        <f t="array" ref="Y7">INDEX(E$1:E$1000,SMALL(IF(($E$3="ok")*(0&lt;E7)*(E7&lt;=W7),ROW(Поставщики),1000),ROW(A$1)))&amp;" "&amp;INDEX(G$1:G$1000,SMALL(IF(($G$3="ok")*(0&lt;G7)*(G7&lt;=W7),ROW(Поставщики),1000),ROW(A$1)))&amp;" "&amp;INDEX(I$1:I$1000,SMALL(IF(($I$3="ok")*(0&lt;I7)*(I7&lt;=W7),ROW(Поставщики),1000),ROW(A$1)))&amp;" "&amp;INDEX(K$1:K$1000,SMALL(IF(($K$3="ok")*(0&lt;K7)*(K7&lt;=W7),ROW(Поставщики),1000),ROW(A$1)))&amp;" "&amp;INDEX(M$1:M$1000,SMALL(IF(($M$3="ok")*(0&lt;M7)*(M7&lt;=W7),ROW(Поставщики),1000),ROW(A$1)))&amp;" "&amp;INDEX(O$1:O$1000,SMALL(IF(($O$3="ok")*(0&lt;O7)*(O7&lt;=W7),ROW(Поставщики),1000),ROW(A$1)))&amp;" "&amp;INDEX(Q$1:Q$1000,SMALL(IF(($Q$3="ok")*(0&lt;Q7)*(Q7&lt;=W7),ROW(Поставщики),1000),ROW(A$1)))&amp;" "&amp;INDEX(S$1:S$1000,SMALL(IF(($S$3="ok")*(0&lt;S7)*(S7&lt;=W7),ROW(Поставщики),1000),ROW(A$1)))&amp;" "&amp;INDEX(U$1:U$1000,SMALL(IF(($U$3="ok")*(0&lt;U7)*(U7&lt;=W7),ROW(Поставщики),1000),ROW(A$1)))</f>
        <v xml:space="preserve">        </v>
      </c>
      <c r="Z7" s="26" t="str">
        <f t="array" aca="1" ref="Z7" ca="1">INDEX(F$1:F$1000,SMALL(IF(($E$3="ok")*(0&lt;F7)*(F7&lt;=X7),ROW(Поставщики),1000),ROW(B$1)))&amp;" "&amp;INDEX(H$1:H$1000,SMALL(IF(($G$3="ok")*(0&lt;H7)*(H7&lt;=X7),ROW(Поставщики),1000),ROW(B$1)))&amp;" "&amp;INDEX(J$1:J$1000,SMALL(IF(($I$3="ok")*(0&lt;J7)*(J7&lt;=X7),ROW(Поставщики),1000),ROW(B$1)))&amp;" "&amp;INDEX(L$1:L$1000,SMALL(IF(($K$3="ok")*(0&lt;L7)*(L7&lt;=X7),ROW(Поставщики),1000),ROW(B$1)))&amp;" "&amp;INDEX(N$1:N$1000,SMALL(IF(($M$3="ok")*(0&lt;N7)*(N7&lt;=X7),ROW(Поставщики),1000),ROW(B$1)))&amp;" "&amp;INDEX(P$1:P$1000,SMALL(IF(($O$3="ok")*(0&lt;P7)*(P7&lt;=X7),ROW(Поставщики),1000),ROW(B$1)))&amp;" "&amp;INDEX(R$1:R$1000,SMALL(IF(($Q$3="ok")*(0&lt;R7)*(R7&lt;=X7),ROW(Поставщики),1000),ROW(B$1)))&amp;" "&amp;INDEX(T$1:T$1000,SMALL(IF(($S$3="ok")*(0&lt;T7)*(T7&lt;=X7),ROW(Поставщики),1000),ROW(B$1)))&amp;" "&amp;INDEX(V$1:V$1000,SMALL(IF(($U$3="ok")*(0&lt;V7)*(V7&lt;=X7),ROW(Поставщики),1000),ROW(B$1)))</f>
        <v xml:space="preserve">        </v>
      </c>
    </row>
    <row r="8" spans="1:26" ht="50.1" customHeight="1" thickBot="1" x14ac:dyDescent="0.3">
      <c r="A8" s="10">
        <v>4</v>
      </c>
      <c r="B8" s="11"/>
      <c r="C8" s="12"/>
      <c r="D8" s="11"/>
      <c r="E8" s="14"/>
      <c r="F8" s="18"/>
      <c r="G8" s="16"/>
      <c r="H8" s="19"/>
      <c r="I8" s="14"/>
      <c r="J8" s="18"/>
      <c r="K8" s="16"/>
      <c r="L8" s="19"/>
      <c r="M8" s="14"/>
      <c r="N8" s="18"/>
      <c r="O8" s="16"/>
      <c r="P8" s="19"/>
      <c r="Q8" s="14"/>
      <c r="R8" s="18"/>
      <c r="S8" s="16"/>
      <c r="T8" s="19"/>
      <c r="U8" s="14"/>
      <c r="V8" s="18"/>
      <c r="W8" s="16" t="str">
        <f>IF(B8=0,"",MINA(IF(E$3="ok",E8,1000000),IF(G$3="ok",G8,1000000),IF(I$3="ok",I8,1000000),IF(K$3="ok",K8,1000000),IF(M$3="ok",M8,1000000),IF(O$3="ok",O8,1000000),IF(Q$3="ok",Q8,1000000),IF(S3="ok",S$8,1000000),IF(U$3="ok",U8,1000000)))</f>
        <v/>
      </c>
      <c r="X8" s="28" t="str">
        <f t="shared" ca="1" si="1"/>
        <v/>
      </c>
      <c r="Y8" s="26" t="str">
        <f t="array" ref="Y8">INDEX(E$1:E$1000,SMALL(IF(($E$3="ok")*(0&lt;E8)*(E8&lt;=W8),ROW(Поставщики),1000),ROW(A$1)))&amp;" "&amp;INDEX(G$1:G$1000,SMALL(IF(($G$3="ok")*(0&lt;G8)*(G8&lt;=W8),ROW(Поставщики),1000),ROW(A$1)))&amp;" "&amp;INDEX(I$1:I$1000,SMALL(IF(($I$3="ok")*(0&lt;I8)*(I8&lt;=W8),ROW(Поставщики),1000),ROW(A$1)))&amp;" "&amp;INDEX(K$1:K$1000,SMALL(IF(($K$3="ok")*(0&lt;K8)*(K8&lt;=W8),ROW(Поставщики),1000),ROW(A$1)))&amp;" "&amp;INDEX(M$1:M$1000,SMALL(IF(($M$3="ok")*(0&lt;M8)*(M8&lt;=W8),ROW(Поставщики),1000),ROW(A$1)))&amp;" "&amp;INDEX(O$1:O$1000,SMALL(IF(($O$3="ok")*(0&lt;O8)*(O8&lt;=W8),ROW(Поставщики),1000),ROW(A$1)))&amp;" "&amp;INDEX(Q$1:Q$1000,SMALL(IF(($Q$3="ok")*(0&lt;Q8)*(Q8&lt;=W8),ROW(Поставщики),1000),ROW(A$1)))&amp;" "&amp;INDEX(S$1:S$1000,SMALL(IF(($S$3="ok")*(0&lt;S8)*(S8&lt;=W8),ROW(Поставщики),1000),ROW(A$1)))&amp;" "&amp;INDEX(U$1:U$1000,SMALL(IF(($U$3="ok")*(0&lt;U8)*(U8&lt;=W8),ROW(Поставщики),1000),ROW(A$1)))</f>
        <v xml:space="preserve">        </v>
      </c>
      <c r="Z8" s="26" t="str">
        <f t="array" aca="1" ref="Z8" ca="1">INDEX(F$1:F$1000,SMALL(IF(($E$3="ok")*(0&lt;F8)*(F8&lt;=X8),ROW(Поставщики),1000),ROW(B$1)))&amp;" "&amp;INDEX(H$1:H$1000,SMALL(IF(($G$3="ok")*(0&lt;H8)*(H8&lt;=X8),ROW(Поставщики),1000),ROW(B$1)))&amp;" "&amp;INDEX(J$1:J$1000,SMALL(IF(($I$3="ok")*(0&lt;J8)*(J8&lt;=X8),ROW(Поставщики),1000),ROW(B$1)))&amp;" "&amp;INDEX(L$1:L$1000,SMALL(IF(($K$3="ok")*(0&lt;L8)*(L8&lt;=X8),ROW(Поставщики),1000),ROW(B$1)))&amp;" "&amp;INDEX(N$1:N$1000,SMALL(IF(($M$3="ok")*(0&lt;N8)*(N8&lt;=X8),ROW(Поставщики),1000),ROW(B$1)))&amp;" "&amp;INDEX(P$1:P$1000,SMALL(IF(($O$3="ok")*(0&lt;P8)*(P8&lt;=X8),ROW(Поставщики),1000),ROW(B$1)))&amp;" "&amp;INDEX(R$1:R$1000,SMALL(IF(($Q$3="ok")*(0&lt;R8)*(R8&lt;=X8),ROW(Поставщики),1000),ROW(B$1)))&amp;" "&amp;INDEX(T$1:T$1000,SMALL(IF(($S$3="ok")*(0&lt;T8)*(T8&lt;=X8),ROW(Поставщики),1000),ROW(B$1)))&amp;" "&amp;INDEX(V$1:V$1000,SMALL(IF(($U$3="ok")*(0&lt;V8)*(V8&lt;=X8),ROW(Поставщики),1000),ROW(B$1)))</f>
        <v xml:space="preserve">        </v>
      </c>
    </row>
    <row r="9" spans="1:26" ht="50.1" customHeight="1" thickBot="1" x14ac:dyDescent="0.3">
      <c r="A9" s="7">
        <v>5</v>
      </c>
      <c r="B9" s="4"/>
      <c r="C9" s="9"/>
      <c r="D9" s="4"/>
      <c r="E9" s="13"/>
      <c r="F9" s="17"/>
      <c r="G9" s="15"/>
      <c r="H9" s="20"/>
      <c r="I9" s="13"/>
      <c r="J9" s="17"/>
      <c r="K9" s="15"/>
      <c r="L9" s="20"/>
      <c r="M9" s="13"/>
      <c r="N9" s="17"/>
      <c r="O9" s="15"/>
      <c r="P9" s="20"/>
      <c r="Q9" s="13"/>
      <c r="R9" s="17"/>
      <c r="S9" s="15"/>
      <c r="T9" s="20"/>
      <c r="U9" s="13"/>
      <c r="V9" s="17"/>
      <c r="W9" s="15" t="str">
        <f>IF(B9=0,"",MINA(IF(E$3="ok",E9,1000000),IF(G$3="ok",G9,1000000),IF(I$3="ok",I9,1000000),IF(K$3="ok",K9,1000000),IF(M$3="ok",M9,1000000),IF(O$3="ok",O9,1000000),IF(Q$3="ok",Q9,1000000),IF(S3="ok",S$9,1000000),IF(U$3="ok",U9,1000000)))</f>
        <v/>
      </c>
      <c r="X9" s="27" t="str">
        <f t="shared" ca="1" si="1"/>
        <v/>
      </c>
      <c r="Y9" s="26" t="str">
        <f t="array" ref="Y9">INDEX(E$1:E$1000,SMALL(IF(($E$3="ok")*(0&lt;E9)*(E9&lt;=W9),ROW(Поставщики),1000),ROW(A$1)))&amp;" "&amp;INDEX(G$1:G$1000,SMALL(IF(($G$3="ok")*(0&lt;G9)*(G9&lt;=W9),ROW(Поставщики),1000),ROW(A$1)))&amp;" "&amp;INDEX(I$1:I$1000,SMALL(IF(($I$3="ok")*(0&lt;I9)*(I9&lt;=W9),ROW(Поставщики),1000),ROW(A$1)))&amp;" "&amp;INDEX(K$1:K$1000,SMALL(IF(($K$3="ok")*(0&lt;K9)*(K9&lt;=W9),ROW(Поставщики),1000),ROW(A$1)))&amp;" "&amp;INDEX(M$1:M$1000,SMALL(IF(($M$3="ok")*(0&lt;M9)*(M9&lt;=W9),ROW(Поставщики),1000),ROW(A$1)))&amp;" "&amp;INDEX(O$1:O$1000,SMALL(IF(($O$3="ok")*(0&lt;O9)*(O9&lt;=W9),ROW(Поставщики),1000),ROW(A$1)))&amp;" "&amp;INDEX(Q$1:Q$1000,SMALL(IF(($Q$3="ok")*(0&lt;Q9)*(Q9&lt;=W9),ROW(Поставщики),1000),ROW(A$1)))&amp;" "&amp;INDEX(S$1:S$1000,SMALL(IF(($S$3="ok")*(0&lt;S9)*(S9&lt;=W9),ROW(Поставщики),1000),ROW(A$1)))&amp;" "&amp;INDEX(U$1:U$1000,SMALL(IF(($U$3="ok")*(0&lt;U9)*(U9&lt;=W9),ROW(Поставщики),1000),ROW(A$1)))</f>
        <v xml:space="preserve">        </v>
      </c>
      <c r="Z9" s="26" t="str">
        <f t="array" aca="1" ref="Z9" ca="1">INDEX(F$1:F$1000,SMALL(IF(($E$3="ok")*(0&lt;F9)*(F9&lt;=X9),ROW(Поставщики),1000),ROW(B$1)))&amp;" "&amp;INDEX(H$1:H$1000,SMALL(IF(($G$3="ok")*(0&lt;H9)*(H9&lt;=X9),ROW(Поставщики),1000),ROW(B$1)))&amp;" "&amp;INDEX(J$1:J$1000,SMALL(IF(($I$3="ok")*(0&lt;J9)*(J9&lt;=X9),ROW(Поставщики),1000),ROW(B$1)))&amp;" "&amp;INDEX(L$1:L$1000,SMALL(IF(($K$3="ok")*(0&lt;L9)*(L9&lt;=X9),ROW(Поставщики),1000),ROW(B$1)))&amp;" "&amp;INDEX(N$1:N$1000,SMALL(IF(($M$3="ok")*(0&lt;N9)*(N9&lt;=X9),ROW(Поставщики),1000),ROW(B$1)))&amp;" "&amp;INDEX(P$1:P$1000,SMALL(IF(($O$3="ok")*(0&lt;P9)*(P9&lt;=X9),ROW(Поставщики),1000),ROW(B$1)))&amp;" "&amp;INDEX(R$1:R$1000,SMALL(IF(($Q$3="ok")*(0&lt;R9)*(R9&lt;=X9),ROW(Поставщики),1000),ROW(B$1)))&amp;" "&amp;INDEX(T$1:T$1000,SMALL(IF(($S$3="ok")*(0&lt;T9)*(T9&lt;=X9),ROW(Поставщики),1000),ROW(B$1)))&amp;" "&amp;INDEX(V$1:V$1000,SMALL(IF(($U$3="ok")*(0&lt;V9)*(V9&lt;=X9),ROW(Поставщики),1000),ROW(B$1)))</f>
        <v xml:space="preserve">        </v>
      </c>
    </row>
    <row r="10" spans="1:26" ht="50.1" customHeight="1" thickBot="1" x14ac:dyDescent="0.3">
      <c r="A10" s="10">
        <v>6</v>
      </c>
      <c r="B10" s="11"/>
      <c r="C10" s="12"/>
      <c r="D10" s="11"/>
      <c r="E10" s="14"/>
      <c r="F10" s="18"/>
      <c r="G10" s="16"/>
      <c r="H10" s="19"/>
      <c r="I10" s="14"/>
      <c r="J10" s="18"/>
      <c r="K10" s="16"/>
      <c r="L10" s="19"/>
      <c r="M10" s="14"/>
      <c r="N10" s="18"/>
      <c r="O10" s="16"/>
      <c r="P10" s="19"/>
      <c r="Q10" s="14"/>
      <c r="R10" s="18"/>
      <c r="S10" s="16"/>
      <c r="T10" s="19"/>
      <c r="U10" s="14"/>
      <c r="V10" s="18"/>
      <c r="W10" s="16" t="str">
        <f>IF(B10=0,"",MINA(IF(E$3="ok",E10,1000000),IF(G$3="ok",G10,1000000),IF(I$3="ok",I10,1000000),IF(K$3="ok",K10,1000000),IF(M$3="ok",M10,1000000),IF(O$3="ok",O10,1000000),IF(Q$3="ok",Q10,1000000),IF(S3="ok",S$10,1000000),IF(U$3="ok",U10,1000000)))</f>
        <v/>
      </c>
      <c r="X10" s="28" t="str">
        <f t="shared" ca="1" si="1"/>
        <v/>
      </c>
      <c r="Y10" s="26" t="str">
        <f t="array" ref="Y10">INDEX(E$1:E$1000,SMALL(IF(($E$3="ok")*(0&lt;E10)*(E10&lt;=W10),ROW(Поставщики),1000),ROW(A$1)))&amp;" "&amp;INDEX(G$1:G$1000,SMALL(IF(($G$3="ok")*(0&lt;G10)*(G10&lt;=W10),ROW(Поставщики),1000),ROW(A$1)))&amp;" "&amp;INDEX(I$1:I$1000,SMALL(IF(($I$3="ok")*(0&lt;I10)*(I10&lt;=W10),ROW(Поставщики),1000),ROW(A$1)))&amp;" "&amp;INDEX(K$1:K$1000,SMALL(IF(($K$3="ok")*(0&lt;K10)*(K10&lt;=W10),ROW(Поставщики),1000),ROW(A$1)))&amp;" "&amp;INDEX(M$1:M$1000,SMALL(IF(($M$3="ok")*(0&lt;M10)*(M10&lt;=W10),ROW(Поставщики),1000),ROW(A$1)))&amp;" "&amp;INDEX(O$1:O$1000,SMALL(IF(($O$3="ok")*(0&lt;O10)*(O10&lt;=W10),ROW(Поставщики),1000),ROW(A$1)))&amp;" "&amp;INDEX(Q$1:Q$1000,SMALL(IF(($Q$3="ok")*(0&lt;Q10)*(Q10&lt;=W10),ROW(Поставщики),1000),ROW(A$1)))&amp;" "&amp;INDEX(S$1:S$1000,SMALL(IF(($S$3="ok")*(0&lt;S10)*(S10&lt;=W10),ROW(Поставщики),1000),ROW(A$1)))&amp;" "&amp;INDEX(U$1:U$1000,SMALL(IF(($U$3="ok")*(0&lt;U10)*(U10&lt;=W10),ROW(Поставщики),1000),ROW(A$1)))</f>
        <v xml:space="preserve">        </v>
      </c>
      <c r="Z10" s="26" t="str">
        <f t="array" aca="1" ref="Z10" ca="1">INDEX(F$1:F$1000,SMALL(IF(($E$3="ok")*(0&lt;F10)*(F10&lt;=X10),ROW(Поставщики),1000),ROW(B$1)))&amp;" "&amp;INDEX(H$1:H$1000,SMALL(IF(($G$3="ok")*(0&lt;H10)*(H10&lt;=X10),ROW(Поставщики),1000),ROW(B$1)))&amp;" "&amp;INDEX(J$1:J$1000,SMALL(IF(($I$3="ok")*(0&lt;J10)*(J10&lt;=X10),ROW(Поставщики),1000),ROW(B$1)))&amp;" "&amp;INDEX(L$1:L$1000,SMALL(IF(($K$3="ok")*(0&lt;L10)*(L10&lt;=X10),ROW(Поставщики),1000),ROW(B$1)))&amp;" "&amp;INDEX(N$1:N$1000,SMALL(IF(($M$3="ok")*(0&lt;N10)*(N10&lt;=X10),ROW(Поставщики),1000),ROW(B$1)))&amp;" "&amp;INDEX(P$1:P$1000,SMALL(IF(($O$3="ok")*(0&lt;P10)*(P10&lt;=X10),ROW(Поставщики),1000),ROW(B$1)))&amp;" "&amp;INDEX(R$1:R$1000,SMALL(IF(($Q$3="ok")*(0&lt;R10)*(R10&lt;=X10),ROW(Поставщики),1000),ROW(B$1)))&amp;" "&amp;INDEX(T$1:T$1000,SMALL(IF(($S$3="ok")*(0&lt;T10)*(T10&lt;=X10),ROW(Поставщики),1000),ROW(B$1)))&amp;" "&amp;INDEX(V$1:V$1000,SMALL(IF(($U$3="ok")*(0&lt;V10)*(V10&lt;=X10),ROW(Поставщики),1000),ROW(B$1)))</f>
        <v xml:space="preserve">        </v>
      </c>
    </row>
    <row r="11" spans="1:26" ht="50.1" customHeight="1" thickBot="1" x14ac:dyDescent="0.3">
      <c r="A11" s="7">
        <v>7</v>
      </c>
      <c r="B11" s="4"/>
      <c r="C11" s="9"/>
      <c r="D11" s="4"/>
      <c r="E11" s="13"/>
      <c r="F11" s="17"/>
      <c r="G11" s="15"/>
      <c r="H11" s="20"/>
      <c r="I11" s="13"/>
      <c r="J11" s="17"/>
      <c r="K11" s="15"/>
      <c r="L11" s="20"/>
      <c r="M11" s="13"/>
      <c r="N11" s="17"/>
      <c r="O11" s="15"/>
      <c r="P11" s="20"/>
      <c r="Q11" s="13"/>
      <c r="R11" s="17"/>
      <c r="S11" s="15"/>
      <c r="T11" s="20"/>
      <c r="U11" s="13"/>
      <c r="V11" s="17"/>
      <c r="W11" s="15" t="str">
        <f>IF(B11=0,"",MINA(IF(E$3="ok",E11,1000000),IF(G$3="ok",G11,1000000),IF(I$3="ok",I11,1000000),IF(K$3="ok",K11,1000000),IF(M$3="ok",M11,1000000),IF(O$3="ok",O11,1000000),IF(Q$3="ok",Q11,1000000),IF(S3="ok",S$11,1000000),IF(U$3="ok",U11,1000000)))</f>
        <v/>
      </c>
      <c r="X11" s="27" t="str">
        <f t="shared" ca="1" si="1"/>
        <v/>
      </c>
      <c r="Y11" s="26" t="str">
        <f t="array" ref="Y11">INDEX(E$1:E$1000,SMALL(IF(($E$3="ok")*(0&lt;E11)*(E11&lt;=W11),ROW(Поставщики),1000),ROW(A$1)))&amp;" "&amp;INDEX(G$1:G$1000,SMALL(IF(($G$3="ok")*(0&lt;G11)*(G11&lt;=W11),ROW(Поставщики),1000),ROW(A$1)))&amp;" "&amp;INDEX(I$1:I$1000,SMALL(IF(($I$3="ok")*(0&lt;I11)*(I11&lt;=W11),ROW(Поставщики),1000),ROW(A$1)))&amp;" "&amp;INDEX(K$1:K$1000,SMALL(IF(($K$3="ok")*(0&lt;K11)*(K11&lt;=W11),ROW(Поставщики),1000),ROW(A$1)))&amp;" "&amp;INDEX(M$1:M$1000,SMALL(IF(($M$3="ok")*(0&lt;M11)*(M11&lt;=W11),ROW(Поставщики),1000),ROW(A$1)))&amp;" "&amp;INDEX(O$1:O$1000,SMALL(IF(($O$3="ok")*(0&lt;O11)*(O11&lt;=W11),ROW(Поставщики),1000),ROW(A$1)))&amp;" "&amp;INDEX(Q$1:Q$1000,SMALL(IF(($Q$3="ok")*(0&lt;Q11)*(Q11&lt;=W11),ROW(Поставщики),1000),ROW(A$1)))&amp;" "&amp;INDEX(S$1:S$1000,SMALL(IF(($S$3="ok")*(0&lt;S11)*(S11&lt;=W11),ROW(Поставщики),1000),ROW(A$1)))&amp;" "&amp;INDEX(U$1:U$1000,SMALL(IF(($U$3="ok")*(0&lt;U11)*(U11&lt;=W11),ROW(Поставщики),1000),ROW(A$1)))</f>
        <v xml:space="preserve">        </v>
      </c>
      <c r="Z11" s="26" t="str">
        <f t="array" aca="1" ref="Z11" ca="1">INDEX(F$1:F$1000,SMALL(IF(($E$3="ok")*(0&lt;F11)*(F11&lt;=X11),ROW(Поставщики),1000),ROW(B$1)))&amp;" "&amp;INDEX(H$1:H$1000,SMALL(IF(($G$3="ok")*(0&lt;H11)*(H11&lt;=X11),ROW(Поставщики),1000),ROW(B$1)))&amp;" "&amp;INDEX(J$1:J$1000,SMALL(IF(($I$3="ok")*(0&lt;J11)*(J11&lt;=X11),ROW(Поставщики),1000),ROW(B$1)))&amp;" "&amp;INDEX(L$1:L$1000,SMALL(IF(($K$3="ok")*(0&lt;L11)*(L11&lt;=X11),ROW(Поставщики),1000),ROW(B$1)))&amp;" "&amp;INDEX(N$1:N$1000,SMALL(IF(($M$3="ok")*(0&lt;N11)*(N11&lt;=X11),ROW(Поставщики),1000),ROW(B$1)))&amp;" "&amp;INDEX(P$1:P$1000,SMALL(IF(($O$3="ok")*(0&lt;P11)*(P11&lt;=X11),ROW(Поставщики),1000),ROW(B$1)))&amp;" "&amp;INDEX(R$1:R$1000,SMALL(IF(($Q$3="ok")*(0&lt;R11)*(R11&lt;=X11),ROW(Поставщики),1000),ROW(B$1)))&amp;" "&amp;INDEX(T$1:T$1000,SMALL(IF(($S$3="ok")*(0&lt;T11)*(T11&lt;=X11),ROW(Поставщики),1000),ROW(B$1)))&amp;" "&amp;INDEX(V$1:V$1000,SMALL(IF(($U$3="ok")*(0&lt;V11)*(V11&lt;=X11),ROW(Поставщики),1000),ROW(B$1)))</f>
        <v xml:space="preserve">        </v>
      </c>
    </row>
    <row r="12" spans="1:26" ht="50.1" customHeight="1" thickBot="1" x14ac:dyDescent="0.3">
      <c r="A12" s="10">
        <v>8</v>
      </c>
      <c r="B12" s="11"/>
      <c r="C12" s="12"/>
      <c r="D12" s="11"/>
      <c r="E12" s="14"/>
      <c r="F12" s="18"/>
      <c r="G12" s="16"/>
      <c r="H12" s="19"/>
      <c r="I12" s="14"/>
      <c r="J12" s="18"/>
      <c r="K12" s="16"/>
      <c r="L12" s="19"/>
      <c r="M12" s="14"/>
      <c r="N12" s="18"/>
      <c r="O12" s="16"/>
      <c r="P12" s="19"/>
      <c r="Q12" s="14"/>
      <c r="R12" s="18"/>
      <c r="S12" s="16"/>
      <c r="T12" s="19"/>
      <c r="U12" s="14"/>
      <c r="V12" s="18"/>
      <c r="W12" s="16" t="str">
        <f>IF(B12=0,"",MINA(IF(E$3="ok",E12,1000000),IF(G$3="ok",G12,1000000),IF(I$3="ok",I12,1000000),IF(K$3="ok",K12,1000000),IF(M$3="ok",M12,1000000),IF(O$3="ok",O12,1000000),IF(Q$3="ok",Q12,1000000),IF(S3="ok",S$12,1000000),IF(U$3="ok",U12,1000000)))</f>
        <v/>
      </c>
      <c r="X12" s="28" t="str">
        <f t="shared" ca="1" si="1"/>
        <v/>
      </c>
      <c r="Y12" s="26" t="str">
        <f t="array" ref="Y12">INDEX(E$1:E$1000,SMALL(IF(($E$3="ok")*(0&lt;E12)*(E12&lt;=W12),ROW(Поставщики),1000),ROW(A$1)))&amp;" "&amp;INDEX(G$1:G$1000,SMALL(IF(($G$3="ok")*(0&lt;G12)*(G12&lt;=W12),ROW(Поставщики),1000),ROW(A$1)))&amp;" "&amp;INDEX(I$1:I$1000,SMALL(IF(($I$3="ok")*(0&lt;I12)*(I12&lt;=W12),ROW(Поставщики),1000),ROW(A$1)))&amp;" "&amp;INDEX(K$1:K$1000,SMALL(IF(($K$3="ok")*(0&lt;K12)*(K12&lt;=W12),ROW(Поставщики),1000),ROW(A$1)))&amp;" "&amp;INDEX(M$1:M$1000,SMALL(IF(($M$3="ok")*(0&lt;M12)*(M12&lt;=W12),ROW(Поставщики),1000),ROW(A$1)))&amp;" "&amp;INDEX(O$1:O$1000,SMALL(IF(($O$3="ok")*(0&lt;O12)*(O12&lt;=W12),ROW(Поставщики),1000),ROW(A$1)))&amp;" "&amp;INDEX(Q$1:Q$1000,SMALL(IF(($Q$3="ok")*(0&lt;Q12)*(Q12&lt;=W12),ROW(Поставщики),1000),ROW(A$1)))&amp;" "&amp;INDEX(S$1:S$1000,SMALL(IF(($S$3="ok")*(0&lt;S12)*(S12&lt;=W12),ROW(Поставщики),1000),ROW(A$1)))&amp;" "&amp;INDEX(U$1:U$1000,SMALL(IF(($U$3="ok")*(0&lt;U12)*(U12&lt;=W12),ROW(Поставщики),1000),ROW(A$1)))</f>
        <v xml:space="preserve">        </v>
      </c>
      <c r="Z12" s="26" t="str">
        <f t="array" aca="1" ref="Z12" ca="1">INDEX(F$1:F$1000,SMALL(IF(($E$3="ok")*(0&lt;F12)*(F12&lt;=X12),ROW(Поставщики),1000),ROW(B$1)))&amp;" "&amp;INDEX(H$1:H$1000,SMALL(IF(($G$3="ok")*(0&lt;H12)*(H12&lt;=X12),ROW(Поставщики),1000),ROW(B$1)))&amp;" "&amp;INDEX(J$1:J$1000,SMALL(IF(($I$3="ok")*(0&lt;J12)*(J12&lt;=X12),ROW(Поставщики),1000),ROW(B$1)))&amp;" "&amp;INDEX(L$1:L$1000,SMALL(IF(($K$3="ok")*(0&lt;L12)*(L12&lt;=X12),ROW(Поставщики),1000),ROW(B$1)))&amp;" "&amp;INDEX(N$1:N$1000,SMALL(IF(($M$3="ok")*(0&lt;N12)*(N12&lt;=X12),ROW(Поставщики),1000),ROW(B$1)))&amp;" "&amp;INDEX(P$1:P$1000,SMALL(IF(($O$3="ok")*(0&lt;P12)*(P12&lt;=X12),ROW(Поставщики),1000),ROW(B$1)))&amp;" "&amp;INDEX(R$1:R$1000,SMALL(IF(($Q$3="ok")*(0&lt;R12)*(R12&lt;=X12),ROW(Поставщики),1000),ROW(B$1)))&amp;" "&amp;INDEX(T$1:T$1000,SMALL(IF(($S$3="ok")*(0&lt;T12)*(T12&lt;=X12),ROW(Поставщики),1000),ROW(B$1)))&amp;" "&amp;INDEX(V$1:V$1000,SMALL(IF(($U$3="ok")*(0&lt;V12)*(V12&lt;=X12),ROW(Поставщики),1000),ROW(B$1)))</f>
        <v xml:space="preserve">        </v>
      </c>
    </row>
    <row r="13" spans="1:26" ht="50.1" customHeight="1" thickBot="1" x14ac:dyDescent="0.3">
      <c r="A13" s="7">
        <v>9</v>
      </c>
      <c r="B13" s="4"/>
      <c r="C13" s="9"/>
      <c r="D13" s="4"/>
      <c r="E13" s="13"/>
      <c r="F13" s="17"/>
      <c r="G13" s="15"/>
      <c r="H13" s="20"/>
      <c r="I13" s="13"/>
      <c r="J13" s="17"/>
      <c r="K13" s="15"/>
      <c r="L13" s="20"/>
      <c r="M13" s="13"/>
      <c r="N13" s="17"/>
      <c r="O13" s="15"/>
      <c r="P13" s="20"/>
      <c r="Q13" s="13"/>
      <c r="R13" s="17"/>
      <c r="S13" s="15"/>
      <c r="T13" s="20"/>
      <c r="U13" s="13"/>
      <c r="V13" s="17"/>
      <c r="W13" s="15" t="str">
        <f>IF(B13=0,"",MINA(IF(E$3="ok",E13,1000000),IF(G$3="ok",G13,1000000),IF(I$3="ok",I13,1000000),IF(K$3="ok",K13,1000000),IF(M$3="ok",M13,1000000),IF(O$3="ok",O13,1000000),IF(Q$3="ok",Q13,1000000),IF(S3="ok",S$13,1000000),IF(U$3="ok",U13,1000000)))</f>
        <v/>
      </c>
      <c r="X13" s="27" t="str">
        <f t="shared" ca="1" si="1"/>
        <v/>
      </c>
      <c r="Y13" s="26" t="str">
        <f t="array" ref="Y13">INDEX(E$1:E$1000,SMALL(IF(($E$3="ok")*(0&lt;E13)*(E13&lt;=W13),ROW(Поставщики),1000),ROW(A$1)))&amp;" "&amp;INDEX(G$1:G$1000,SMALL(IF(($G$3="ok")*(0&lt;G13)*(G13&lt;=W13),ROW(Поставщики),1000),ROW(A$1)))&amp;" "&amp;INDEX(I$1:I$1000,SMALL(IF(($I$3="ok")*(0&lt;I13)*(I13&lt;=W13),ROW(Поставщики),1000),ROW(A$1)))&amp;" "&amp;INDEX(K$1:K$1000,SMALL(IF(($K$3="ok")*(0&lt;K13)*(K13&lt;=W13),ROW(Поставщики),1000),ROW(A$1)))&amp;" "&amp;INDEX(M$1:M$1000,SMALL(IF(($M$3="ok")*(0&lt;M13)*(M13&lt;=W13),ROW(Поставщики),1000),ROW(A$1)))&amp;" "&amp;INDEX(O$1:O$1000,SMALL(IF(($O$3="ok")*(0&lt;O13)*(O13&lt;=W13),ROW(Поставщики),1000),ROW(A$1)))&amp;" "&amp;INDEX(Q$1:Q$1000,SMALL(IF(($Q$3="ok")*(0&lt;Q13)*(Q13&lt;=W13),ROW(Поставщики),1000),ROW(A$1)))&amp;" "&amp;INDEX(S$1:S$1000,SMALL(IF(($S$3="ok")*(0&lt;S13)*(S13&lt;=W13),ROW(Поставщики),1000),ROW(A$1)))&amp;" "&amp;INDEX(U$1:U$1000,SMALL(IF(($U$3="ok")*(0&lt;U13)*(U13&lt;=W13),ROW(Поставщики),1000),ROW(A$1)))</f>
        <v xml:space="preserve">        </v>
      </c>
      <c r="Z13" s="26" t="str">
        <f t="array" aca="1" ref="Z13" ca="1">INDEX(F$1:F$1000,SMALL(IF(($E$3="ok")*(0&lt;F13)*(F13&lt;=X13),ROW(Поставщики),1000),ROW(B$1)))&amp;" "&amp;INDEX(H$1:H$1000,SMALL(IF(($G$3="ok")*(0&lt;H13)*(H13&lt;=X13),ROW(Поставщики),1000),ROW(B$1)))&amp;" "&amp;INDEX(J$1:J$1000,SMALL(IF(($I$3="ok")*(0&lt;J13)*(J13&lt;=X13),ROW(Поставщики),1000),ROW(B$1)))&amp;" "&amp;INDEX(L$1:L$1000,SMALL(IF(($K$3="ok")*(0&lt;L13)*(L13&lt;=X13),ROW(Поставщики),1000),ROW(B$1)))&amp;" "&amp;INDEX(N$1:N$1000,SMALL(IF(($M$3="ok")*(0&lt;N13)*(N13&lt;=X13),ROW(Поставщики),1000),ROW(B$1)))&amp;" "&amp;INDEX(P$1:P$1000,SMALL(IF(($O$3="ok")*(0&lt;P13)*(P13&lt;=X13),ROW(Поставщики),1000),ROW(B$1)))&amp;" "&amp;INDEX(R$1:R$1000,SMALL(IF(($Q$3="ok")*(0&lt;R13)*(R13&lt;=X13),ROW(Поставщики),1000),ROW(B$1)))&amp;" "&amp;INDEX(T$1:T$1000,SMALL(IF(($S$3="ok")*(0&lt;T13)*(T13&lt;=X13),ROW(Поставщики),1000),ROW(B$1)))&amp;" "&amp;INDEX(V$1:V$1000,SMALL(IF(($U$3="ok")*(0&lt;V13)*(V13&lt;=X13),ROW(Поставщики),1000),ROW(B$1)))</f>
        <v xml:space="preserve">        </v>
      </c>
    </row>
    <row r="14" spans="1:26" ht="50.1" customHeight="1" thickBot="1" x14ac:dyDescent="0.3">
      <c r="A14" s="10">
        <v>10</v>
      </c>
      <c r="B14" s="11"/>
      <c r="C14" s="12"/>
      <c r="D14" s="11"/>
      <c r="E14" s="14"/>
      <c r="F14" s="18"/>
      <c r="G14" s="16"/>
      <c r="H14" s="19"/>
      <c r="I14" s="14"/>
      <c r="J14" s="18"/>
      <c r="K14" s="16"/>
      <c r="L14" s="19"/>
      <c r="M14" s="14"/>
      <c r="N14" s="18"/>
      <c r="O14" s="16"/>
      <c r="P14" s="19"/>
      <c r="Q14" s="14"/>
      <c r="R14" s="18"/>
      <c r="S14" s="16"/>
      <c r="T14" s="19"/>
      <c r="U14" s="14"/>
      <c r="V14" s="18"/>
      <c r="W14" s="16" t="str">
        <f>IF(B14=0,"",MINA(IF(E$3="ok",E14,1000000),IF(G$3="ok",G14,1000000),IF(I$3="ok",I14,1000000),IF(K$3="ok",K14,1000000),IF(M$3="ok",M14,1000000),IF(O$3="ok",O14,1000000),IF(Q$3="ok",Q14,1000000),IF(S3="ok",S$14,1000000),IF(U$3="ok",U14,1000000)))</f>
        <v/>
      </c>
      <c r="X14" s="28" t="str">
        <f t="shared" ca="1" si="1"/>
        <v/>
      </c>
      <c r="Y14" s="26" t="str">
        <f t="array" ref="Y14">INDEX(E$1:E$1000,SMALL(IF(($E$3="ok")*(0&lt;E14)*(E14&lt;=W14),ROW(Поставщики),1000),ROW(A$1)))&amp;" "&amp;INDEX(G$1:G$1000,SMALL(IF(($G$3="ok")*(0&lt;G14)*(G14&lt;=W14),ROW(Поставщики),1000),ROW(A$1)))&amp;" "&amp;INDEX(I$1:I$1000,SMALL(IF(($I$3="ok")*(0&lt;I14)*(I14&lt;=W14),ROW(Поставщики),1000),ROW(A$1)))&amp;" "&amp;INDEX(K$1:K$1000,SMALL(IF(($K$3="ok")*(0&lt;K14)*(K14&lt;=W14),ROW(Поставщики),1000),ROW(A$1)))&amp;" "&amp;INDEX(M$1:M$1000,SMALL(IF(($M$3="ok")*(0&lt;M14)*(M14&lt;=W14),ROW(Поставщики),1000),ROW(A$1)))&amp;" "&amp;INDEX(O$1:O$1000,SMALL(IF(($O$3="ok")*(0&lt;O14)*(O14&lt;=W14),ROW(Поставщики),1000),ROW(A$1)))&amp;" "&amp;INDEX(Q$1:Q$1000,SMALL(IF(($Q$3="ok")*(0&lt;Q14)*(Q14&lt;=W14),ROW(Поставщики),1000),ROW(A$1)))&amp;" "&amp;INDEX(S$1:S$1000,SMALL(IF(($S$3="ok")*(0&lt;S14)*(S14&lt;=W14),ROW(Поставщики),1000),ROW(A$1)))&amp;" "&amp;INDEX(U$1:U$1000,SMALL(IF(($U$3="ok")*(0&lt;U14)*(U14&lt;=W14),ROW(Поставщики),1000),ROW(A$1)))</f>
        <v xml:space="preserve">        </v>
      </c>
      <c r="Z14" s="26" t="str">
        <f t="array" aca="1" ref="Z14" ca="1">INDEX(F$1:F$1000,SMALL(IF(($E$3="ok")*(0&lt;F14)*(F14&lt;=X14),ROW(Поставщики),1000),ROW(B$1)))&amp;" "&amp;INDEX(H$1:H$1000,SMALL(IF(($G$3="ok")*(0&lt;H14)*(H14&lt;=X14),ROW(Поставщики),1000),ROW(B$1)))&amp;" "&amp;INDEX(J$1:J$1000,SMALL(IF(($I$3="ok")*(0&lt;J14)*(J14&lt;=X14),ROW(Поставщики),1000),ROW(B$1)))&amp;" "&amp;INDEX(L$1:L$1000,SMALL(IF(($K$3="ok")*(0&lt;L14)*(L14&lt;=X14),ROW(Поставщики),1000),ROW(B$1)))&amp;" "&amp;INDEX(N$1:N$1000,SMALL(IF(($M$3="ok")*(0&lt;N14)*(N14&lt;=X14),ROW(Поставщики),1000),ROW(B$1)))&amp;" "&amp;INDEX(P$1:P$1000,SMALL(IF(($O$3="ok")*(0&lt;P14)*(P14&lt;=X14),ROW(Поставщики),1000),ROW(B$1)))&amp;" "&amp;INDEX(R$1:R$1000,SMALL(IF(($Q$3="ok")*(0&lt;R14)*(R14&lt;=X14),ROW(Поставщики),1000),ROW(B$1)))&amp;" "&amp;INDEX(T$1:T$1000,SMALL(IF(($S$3="ok")*(0&lt;T14)*(T14&lt;=X14),ROW(Поставщики),1000),ROW(B$1)))&amp;" "&amp;INDEX(V$1:V$1000,SMALL(IF(($U$3="ok")*(0&lt;V14)*(V14&lt;=X14),ROW(Поставщики),1000),ROW(B$1)))</f>
        <v xml:space="preserve">        </v>
      </c>
    </row>
    <row r="15" spans="1:26" ht="50.1" customHeight="1" thickBot="1" x14ac:dyDescent="0.3">
      <c r="A15" s="10">
        <v>11</v>
      </c>
      <c r="B15" s="11"/>
      <c r="C15" s="12"/>
      <c r="D15" s="11"/>
      <c r="E15" s="14"/>
      <c r="F15" s="18"/>
      <c r="G15" s="16"/>
      <c r="H15" s="19"/>
      <c r="I15" s="14"/>
      <c r="J15" s="18"/>
      <c r="K15" s="16"/>
      <c r="L15" s="19"/>
      <c r="M15" s="14"/>
      <c r="N15" s="18"/>
      <c r="O15" s="16"/>
      <c r="P15" s="19"/>
      <c r="Q15" s="14"/>
      <c r="R15" s="18"/>
      <c r="S15" s="16"/>
      <c r="T15" s="19"/>
      <c r="U15" s="14"/>
      <c r="V15" s="18"/>
      <c r="W15" s="16" t="str">
        <f>IF(B15=0,"",MINA(IF(E$3="ok",E15,1000000),IF(G$3="ok",G15,1000000),IF(I$3="ok",I15,1000000),IF(K$3="ok",K15,1000000),IF(M$3="ok",M15,1000000),IF(O$3="ok",O15,1000000),IF(Q$3="ok",Q15,1000000),IF(S3="ok",S$15,1000000),IF(U$3="ok",U15,1000000)))</f>
        <v/>
      </c>
      <c r="X15" s="28" t="str">
        <f t="shared" ca="1" si="1"/>
        <v/>
      </c>
      <c r="Y15" s="26" t="str">
        <f t="array" ref="Y15">INDEX(E$1:E$1000,SMALL(IF(($E$3="ok")*(0&lt;E15)*(E15&lt;=W15),ROW(Поставщики),1000),ROW(A$1)))&amp;" "&amp;INDEX(G$1:G$1000,SMALL(IF(($G$3="ok")*(0&lt;G15)*(G15&lt;=W15),ROW(Поставщики),1000),ROW(A$1)))&amp;" "&amp;INDEX(I$1:I$1000,SMALL(IF(($I$3="ok")*(0&lt;I15)*(I15&lt;=W15),ROW(Поставщики),1000),ROW(A$1)))&amp;" "&amp;INDEX(K$1:K$1000,SMALL(IF(($K$3="ok")*(0&lt;K15)*(K15&lt;=W15),ROW(Поставщики),1000),ROW(A$1)))&amp;" "&amp;INDEX(M$1:M$1000,SMALL(IF(($M$3="ok")*(0&lt;M15)*(M15&lt;=W15),ROW(Поставщики),1000),ROW(A$1)))&amp;" "&amp;INDEX(O$1:O$1000,SMALL(IF(($O$3="ok")*(0&lt;O15)*(O15&lt;=W15),ROW(Поставщики),1000),ROW(A$1)))&amp;" "&amp;INDEX(Q$1:Q$1000,SMALL(IF(($Q$3="ok")*(0&lt;Q15)*(Q15&lt;=W15),ROW(Поставщики),1000),ROW(A$1)))&amp;" "&amp;INDEX(S$1:S$1000,SMALL(IF(($S$3="ok")*(0&lt;S15)*(S15&lt;=W15),ROW(Поставщики),1000),ROW(A$1)))&amp;" "&amp;INDEX(U$1:U$1000,SMALL(IF(($U$3="ok")*(0&lt;U15)*(U15&lt;=W15),ROW(Поставщики),1000),ROW(A$1)))</f>
        <v xml:space="preserve">        </v>
      </c>
      <c r="Z15" s="26" t="str">
        <f t="array" aca="1" ref="Z15" ca="1">INDEX(F$1:F$1000,SMALL(IF(($E$3="ok")*(0&lt;F15)*(F15&lt;=X15),ROW(Поставщики),1000),ROW(B$1)))&amp;" "&amp;INDEX(H$1:H$1000,SMALL(IF(($G$3="ok")*(0&lt;H15)*(H15&lt;=X15),ROW(Поставщики),1000),ROW(B$1)))&amp;" "&amp;INDEX(J$1:J$1000,SMALL(IF(($I$3="ok")*(0&lt;J15)*(J15&lt;=X15),ROW(Поставщики),1000),ROW(B$1)))&amp;" "&amp;INDEX(L$1:L$1000,SMALL(IF(($K$3="ok")*(0&lt;L15)*(L15&lt;=X15),ROW(Поставщики),1000),ROW(B$1)))&amp;" "&amp;INDEX(N$1:N$1000,SMALL(IF(($M$3="ok")*(0&lt;N15)*(N15&lt;=X15),ROW(Поставщики),1000),ROW(B$1)))&amp;" "&amp;INDEX(P$1:P$1000,SMALL(IF(($O$3="ok")*(0&lt;P15)*(P15&lt;=X15),ROW(Поставщики),1000),ROW(B$1)))&amp;" "&amp;INDEX(R$1:R$1000,SMALL(IF(($Q$3="ok")*(0&lt;R15)*(R15&lt;=X15),ROW(Поставщики),1000),ROW(B$1)))&amp;" "&amp;INDEX(T$1:T$1000,SMALL(IF(($S$3="ok")*(0&lt;T15)*(T15&lt;=X15),ROW(Поставщики),1000),ROW(B$1)))&amp;" "&amp;INDEX(V$1:V$1000,SMALL(IF(($U$3="ok")*(0&lt;V15)*(V15&lt;=X15),ROW(Поставщики),1000),ROW(B$1)))</f>
        <v xml:space="preserve">        </v>
      </c>
    </row>
    <row r="16" spans="1:26" ht="50.1" customHeight="1" thickBot="1" x14ac:dyDescent="0.3">
      <c r="A16" s="10">
        <v>12</v>
      </c>
      <c r="B16" s="11"/>
      <c r="C16" s="12"/>
      <c r="D16" s="11"/>
      <c r="E16" s="14"/>
      <c r="F16" s="18"/>
      <c r="G16" s="16"/>
      <c r="H16" s="19"/>
      <c r="I16" s="14"/>
      <c r="J16" s="18"/>
      <c r="K16" s="16"/>
      <c r="L16" s="19"/>
      <c r="M16" s="14"/>
      <c r="N16" s="18"/>
      <c r="O16" s="16"/>
      <c r="P16" s="19"/>
      <c r="Q16" s="14"/>
      <c r="R16" s="18"/>
      <c r="S16" s="16"/>
      <c r="T16" s="19"/>
      <c r="U16" s="14"/>
      <c r="V16" s="18"/>
      <c r="W16" s="16" t="str">
        <f>IF(B16=0,"",MINA(IF(E$3="ok",E16,1000000),IF(G$3="ok",G16,1000000),IF(I$3="ok",I16,1000000),IF(K$3="ok",K16,1000000),IF(M$3="ok",M16,1000000),IF(O$3="ok",O16,1000000),IF(Q$3="ok",Q16,1000000),IF(S3="ok",S$16,1000000),IF(U$3="ok",U16,1000000)))</f>
        <v/>
      </c>
      <c r="X16" s="28" t="str">
        <f t="shared" ca="1" si="1"/>
        <v/>
      </c>
      <c r="Y16" s="26" t="str">
        <f t="array" ref="Y16">INDEX(E$1:E$1000,SMALL(IF(($E$3="ok")*(0&lt;E16)*(E16&lt;=W16),ROW(Поставщики),1000),ROW(A$1)))&amp;" "&amp;INDEX(G$1:G$1000,SMALL(IF(($G$3="ok")*(0&lt;G16)*(G16&lt;=W16),ROW(Поставщики),1000),ROW(A$1)))&amp;" "&amp;INDEX(I$1:I$1000,SMALL(IF(($I$3="ok")*(0&lt;I16)*(I16&lt;=W16),ROW(Поставщики),1000),ROW(A$1)))&amp;" "&amp;INDEX(K$1:K$1000,SMALL(IF(($K$3="ok")*(0&lt;K16)*(K16&lt;=W16),ROW(Поставщики),1000),ROW(A$1)))&amp;" "&amp;INDEX(M$1:M$1000,SMALL(IF(($M$3="ok")*(0&lt;M16)*(M16&lt;=W16),ROW(Поставщики),1000),ROW(A$1)))&amp;" "&amp;INDEX(O$1:O$1000,SMALL(IF(($O$3="ok")*(0&lt;O16)*(O16&lt;=W16),ROW(Поставщики),1000),ROW(A$1)))&amp;" "&amp;INDEX(Q$1:Q$1000,SMALL(IF(($Q$3="ok")*(0&lt;Q16)*(Q16&lt;=W16),ROW(Поставщики),1000),ROW(A$1)))&amp;" "&amp;INDEX(S$1:S$1000,SMALL(IF(($S$3="ok")*(0&lt;S16)*(S16&lt;=W16),ROW(Поставщики),1000),ROW(A$1)))&amp;" "&amp;INDEX(U$1:U$1000,SMALL(IF(($U$3="ok")*(0&lt;U16)*(U16&lt;=W16),ROW(Поставщики),1000),ROW(A$1)))</f>
        <v xml:space="preserve">        </v>
      </c>
      <c r="Z16" s="26" t="str">
        <f t="array" aca="1" ref="Z16" ca="1">INDEX(F$1:F$1000,SMALL(IF(($E$3="ok")*(0&lt;F16)*(F16&lt;=X16),ROW(Поставщики),1000),ROW(B$1)))&amp;" "&amp;INDEX(H$1:H$1000,SMALL(IF(($G$3="ok")*(0&lt;H16)*(H16&lt;=X16),ROW(Поставщики),1000),ROW(B$1)))&amp;" "&amp;INDEX(J$1:J$1000,SMALL(IF(($I$3="ok")*(0&lt;J16)*(J16&lt;=X16),ROW(Поставщики),1000),ROW(B$1)))&amp;" "&amp;INDEX(L$1:L$1000,SMALL(IF(($K$3="ok")*(0&lt;L16)*(L16&lt;=X16),ROW(Поставщики),1000),ROW(B$1)))&amp;" "&amp;INDEX(N$1:N$1000,SMALL(IF(($M$3="ok")*(0&lt;N16)*(N16&lt;=X16),ROW(Поставщики),1000),ROW(B$1)))&amp;" "&amp;INDEX(P$1:P$1000,SMALL(IF(($O$3="ok")*(0&lt;P16)*(P16&lt;=X16),ROW(Поставщики),1000),ROW(B$1)))&amp;" "&amp;INDEX(R$1:R$1000,SMALL(IF(($Q$3="ok")*(0&lt;R16)*(R16&lt;=X16),ROW(Поставщики),1000),ROW(B$1)))&amp;" "&amp;INDEX(T$1:T$1000,SMALL(IF(($S$3="ok")*(0&lt;T16)*(T16&lt;=X16),ROW(Поставщики),1000),ROW(B$1)))&amp;" "&amp;INDEX(V$1:V$1000,SMALL(IF(($U$3="ok")*(0&lt;V16)*(V16&lt;=X16),ROW(Поставщики),1000),ROW(B$1)))</f>
        <v xml:space="preserve">        </v>
      </c>
    </row>
    <row r="17" spans="1:26" ht="50.1" customHeight="1" thickBot="1" x14ac:dyDescent="0.3">
      <c r="A17" s="10">
        <v>13</v>
      </c>
      <c r="B17" s="11"/>
      <c r="C17" s="12"/>
      <c r="D17" s="11"/>
      <c r="E17" s="14"/>
      <c r="F17" s="18"/>
      <c r="G17" s="16"/>
      <c r="H17" s="19"/>
      <c r="I17" s="14"/>
      <c r="J17" s="18"/>
      <c r="K17" s="16"/>
      <c r="L17" s="19"/>
      <c r="M17" s="14"/>
      <c r="N17" s="18"/>
      <c r="O17" s="16"/>
      <c r="P17" s="19"/>
      <c r="Q17" s="14"/>
      <c r="R17" s="18"/>
      <c r="S17" s="16"/>
      <c r="T17" s="19"/>
      <c r="U17" s="14"/>
      <c r="V17" s="18"/>
      <c r="W17" s="16" t="str">
        <f>IF(B17=0,"",MINA(IF(E$3="ok",E17,1000000),IF(G$3="ok",G17,1000000),IF(I$3="ok",I17,1000000),IF(K$3="ok",K17,1000000),IF(M$3="ok",M17,1000000),IF(O$3="ok",O17,1000000),IF(Q$3="ok",Q17,1000000),IF(S3="ok",S$17,1000000),IF(U$3="ok",U17,1000000)))</f>
        <v/>
      </c>
      <c r="X17" s="28" t="str">
        <f t="shared" ca="1" si="1"/>
        <v/>
      </c>
      <c r="Y17" s="26" t="str">
        <f t="array" ref="Y17">INDEX(E$1:E$1000,SMALL(IF(($E$3="ok")*(0&lt;E17)*(E17&lt;=W17),ROW(Поставщики),1000),ROW(A$1)))&amp;" "&amp;INDEX(G$1:G$1000,SMALL(IF(($G$3="ok")*(0&lt;G17)*(G17&lt;=W17),ROW(Поставщики),1000),ROW(A$1)))&amp;" "&amp;INDEX(I$1:I$1000,SMALL(IF(($I$3="ok")*(0&lt;I17)*(I17&lt;=W17),ROW(Поставщики),1000),ROW(A$1)))&amp;" "&amp;INDEX(K$1:K$1000,SMALL(IF(($K$3="ok")*(0&lt;K17)*(K17&lt;=W17),ROW(Поставщики),1000),ROW(A$1)))&amp;" "&amp;INDEX(M$1:M$1000,SMALL(IF(($M$3="ok")*(0&lt;M17)*(M17&lt;=W17),ROW(Поставщики),1000),ROW(A$1)))&amp;" "&amp;INDEX(O$1:O$1000,SMALL(IF(($O$3="ok")*(0&lt;O17)*(O17&lt;=W17),ROW(Поставщики),1000),ROW(A$1)))&amp;" "&amp;INDEX(Q$1:Q$1000,SMALL(IF(($Q$3="ok")*(0&lt;Q17)*(Q17&lt;=W17),ROW(Поставщики),1000),ROW(A$1)))&amp;" "&amp;INDEX(S$1:S$1000,SMALL(IF(($S$3="ok")*(0&lt;S17)*(S17&lt;=W17),ROW(Поставщики),1000),ROW(A$1)))&amp;" "&amp;INDEX(U$1:U$1000,SMALL(IF(($U$3="ok")*(0&lt;U17)*(U17&lt;=W17),ROW(Поставщики),1000),ROW(A$1)))</f>
        <v xml:space="preserve">        </v>
      </c>
      <c r="Z17" s="26" t="str">
        <f t="array" aca="1" ref="Z17" ca="1">INDEX(F$1:F$1000,SMALL(IF(($E$3="ok")*(0&lt;F17)*(F17&lt;=X17),ROW(Поставщики),1000),ROW(B$1)))&amp;" "&amp;INDEX(H$1:H$1000,SMALL(IF(($G$3="ok")*(0&lt;H17)*(H17&lt;=X17),ROW(Поставщики),1000),ROW(B$1)))&amp;" "&amp;INDEX(J$1:J$1000,SMALL(IF(($I$3="ok")*(0&lt;J17)*(J17&lt;=X17),ROW(Поставщики),1000),ROW(B$1)))&amp;" "&amp;INDEX(L$1:L$1000,SMALL(IF(($K$3="ok")*(0&lt;L17)*(L17&lt;=X17),ROW(Поставщики),1000),ROW(B$1)))&amp;" "&amp;INDEX(N$1:N$1000,SMALL(IF(($M$3="ok")*(0&lt;N17)*(N17&lt;=X17),ROW(Поставщики),1000),ROW(B$1)))&amp;" "&amp;INDEX(P$1:P$1000,SMALL(IF(($O$3="ok")*(0&lt;P17)*(P17&lt;=X17),ROW(Поставщики),1000),ROW(B$1)))&amp;" "&amp;INDEX(R$1:R$1000,SMALL(IF(($Q$3="ok")*(0&lt;R17)*(R17&lt;=X17),ROW(Поставщики),1000),ROW(B$1)))&amp;" "&amp;INDEX(T$1:T$1000,SMALL(IF(($S$3="ok")*(0&lt;T17)*(T17&lt;=X17),ROW(Поставщики),1000),ROW(B$1)))&amp;" "&amp;INDEX(V$1:V$1000,SMALL(IF(($U$3="ok")*(0&lt;V17)*(V17&lt;=X17),ROW(Поставщики),1000),ROW(B$1)))</f>
        <v xml:space="preserve">        </v>
      </c>
    </row>
    <row r="18" spans="1:26" ht="50.1" customHeight="1" thickBot="1" x14ac:dyDescent="0.3">
      <c r="A18" s="10">
        <v>14</v>
      </c>
      <c r="B18" s="11"/>
      <c r="C18" s="12"/>
      <c r="D18" s="11"/>
      <c r="E18" s="14"/>
      <c r="F18" s="18"/>
      <c r="G18" s="16"/>
      <c r="H18" s="19"/>
      <c r="I18" s="14"/>
      <c r="J18" s="18"/>
      <c r="K18" s="16"/>
      <c r="L18" s="19"/>
      <c r="M18" s="14"/>
      <c r="N18" s="18"/>
      <c r="O18" s="16"/>
      <c r="P18" s="19"/>
      <c r="Q18" s="14"/>
      <c r="R18" s="18"/>
      <c r="S18" s="16"/>
      <c r="T18" s="19"/>
      <c r="U18" s="14"/>
      <c r="V18" s="18"/>
      <c r="W18" s="16" t="str">
        <f>IF(B18=0,"",MINA(IF(E$3="ok",E18,1000000),IF(G$3="ok",G18,1000000),IF(I$3="ok",I18,1000000),IF(K$3="ok",K18,1000000),IF(M$3="ok",M18,1000000),IF(O$3="ok",O18,1000000),IF(Q$3="ok",Q18,1000000),IF(S3="ok",S$18,1000000),IF(U$3="ok",U18,1000000)))</f>
        <v/>
      </c>
      <c r="X18" s="28" t="str">
        <f t="shared" ca="1" si="1"/>
        <v/>
      </c>
      <c r="Y18" s="26" t="str">
        <f t="array" ref="Y18">INDEX(E$1:E$1000,SMALL(IF(($E$3="ok")*(0&lt;E18)*(E18&lt;=W18),ROW(Поставщики),1000),ROW(A$1)))&amp;" "&amp;INDEX(G$1:G$1000,SMALL(IF(($G$3="ok")*(0&lt;G18)*(G18&lt;=W18),ROW(Поставщики),1000),ROW(A$1)))&amp;" "&amp;INDEX(I$1:I$1000,SMALL(IF(($I$3="ok")*(0&lt;I18)*(I18&lt;=W18),ROW(Поставщики),1000),ROW(A$1)))&amp;" "&amp;INDEX(K$1:K$1000,SMALL(IF(($K$3="ok")*(0&lt;K18)*(K18&lt;=W18),ROW(Поставщики),1000),ROW(A$1)))&amp;" "&amp;INDEX(M$1:M$1000,SMALL(IF(($M$3="ok")*(0&lt;M18)*(M18&lt;=W18),ROW(Поставщики),1000),ROW(A$1)))&amp;" "&amp;INDEX(O$1:O$1000,SMALL(IF(($O$3="ok")*(0&lt;O18)*(O18&lt;=W18),ROW(Поставщики),1000),ROW(A$1)))&amp;" "&amp;INDEX(Q$1:Q$1000,SMALL(IF(($Q$3="ok")*(0&lt;Q18)*(Q18&lt;=W18),ROW(Поставщики),1000),ROW(A$1)))&amp;" "&amp;INDEX(S$1:S$1000,SMALL(IF(($S$3="ok")*(0&lt;S18)*(S18&lt;=W18),ROW(Поставщики),1000),ROW(A$1)))&amp;" "&amp;INDEX(U$1:U$1000,SMALL(IF(($U$3="ok")*(0&lt;U18)*(U18&lt;=W18),ROW(Поставщики),1000),ROW(A$1)))</f>
        <v xml:space="preserve">        </v>
      </c>
      <c r="Z18" s="26" t="str">
        <f t="array" aca="1" ref="Z18" ca="1">INDEX(F$1:F$1000,SMALL(IF(($E$3="ok")*(0&lt;F18)*(F18&lt;=X18),ROW(Поставщики),1000),ROW(B$1)))&amp;" "&amp;INDEX(H$1:H$1000,SMALL(IF(($G$3="ok")*(0&lt;H18)*(H18&lt;=X18),ROW(Поставщики),1000),ROW(B$1)))&amp;" "&amp;INDEX(J$1:J$1000,SMALL(IF(($I$3="ok")*(0&lt;J18)*(J18&lt;=X18),ROW(Поставщики),1000),ROW(B$1)))&amp;" "&amp;INDEX(L$1:L$1000,SMALL(IF(($K$3="ok")*(0&lt;L18)*(L18&lt;=X18),ROW(Поставщики),1000),ROW(B$1)))&amp;" "&amp;INDEX(N$1:N$1000,SMALL(IF(($M$3="ok")*(0&lt;N18)*(N18&lt;=X18),ROW(Поставщики),1000),ROW(B$1)))&amp;" "&amp;INDEX(P$1:P$1000,SMALL(IF(($O$3="ok")*(0&lt;P18)*(P18&lt;=X18),ROW(Поставщики),1000),ROW(B$1)))&amp;" "&amp;INDEX(R$1:R$1000,SMALL(IF(($Q$3="ok")*(0&lt;R18)*(R18&lt;=X18),ROW(Поставщики),1000),ROW(B$1)))&amp;" "&amp;INDEX(T$1:T$1000,SMALL(IF(($S$3="ok")*(0&lt;T18)*(T18&lt;=X18),ROW(Поставщики),1000),ROW(B$1)))&amp;" "&amp;INDEX(V$1:V$1000,SMALL(IF(($U$3="ok")*(0&lt;V18)*(V18&lt;=X18),ROW(Поставщики),1000),ROW(B$1)))</f>
        <v xml:space="preserve">        </v>
      </c>
    </row>
    <row r="19" spans="1:26" ht="50.1" customHeight="1" thickBot="1" x14ac:dyDescent="0.3">
      <c r="A19" s="10">
        <v>15</v>
      </c>
      <c r="B19" s="11"/>
      <c r="C19" s="12"/>
      <c r="D19" s="11"/>
      <c r="E19" s="14"/>
      <c r="F19" s="18"/>
      <c r="G19" s="16"/>
      <c r="H19" s="19"/>
      <c r="I19" s="14"/>
      <c r="J19" s="18"/>
      <c r="K19" s="16"/>
      <c r="L19" s="19"/>
      <c r="M19" s="14"/>
      <c r="N19" s="18"/>
      <c r="O19" s="16"/>
      <c r="P19" s="19"/>
      <c r="Q19" s="14"/>
      <c r="R19" s="18"/>
      <c r="S19" s="16"/>
      <c r="T19" s="19"/>
      <c r="U19" s="14"/>
      <c r="V19" s="18"/>
      <c r="W19" s="16" t="str">
        <f>IF(B19=0,"",MINA(IF(E$3="ok",E19,1000000),IF(G$3="ok",G19,1000000),IF(I$3="ok",I19,1000000),IF(K$3="ok",K19,1000000),IF(M$3="ok",M19,1000000),IF(O$3="ok",O19,1000000),IF(Q$3="ok",Q19,1000000),IF(S3="ok",S$19,1000000),IF(U$3="ok",U19,1000000)))</f>
        <v/>
      </c>
      <c r="X19" s="28" t="str">
        <f t="shared" ca="1" si="1"/>
        <v/>
      </c>
      <c r="Y19" s="26" t="str">
        <f t="array" ref="Y19">INDEX(E$1:E$1000,SMALL(IF(($E$3="ok")*(0&lt;E19)*(E19&lt;=W19),ROW(Поставщики),1000),ROW(A$1)))&amp;" "&amp;INDEX(G$1:G$1000,SMALL(IF(($G$3="ok")*(0&lt;G19)*(G19&lt;=W19),ROW(Поставщики),1000),ROW(A$1)))&amp;" "&amp;INDEX(I$1:I$1000,SMALL(IF(($I$3="ok")*(0&lt;I19)*(I19&lt;=W19),ROW(Поставщики),1000),ROW(A$1)))&amp;" "&amp;INDEX(K$1:K$1000,SMALL(IF(($K$3="ok")*(0&lt;K19)*(K19&lt;=W19),ROW(Поставщики),1000),ROW(A$1)))&amp;" "&amp;INDEX(M$1:M$1000,SMALL(IF(($M$3="ok")*(0&lt;M19)*(M19&lt;=W19),ROW(Поставщики),1000),ROW(A$1)))&amp;" "&amp;INDEX(O$1:O$1000,SMALL(IF(($O$3="ok")*(0&lt;O19)*(O19&lt;=W19),ROW(Поставщики),1000),ROW(A$1)))&amp;" "&amp;INDEX(Q$1:Q$1000,SMALL(IF(($Q$3="ok")*(0&lt;Q19)*(Q19&lt;=W19),ROW(Поставщики),1000),ROW(A$1)))&amp;" "&amp;INDEX(S$1:S$1000,SMALL(IF(($S$3="ok")*(0&lt;S19)*(S19&lt;=W19),ROW(Поставщики),1000),ROW(A$1)))&amp;" "&amp;INDEX(U$1:U$1000,SMALL(IF(($U$3="ok")*(0&lt;U19)*(U19&lt;=W19),ROW(Поставщики),1000),ROW(A$1)))</f>
        <v xml:space="preserve">        </v>
      </c>
      <c r="Z19" s="26" t="str">
        <f t="array" aca="1" ref="Z19" ca="1">INDEX(F$1:F$1000,SMALL(IF(($E$3="ok")*(0&lt;F19)*(F19&lt;=X19),ROW(Поставщики),1000),ROW(B$1)))&amp;" "&amp;INDEX(H$1:H$1000,SMALL(IF(($G$3="ok")*(0&lt;H19)*(H19&lt;=X19),ROW(Поставщики),1000),ROW(B$1)))&amp;" "&amp;INDEX(J$1:J$1000,SMALL(IF(($I$3="ok")*(0&lt;J19)*(J19&lt;=X19),ROW(Поставщики),1000),ROW(B$1)))&amp;" "&amp;INDEX(L$1:L$1000,SMALL(IF(($K$3="ok")*(0&lt;L19)*(L19&lt;=X19),ROW(Поставщики),1000),ROW(B$1)))&amp;" "&amp;INDEX(N$1:N$1000,SMALL(IF(($M$3="ok")*(0&lt;N19)*(N19&lt;=X19),ROW(Поставщики),1000),ROW(B$1)))&amp;" "&amp;INDEX(P$1:P$1000,SMALL(IF(($O$3="ok")*(0&lt;P19)*(P19&lt;=X19),ROW(Поставщики),1000),ROW(B$1)))&amp;" "&amp;INDEX(R$1:R$1000,SMALL(IF(($Q$3="ok")*(0&lt;R19)*(R19&lt;=X19),ROW(Поставщики),1000),ROW(B$1)))&amp;" "&amp;INDEX(T$1:T$1000,SMALL(IF(($S$3="ok")*(0&lt;T19)*(T19&lt;=X19),ROW(Поставщики),1000),ROW(B$1)))&amp;" "&amp;INDEX(V$1:V$1000,SMALL(IF(($U$3="ok")*(0&lt;V19)*(V19&lt;=X19),ROW(Поставщики),1000),ROW(B$1)))</f>
        <v xml:space="preserve">        </v>
      </c>
    </row>
    <row r="20" spans="1:26" ht="50.1" customHeight="1" thickBot="1" x14ac:dyDescent="0.3">
      <c r="A20" s="10">
        <v>16</v>
      </c>
      <c r="B20" s="11"/>
      <c r="C20" s="12"/>
      <c r="D20" s="11"/>
      <c r="E20" s="14"/>
      <c r="F20" s="18"/>
      <c r="G20" s="16"/>
      <c r="H20" s="19"/>
      <c r="I20" s="14"/>
      <c r="J20" s="18"/>
      <c r="K20" s="16"/>
      <c r="L20" s="19"/>
      <c r="M20" s="14"/>
      <c r="N20" s="18"/>
      <c r="O20" s="16"/>
      <c r="P20" s="19"/>
      <c r="Q20" s="14"/>
      <c r="R20" s="18"/>
      <c r="S20" s="16"/>
      <c r="T20" s="19"/>
      <c r="U20" s="14"/>
      <c r="V20" s="18"/>
      <c r="W20" s="16" t="str">
        <f>IF(B20=0,"",MINA(IF(E$3="ok",E20,1000000),IF(G$3="ok",G20,1000000),IF(I$3="ok",I20,1000000),IF(K$3="ok",K20,1000000),IF(M$3="ok",M20,1000000),IF(O$3="ok",O20,1000000),IF(Q$3="ok",Q20,1000000),IF(S3="ok",S$20,1000000),IF(U$3="ok",U20,1000000)))</f>
        <v/>
      </c>
      <c r="X20" s="28" t="str">
        <f t="shared" ca="1" si="1"/>
        <v/>
      </c>
      <c r="Y20" s="26" t="str">
        <f t="array" ref="Y20">INDEX(E$1:E$1000,SMALL(IF(($E$3="ok")*(0&lt;E20)*(E20&lt;=W20),ROW(Поставщики),1000),ROW(A$1)))&amp;" "&amp;INDEX(G$1:G$1000,SMALL(IF(($G$3="ok")*(0&lt;G20)*(G20&lt;=W20),ROW(Поставщики),1000),ROW(A$1)))&amp;" "&amp;INDEX(I$1:I$1000,SMALL(IF(($I$3="ok")*(0&lt;I20)*(I20&lt;=W20),ROW(Поставщики),1000),ROW(A$1)))&amp;" "&amp;INDEX(K$1:K$1000,SMALL(IF(($K$3="ok")*(0&lt;K20)*(K20&lt;=W20),ROW(Поставщики),1000),ROW(A$1)))&amp;" "&amp;INDEX(M$1:M$1000,SMALL(IF(($M$3="ok")*(0&lt;M20)*(M20&lt;=W20),ROW(Поставщики),1000),ROW(A$1)))&amp;" "&amp;INDEX(O$1:O$1000,SMALL(IF(($O$3="ok")*(0&lt;O20)*(O20&lt;=W20),ROW(Поставщики),1000),ROW(A$1)))&amp;" "&amp;INDEX(Q$1:Q$1000,SMALL(IF(($Q$3="ok")*(0&lt;Q20)*(Q20&lt;=W20),ROW(Поставщики),1000),ROW(A$1)))&amp;" "&amp;INDEX(S$1:S$1000,SMALL(IF(($S$3="ok")*(0&lt;S20)*(S20&lt;=W20),ROW(Поставщики),1000),ROW(A$1)))&amp;" "&amp;INDEX(U$1:U$1000,SMALL(IF(($U$3="ok")*(0&lt;U20)*(U20&lt;=W20),ROW(Поставщики),1000),ROW(A$1)))</f>
        <v xml:space="preserve">        </v>
      </c>
      <c r="Z20" s="26" t="str">
        <f t="array" aca="1" ref="Z20" ca="1">INDEX(F$1:F$1000,SMALL(IF(($E$3="ok")*(0&lt;F20)*(F20&lt;=X20),ROW(Поставщики),1000),ROW(B$1)))&amp;" "&amp;INDEX(H$1:H$1000,SMALL(IF(($G$3="ok")*(0&lt;H20)*(H20&lt;=X20),ROW(Поставщики),1000),ROW(B$1)))&amp;" "&amp;INDEX(J$1:J$1000,SMALL(IF(($I$3="ok")*(0&lt;J20)*(J20&lt;=X20),ROW(Поставщики),1000),ROW(B$1)))&amp;" "&amp;INDEX(L$1:L$1000,SMALL(IF(($K$3="ok")*(0&lt;L20)*(L20&lt;=X20),ROW(Поставщики),1000),ROW(B$1)))&amp;" "&amp;INDEX(N$1:N$1000,SMALL(IF(($M$3="ok")*(0&lt;N20)*(N20&lt;=X20),ROW(Поставщики),1000),ROW(B$1)))&amp;" "&amp;INDEX(P$1:P$1000,SMALL(IF(($O$3="ok")*(0&lt;P20)*(P20&lt;=X20),ROW(Поставщики),1000),ROW(B$1)))&amp;" "&amp;INDEX(R$1:R$1000,SMALL(IF(($Q$3="ok")*(0&lt;R20)*(R20&lt;=X20),ROW(Поставщики),1000),ROW(B$1)))&amp;" "&amp;INDEX(T$1:T$1000,SMALL(IF(($S$3="ok")*(0&lt;T20)*(T20&lt;=X20),ROW(Поставщики),1000),ROW(B$1)))&amp;" "&amp;INDEX(V$1:V$1000,SMALL(IF(($U$3="ok")*(0&lt;V20)*(V20&lt;=X20),ROW(Поставщики),1000),ROW(B$1)))</f>
        <v xml:space="preserve">        </v>
      </c>
    </row>
    <row r="21" spans="1:26" ht="50.1" customHeight="1" thickBot="1" x14ac:dyDescent="0.3">
      <c r="A21" s="10">
        <v>17</v>
      </c>
      <c r="B21" s="11"/>
      <c r="C21" s="12"/>
      <c r="D21" s="11"/>
      <c r="E21" s="14"/>
      <c r="F21" s="18"/>
      <c r="G21" s="16"/>
      <c r="H21" s="19"/>
      <c r="I21" s="14"/>
      <c r="J21" s="18"/>
      <c r="K21" s="16"/>
      <c r="L21" s="19"/>
      <c r="M21" s="14"/>
      <c r="N21" s="18"/>
      <c r="O21" s="16"/>
      <c r="P21" s="19"/>
      <c r="Q21" s="14"/>
      <c r="R21" s="18"/>
      <c r="S21" s="16"/>
      <c r="T21" s="19"/>
      <c r="U21" s="14"/>
      <c r="V21" s="18"/>
      <c r="W21" s="16" t="str">
        <f>IF(B21=0,"",MINA(IF(E$3="ok",E21,1000000),IF(G$3="ok",G21,1000000),IF(I$3="ok",I21,1000000),IF(K$3="ok",K21,1000000),IF(M$3="ok",M21,1000000),IF(O$3="ok",O21,1000000),IF(Q$3="ok",Q21,1000000),IF(S3="ok",S$21,1000000),IF(U$3="ok",U21,1000000)))</f>
        <v/>
      </c>
      <c r="X21" s="28" t="str">
        <f t="shared" ca="1" si="1"/>
        <v/>
      </c>
      <c r="Y21" s="26" t="str">
        <f t="array" ref="Y21">INDEX(E$1:E$1000,SMALL(IF(($E$3="ok")*(0&lt;E21)*(E21&lt;=W21),ROW(Поставщики),1000),ROW(A$1)))&amp;" "&amp;INDEX(G$1:G$1000,SMALL(IF(($G$3="ok")*(0&lt;G21)*(G21&lt;=W21),ROW(Поставщики),1000),ROW(A$1)))&amp;" "&amp;INDEX(I$1:I$1000,SMALL(IF(($I$3="ok")*(0&lt;I21)*(I21&lt;=W21),ROW(Поставщики),1000),ROW(A$1)))&amp;" "&amp;INDEX(K$1:K$1000,SMALL(IF(($K$3="ok")*(0&lt;K21)*(K21&lt;=W21),ROW(Поставщики),1000),ROW(A$1)))&amp;" "&amp;INDEX(M$1:M$1000,SMALL(IF(($M$3="ok")*(0&lt;M21)*(M21&lt;=W21),ROW(Поставщики),1000),ROW(A$1)))&amp;" "&amp;INDEX(O$1:O$1000,SMALL(IF(($O$3="ok")*(0&lt;O21)*(O21&lt;=W21),ROW(Поставщики),1000),ROW(A$1)))&amp;" "&amp;INDEX(Q$1:Q$1000,SMALL(IF(($Q$3="ok")*(0&lt;Q21)*(Q21&lt;=W21),ROW(Поставщики),1000),ROW(A$1)))&amp;" "&amp;INDEX(S$1:S$1000,SMALL(IF(($S$3="ok")*(0&lt;S21)*(S21&lt;=W21),ROW(Поставщики),1000),ROW(A$1)))&amp;" "&amp;INDEX(U$1:U$1000,SMALL(IF(($U$3="ok")*(0&lt;U21)*(U21&lt;=W21),ROW(Поставщики),1000),ROW(A$1)))</f>
        <v xml:space="preserve">        </v>
      </c>
      <c r="Z21" s="26" t="str">
        <f t="array" aca="1" ref="Z21" ca="1">INDEX(F$1:F$1000,SMALL(IF(($E$3="ok")*(0&lt;F21)*(F21&lt;=X21),ROW(Поставщики),1000),ROW(B$1)))&amp;" "&amp;INDEX(H$1:H$1000,SMALL(IF(($G$3="ok")*(0&lt;H21)*(H21&lt;=X21),ROW(Поставщики),1000),ROW(B$1)))&amp;" "&amp;INDEX(J$1:J$1000,SMALL(IF(($I$3="ok")*(0&lt;J21)*(J21&lt;=X21),ROW(Поставщики),1000),ROW(B$1)))&amp;" "&amp;INDEX(L$1:L$1000,SMALL(IF(($K$3="ok")*(0&lt;L21)*(L21&lt;=X21),ROW(Поставщики),1000),ROW(B$1)))&amp;" "&amp;INDEX(N$1:N$1000,SMALL(IF(($M$3="ok")*(0&lt;N21)*(N21&lt;=X21),ROW(Поставщики),1000),ROW(B$1)))&amp;" "&amp;INDEX(P$1:P$1000,SMALL(IF(($O$3="ok")*(0&lt;P21)*(P21&lt;=X21),ROW(Поставщики),1000),ROW(B$1)))&amp;" "&amp;INDEX(R$1:R$1000,SMALL(IF(($Q$3="ok")*(0&lt;R21)*(R21&lt;=X21),ROW(Поставщики),1000),ROW(B$1)))&amp;" "&amp;INDEX(T$1:T$1000,SMALL(IF(($S$3="ok")*(0&lt;T21)*(T21&lt;=X21),ROW(Поставщики),1000),ROW(B$1)))&amp;" "&amp;INDEX(V$1:V$1000,SMALL(IF(($U$3="ok")*(0&lt;V21)*(V21&lt;=X21),ROW(Поставщики),1000),ROW(B$1)))</f>
        <v xml:space="preserve">        </v>
      </c>
    </row>
    <row r="22" spans="1:26" ht="50.1" customHeight="1" thickBot="1" x14ac:dyDescent="0.3">
      <c r="A22" s="10">
        <v>18</v>
      </c>
      <c r="B22" s="11"/>
      <c r="C22" s="12"/>
      <c r="D22" s="11"/>
      <c r="E22" s="14"/>
      <c r="F22" s="18"/>
      <c r="G22" s="16"/>
      <c r="H22" s="19"/>
      <c r="I22" s="14"/>
      <c r="J22" s="18"/>
      <c r="K22" s="16"/>
      <c r="L22" s="19"/>
      <c r="M22" s="14"/>
      <c r="N22" s="18"/>
      <c r="O22" s="16"/>
      <c r="P22" s="19"/>
      <c r="Q22" s="14"/>
      <c r="R22" s="18"/>
      <c r="S22" s="16"/>
      <c r="T22" s="19"/>
      <c r="U22" s="14"/>
      <c r="V22" s="18"/>
      <c r="W22" s="16" t="str">
        <f>IF(B22=0,"",MINA(IF(E$3="ok",E22,1000000),IF(G$3="ok",G22,1000000),IF(I$3="ok",I22,1000000),IF(K$3="ok",K22,1000000),IF(M$3="ok",M22,1000000),IF(O$3="ok",O22,1000000),IF(Q$3="ok",Q22,1000000),IF(S3="ok",S$22,1000000),IF(U$3="ok",U22,1000000)))</f>
        <v/>
      </c>
      <c r="X22" s="28" t="str">
        <f t="shared" ca="1" si="1"/>
        <v/>
      </c>
      <c r="Y22" s="26" t="str">
        <f t="array" ref="Y22">INDEX(E$1:E$1000,SMALL(IF(($E$3="ok")*(0&lt;E22)*(E22&lt;=W22),ROW(Поставщики),1000),ROW(A$1)))&amp;" "&amp;INDEX(G$1:G$1000,SMALL(IF(($G$3="ok")*(0&lt;G22)*(G22&lt;=W22),ROW(Поставщики),1000),ROW(A$1)))&amp;" "&amp;INDEX(I$1:I$1000,SMALL(IF(($I$3="ok")*(0&lt;I22)*(I22&lt;=W22),ROW(Поставщики),1000),ROW(A$1)))&amp;" "&amp;INDEX(K$1:K$1000,SMALL(IF(($K$3="ok")*(0&lt;K22)*(K22&lt;=W22),ROW(Поставщики),1000),ROW(A$1)))&amp;" "&amp;INDEX(M$1:M$1000,SMALL(IF(($M$3="ok")*(0&lt;M22)*(M22&lt;=W22),ROW(Поставщики),1000),ROW(A$1)))&amp;" "&amp;INDEX(O$1:O$1000,SMALL(IF(($O$3="ok")*(0&lt;O22)*(O22&lt;=W22),ROW(Поставщики),1000),ROW(A$1)))&amp;" "&amp;INDEX(Q$1:Q$1000,SMALL(IF(($Q$3="ok")*(0&lt;Q22)*(Q22&lt;=W22),ROW(Поставщики),1000),ROW(A$1)))&amp;" "&amp;INDEX(S$1:S$1000,SMALL(IF(($S$3="ok")*(0&lt;S22)*(S22&lt;=W22),ROW(Поставщики),1000),ROW(A$1)))&amp;" "&amp;INDEX(U$1:U$1000,SMALL(IF(($U$3="ok")*(0&lt;U22)*(U22&lt;=W22),ROW(Поставщики),1000),ROW(A$1)))</f>
        <v xml:space="preserve">        </v>
      </c>
      <c r="Z22" s="26" t="str">
        <f t="array" aca="1" ref="Z22" ca="1">INDEX(F$1:F$1000,SMALL(IF(($E$3="ok")*(0&lt;F22)*(F22&lt;=X22),ROW(Поставщики),1000),ROW(B$1)))&amp;" "&amp;INDEX(H$1:H$1000,SMALL(IF(($G$3="ok")*(0&lt;H22)*(H22&lt;=X22),ROW(Поставщики),1000),ROW(B$1)))&amp;" "&amp;INDEX(J$1:J$1000,SMALL(IF(($I$3="ok")*(0&lt;J22)*(J22&lt;=X22),ROW(Поставщики),1000),ROW(B$1)))&amp;" "&amp;INDEX(L$1:L$1000,SMALL(IF(($K$3="ok")*(0&lt;L22)*(L22&lt;=X22),ROW(Поставщики),1000),ROW(B$1)))&amp;" "&amp;INDEX(N$1:N$1000,SMALL(IF(($M$3="ok")*(0&lt;N22)*(N22&lt;=X22),ROW(Поставщики),1000),ROW(B$1)))&amp;" "&amp;INDEX(P$1:P$1000,SMALL(IF(($O$3="ok")*(0&lt;P22)*(P22&lt;=X22),ROW(Поставщики),1000),ROW(B$1)))&amp;" "&amp;INDEX(R$1:R$1000,SMALL(IF(($Q$3="ok")*(0&lt;R22)*(R22&lt;=X22),ROW(Поставщики),1000),ROW(B$1)))&amp;" "&amp;INDEX(T$1:T$1000,SMALL(IF(($S$3="ok")*(0&lt;T22)*(T22&lt;=X22),ROW(Поставщики),1000),ROW(B$1)))&amp;" "&amp;INDEX(V$1:V$1000,SMALL(IF(($U$3="ok")*(0&lt;V22)*(V22&lt;=X22),ROW(Поставщики),1000),ROW(B$1)))</f>
        <v xml:space="preserve">        </v>
      </c>
    </row>
    <row r="23" spans="1:26" ht="50.1" customHeight="1" thickBot="1" x14ac:dyDescent="0.3">
      <c r="A23" s="10">
        <v>19</v>
      </c>
      <c r="B23" s="11"/>
      <c r="C23" s="12"/>
      <c r="D23" s="11"/>
      <c r="E23" s="14"/>
      <c r="F23" s="18"/>
      <c r="G23" s="16"/>
      <c r="H23" s="19"/>
      <c r="I23" s="14"/>
      <c r="J23" s="18"/>
      <c r="K23" s="16"/>
      <c r="L23" s="19"/>
      <c r="M23" s="14"/>
      <c r="N23" s="18"/>
      <c r="O23" s="16"/>
      <c r="P23" s="19"/>
      <c r="Q23" s="14"/>
      <c r="R23" s="18"/>
      <c r="S23" s="16"/>
      <c r="T23" s="19"/>
      <c r="U23" s="14"/>
      <c r="V23" s="18"/>
      <c r="W23" s="16" t="str">
        <f>IF(B23=0,"",MINA(IF(E$3="ok",E23,1000000),IF(G$3="ok",G23,1000000),IF(I$3="ok",I23,1000000),IF(K$3="ok",K23,1000000),IF(M$3="ok",M23,1000000),IF(O$3="ok",O23,1000000),IF(Q$3="ok",Q23,1000000),IF(S3="ok",S$23,1000000),IF(U$3="ok",U23,1000000)))</f>
        <v/>
      </c>
      <c r="X23" s="28" t="str">
        <f t="shared" ca="1" si="1"/>
        <v/>
      </c>
      <c r="Y23" s="26" t="str">
        <f t="array" ref="Y23">INDEX(E$1:E$1000,SMALL(IF(($E$3="ok")*(0&lt;E23)*(E23&lt;=W23),ROW(Поставщики),1000),ROW(A$1)))&amp;" "&amp;INDEX(G$1:G$1000,SMALL(IF(($G$3="ok")*(0&lt;G23)*(G23&lt;=W23),ROW(Поставщики),1000),ROW(A$1)))&amp;" "&amp;INDEX(I$1:I$1000,SMALL(IF(($I$3="ok")*(0&lt;I23)*(I23&lt;=W23),ROW(Поставщики),1000),ROW(A$1)))&amp;" "&amp;INDEX(K$1:K$1000,SMALL(IF(($K$3="ok")*(0&lt;K23)*(K23&lt;=W23),ROW(Поставщики),1000),ROW(A$1)))&amp;" "&amp;INDEX(M$1:M$1000,SMALL(IF(($M$3="ok")*(0&lt;M23)*(M23&lt;=W23),ROW(Поставщики),1000),ROW(A$1)))&amp;" "&amp;INDEX(O$1:O$1000,SMALL(IF(($O$3="ok")*(0&lt;O23)*(O23&lt;=W23),ROW(Поставщики),1000),ROW(A$1)))&amp;" "&amp;INDEX(Q$1:Q$1000,SMALL(IF(($Q$3="ok")*(0&lt;Q23)*(Q23&lt;=W23),ROW(Поставщики),1000),ROW(A$1)))&amp;" "&amp;INDEX(S$1:S$1000,SMALL(IF(($S$3="ok")*(0&lt;S23)*(S23&lt;=W23),ROW(Поставщики),1000),ROW(A$1)))&amp;" "&amp;INDEX(U$1:U$1000,SMALL(IF(($U$3="ok")*(0&lt;U23)*(U23&lt;=W23),ROW(Поставщики),1000),ROW(A$1)))</f>
        <v xml:space="preserve">        </v>
      </c>
      <c r="Z23" s="26" t="str">
        <f t="array" aca="1" ref="Z23" ca="1">INDEX(F$1:F$1000,SMALL(IF(($E$3="ok")*(0&lt;F23)*(F23&lt;=X23),ROW(Поставщики),1000),ROW(B$1)))&amp;" "&amp;INDEX(H$1:H$1000,SMALL(IF(($G$3="ok")*(0&lt;H23)*(H23&lt;=X23),ROW(Поставщики),1000),ROW(B$1)))&amp;" "&amp;INDEX(J$1:J$1000,SMALL(IF(($I$3="ok")*(0&lt;J23)*(J23&lt;=X23),ROW(Поставщики),1000),ROW(B$1)))&amp;" "&amp;INDEX(L$1:L$1000,SMALL(IF(($K$3="ok")*(0&lt;L23)*(L23&lt;=X23),ROW(Поставщики),1000),ROW(B$1)))&amp;" "&amp;INDEX(N$1:N$1000,SMALL(IF(($M$3="ok")*(0&lt;N23)*(N23&lt;=X23),ROW(Поставщики),1000),ROW(B$1)))&amp;" "&amp;INDEX(P$1:P$1000,SMALL(IF(($O$3="ok")*(0&lt;P23)*(P23&lt;=X23),ROW(Поставщики),1000),ROW(B$1)))&amp;" "&amp;INDEX(R$1:R$1000,SMALL(IF(($Q$3="ok")*(0&lt;R23)*(R23&lt;=X23),ROW(Поставщики),1000),ROW(B$1)))&amp;" "&amp;INDEX(T$1:T$1000,SMALL(IF(($S$3="ok")*(0&lt;T23)*(T23&lt;=X23),ROW(Поставщики),1000),ROW(B$1)))&amp;" "&amp;INDEX(V$1:V$1000,SMALL(IF(($U$3="ok")*(0&lt;V23)*(V23&lt;=X23),ROW(Поставщики),1000),ROW(B$1)))</f>
        <v xml:space="preserve">        </v>
      </c>
    </row>
    <row r="24" spans="1:26" ht="50.1" customHeight="1" thickBot="1" x14ac:dyDescent="0.3">
      <c r="A24" s="10">
        <v>20</v>
      </c>
      <c r="B24" s="11"/>
      <c r="C24" s="12"/>
      <c r="D24" s="11"/>
      <c r="E24" s="14"/>
      <c r="F24" s="18"/>
      <c r="G24" s="16"/>
      <c r="H24" s="19"/>
      <c r="I24" s="14"/>
      <c r="J24" s="18"/>
      <c r="K24" s="16"/>
      <c r="L24" s="19"/>
      <c r="M24" s="14"/>
      <c r="N24" s="18"/>
      <c r="O24" s="16"/>
      <c r="P24" s="19"/>
      <c r="Q24" s="14"/>
      <c r="R24" s="18"/>
      <c r="S24" s="16"/>
      <c r="T24" s="19"/>
      <c r="U24" s="14"/>
      <c r="V24" s="18"/>
      <c r="W24" s="16" t="str">
        <f>IF(B24=0,"",MINA(IF(E$3="ok",E24,1000000),IF(G$3="ok",G24,1000000),IF(I$3="ok",I24,1000000),IF(K$3="ok",K24,1000000),IF(M$3="ok",M24,1000000),IF(O$3="ok",O24,1000000),IF(Q$3="ok",Q24,1000000),IF(S3="ok",S$24,1000000),IF(U$3="ok",U24,1000000)))</f>
        <v/>
      </c>
      <c r="X24" s="28" t="str">
        <f t="shared" ca="1" si="1"/>
        <v/>
      </c>
      <c r="Y24" s="26" t="str">
        <f t="array" ref="Y24">INDEX(E$1:E$1000,SMALL(IF(($E$3="ok")*(0&lt;E24)*(E24&lt;=W24),ROW(Поставщики),1000),ROW(A$1)))&amp;" "&amp;INDEX(G$1:G$1000,SMALL(IF(($G$3="ok")*(0&lt;G24)*(G24&lt;=W24),ROW(Поставщики),1000),ROW(A$1)))&amp;" "&amp;INDEX(I$1:I$1000,SMALL(IF(($I$3="ok")*(0&lt;I24)*(I24&lt;=W24),ROW(Поставщики),1000),ROW(A$1)))&amp;" "&amp;INDEX(K$1:K$1000,SMALL(IF(($K$3="ok")*(0&lt;K24)*(K24&lt;=W24),ROW(Поставщики),1000),ROW(A$1)))&amp;" "&amp;INDEX(M$1:M$1000,SMALL(IF(($M$3="ok")*(0&lt;M24)*(M24&lt;=W24),ROW(Поставщики),1000),ROW(A$1)))&amp;" "&amp;INDEX(O$1:O$1000,SMALL(IF(($O$3="ok")*(0&lt;O24)*(O24&lt;=W24),ROW(Поставщики),1000),ROW(A$1)))&amp;" "&amp;INDEX(Q$1:Q$1000,SMALL(IF(($Q$3="ok")*(0&lt;Q24)*(Q24&lt;=W24),ROW(Поставщики),1000),ROW(A$1)))&amp;" "&amp;INDEX(S$1:S$1000,SMALL(IF(($S$3="ok")*(0&lt;S24)*(S24&lt;=W24),ROW(Поставщики),1000),ROW(A$1)))&amp;" "&amp;INDEX(U$1:U$1000,SMALL(IF(($U$3="ok")*(0&lt;U24)*(U24&lt;=W24),ROW(Поставщики),1000),ROW(A$1)))</f>
        <v xml:space="preserve">        </v>
      </c>
      <c r="Z24" s="26" t="str">
        <f t="array" aca="1" ref="Z24" ca="1">INDEX(F$1:F$1000,SMALL(IF(($E$3="ok")*(0&lt;F24)*(F24&lt;=X24),ROW(Поставщики),1000),ROW(B$1)))&amp;" "&amp;INDEX(H$1:H$1000,SMALL(IF(($G$3="ok")*(0&lt;H24)*(H24&lt;=X24),ROW(Поставщики),1000),ROW(B$1)))&amp;" "&amp;INDEX(J$1:J$1000,SMALL(IF(($I$3="ok")*(0&lt;J24)*(J24&lt;=X24),ROW(Поставщики),1000),ROW(B$1)))&amp;" "&amp;INDEX(L$1:L$1000,SMALL(IF(($K$3="ok")*(0&lt;L24)*(L24&lt;=X24),ROW(Поставщики),1000),ROW(B$1)))&amp;" "&amp;INDEX(N$1:N$1000,SMALL(IF(($M$3="ok")*(0&lt;N24)*(N24&lt;=X24),ROW(Поставщики),1000),ROW(B$1)))&amp;" "&amp;INDEX(P$1:P$1000,SMALL(IF(($O$3="ok")*(0&lt;P24)*(P24&lt;=X24),ROW(Поставщики),1000),ROW(B$1)))&amp;" "&amp;INDEX(R$1:R$1000,SMALL(IF(($Q$3="ok")*(0&lt;R24)*(R24&lt;=X24),ROW(Поставщики),1000),ROW(B$1)))&amp;" "&amp;INDEX(T$1:T$1000,SMALL(IF(($S$3="ok")*(0&lt;T24)*(T24&lt;=X24),ROW(Поставщики),1000),ROW(B$1)))&amp;" "&amp;INDEX(V$1:V$1000,SMALL(IF(($U$3="ok")*(0&lt;V24)*(V24&lt;=X24),ROW(Поставщики),1000),ROW(B$1)))</f>
        <v xml:space="preserve">        </v>
      </c>
    </row>
  </sheetData>
  <mergeCells count="12">
    <mergeCell ref="W3:X3"/>
    <mergeCell ref="Y3:Z3"/>
    <mergeCell ref="A3:D3"/>
    <mergeCell ref="E3:F3"/>
    <mergeCell ref="G3:H3"/>
    <mergeCell ref="U3:V3"/>
    <mergeCell ref="I3:J3"/>
    <mergeCell ref="K3:L3"/>
    <mergeCell ref="M3:N3"/>
    <mergeCell ref="O3:P3"/>
    <mergeCell ref="Q3:R3"/>
    <mergeCell ref="S3:T3"/>
  </mergeCells>
  <conditionalFormatting sqref="E3:V3">
    <cfRule type="cellIs" dxfId="2" priority="2" operator="equal">
      <formula>"nok"</formula>
    </cfRule>
    <cfRule type="cellIs" dxfId="1" priority="3" operator="equal">
      <formula>"ok"</formula>
    </cfRule>
  </conditionalFormatting>
  <conditionalFormatting sqref="E5:V24">
    <cfRule type="containsBlanks" dxfId="0" priority="1">
      <formula>LEN(TRIM(E5))=0</formula>
    </cfRule>
  </conditionalFormatting>
  <pageMargins left="0" right="0" top="0" bottom="0" header="0" footer="0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Sheet1</vt:lpstr>
      <vt:lpstr>Дата</vt:lpstr>
      <vt:lpstr>Поставщики</vt:lpstr>
      <vt:lpstr>Цена</vt:lpstr>
      <vt:lpstr>ЧС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ku-01</dc:creator>
  <cp:lastModifiedBy>ААА</cp:lastModifiedBy>
  <cp:lastPrinted>2024-11-07T10:43:45Z</cp:lastPrinted>
  <dcterms:created xsi:type="dcterms:W3CDTF">2015-06-05T18:17:20Z</dcterms:created>
  <dcterms:modified xsi:type="dcterms:W3CDTF">2024-11-07T13:42:55Z</dcterms:modified>
</cp:coreProperties>
</file>